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5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7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9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0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1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3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4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5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Пересечения\"/>
    </mc:Choice>
  </mc:AlternateContent>
  <bookViews>
    <workbookView xWindow="0" yWindow="0" windowWidth="28800" windowHeight="12330" tabRatio="633" firstSheet="2" activeTab="4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16" r:id="rId11"/>
    <sheet name="THA05" sheetId="17" r:id="rId12"/>
    <sheet name="ANA58" sheetId="18" r:id="rId13"/>
    <sheet name="AFL2406" sheetId="19" r:id="rId14"/>
    <sheet name="DNV4863" sheetId="21" r:id="rId15"/>
    <sheet name="SDM589" sheetId="20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7" i="14" l="1"/>
  <c r="C227" i="14"/>
  <c r="A227" i="14"/>
  <c r="B227" i="14" s="1"/>
  <c r="A239" i="15"/>
  <c r="B239" i="15" s="1"/>
  <c r="C239" i="15"/>
  <c r="D239" i="15"/>
  <c r="C240" i="15"/>
  <c r="D240" i="15"/>
  <c r="D241" i="15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C148" i="15"/>
  <c r="D148" i="15"/>
  <c r="D160" i="15"/>
  <c r="F104" i="15"/>
  <c r="F105" i="15"/>
  <c r="F106" i="15"/>
  <c r="F107" i="15"/>
  <c r="F102" i="15"/>
  <c r="F111" i="15"/>
  <c r="F108" i="15"/>
  <c r="F109" i="15"/>
  <c r="F110" i="15"/>
  <c r="F103" i="15"/>
  <c r="B240" i="15" l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C241" i="15"/>
  <c r="A240" i="15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O27" i="33"/>
  <c r="N27" i="33"/>
  <c r="D68" i="15"/>
  <c r="C68" i="15"/>
  <c r="C9" i="15"/>
  <c r="D9" i="15"/>
  <c r="C10" i="15"/>
  <c r="D10" i="15"/>
  <c r="N227" i="14"/>
  <c r="E227" i="14"/>
  <c r="G227" i="14"/>
  <c r="F227" i="14"/>
  <c r="M227" i="14"/>
  <c r="N239" i="15"/>
  <c r="M239" i="15"/>
  <c r="G239" i="15"/>
  <c r="E239" i="15"/>
  <c r="F239" i="15"/>
  <c r="C242" i="15" l="1"/>
  <c r="B251" i="15"/>
  <c r="C11" i="15"/>
  <c r="D11" i="15"/>
  <c r="E241" i="15"/>
  <c r="F240" i="15"/>
  <c r="N240" i="15"/>
  <c r="F241" i="15"/>
  <c r="E240" i="15"/>
  <c r="G241" i="15"/>
  <c r="M240" i="15"/>
  <c r="M241" i="15"/>
  <c r="N241" i="15"/>
  <c r="G240" i="15"/>
  <c r="J239" i="15" l="1"/>
  <c r="J240" i="15"/>
  <c r="H239" i="15"/>
  <c r="I240" i="15"/>
  <c r="I239" i="15"/>
  <c r="H240" i="15"/>
  <c r="C243" i="15"/>
  <c r="C12" i="15"/>
  <c r="D12" i="15"/>
  <c r="C13" i="15"/>
  <c r="D13" i="15"/>
  <c r="N242" i="15"/>
  <c r="E242" i="15"/>
  <c r="M242" i="15"/>
  <c r="G242" i="15"/>
  <c r="F242" i="15"/>
  <c r="K240" i="15" l="1"/>
  <c r="L239" i="15"/>
  <c r="I241" i="15"/>
  <c r="J241" i="15"/>
  <c r="H241" i="15"/>
  <c r="C244" i="15"/>
  <c r="K239" i="15"/>
  <c r="L240" i="15"/>
  <c r="C14" i="15"/>
  <c r="D14" i="15"/>
  <c r="G243" i="15"/>
  <c r="E243" i="15"/>
  <c r="M243" i="15"/>
  <c r="F243" i="15"/>
  <c r="N243" i="15"/>
  <c r="K241" i="15" l="1"/>
  <c r="I242" i="15"/>
  <c r="H242" i="15"/>
  <c r="J242" i="15"/>
  <c r="C245" i="15"/>
  <c r="L241" i="15"/>
  <c r="C15" i="15"/>
  <c r="D15" i="15"/>
  <c r="M244" i="15"/>
  <c r="G244" i="15"/>
  <c r="E244" i="15"/>
  <c r="N244" i="15"/>
  <c r="F244" i="15"/>
  <c r="K242" i="15" l="1"/>
  <c r="I243" i="15"/>
  <c r="H243" i="15"/>
  <c r="J243" i="15"/>
  <c r="C246" i="15"/>
  <c r="L242" i="15"/>
  <c r="C16" i="15"/>
  <c r="D16" i="15"/>
  <c r="M245" i="15"/>
  <c r="G245" i="15"/>
  <c r="E245" i="15"/>
  <c r="N245" i="15"/>
  <c r="F245" i="15"/>
  <c r="K243" i="15" l="1"/>
  <c r="I244" i="15"/>
  <c r="H244" i="15"/>
  <c r="J244" i="15"/>
  <c r="C247" i="15"/>
  <c r="L243" i="15"/>
  <c r="C17" i="15"/>
  <c r="D17" i="15"/>
  <c r="M246" i="15"/>
  <c r="F246" i="15"/>
  <c r="E246" i="15"/>
  <c r="G246" i="15"/>
  <c r="N246" i="15"/>
  <c r="K244" i="15" l="1"/>
  <c r="J245" i="15"/>
  <c r="H245" i="15"/>
  <c r="I245" i="15"/>
  <c r="C248" i="15"/>
  <c r="L244" i="15"/>
  <c r="C18" i="15"/>
  <c r="D18" i="15"/>
  <c r="G247" i="15"/>
  <c r="M247" i="15"/>
  <c r="N247" i="15"/>
  <c r="E247" i="15"/>
  <c r="F247" i="15"/>
  <c r="L245" i="15" l="1"/>
  <c r="I246" i="15"/>
  <c r="H246" i="15"/>
  <c r="J246" i="15"/>
  <c r="C249" i="15"/>
  <c r="K245" i="15"/>
  <c r="C19" i="15"/>
  <c r="D19" i="15"/>
  <c r="E248" i="15"/>
  <c r="N248" i="15"/>
  <c r="M248" i="15"/>
  <c r="G248" i="15"/>
  <c r="F248" i="15"/>
  <c r="K246" i="15" l="1"/>
  <c r="I247" i="15"/>
  <c r="J247" i="15"/>
  <c r="H247" i="15"/>
  <c r="C250" i="15"/>
  <c r="L246" i="15"/>
  <c r="C20" i="15"/>
  <c r="D20" i="15"/>
  <c r="N249" i="15"/>
  <c r="E249" i="15"/>
  <c r="F249" i="15"/>
  <c r="M249" i="15"/>
  <c r="G249" i="15"/>
  <c r="K247" i="15" l="1"/>
  <c r="J248" i="15"/>
  <c r="I248" i="15"/>
  <c r="H248" i="15"/>
  <c r="C251" i="15"/>
  <c r="L247" i="15"/>
  <c r="C21" i="15"/>
  <c r="D21" i="15"/>
  <c r="M250" i="15"/>
  <c r="G250" i="15"/>
  <c r="E250" i="15"/>
  <c r="F250" i="15"/>
  <c r="M251" i="15"/>
  <c r="N251" i="15"/>
  <c r="F251" i="15"/>
  <c r="G251" i="15"/>
  <c r="E251" i="15"/>
  <c r="N250" i="15"/>
  <c r="K248" i="15" l="1"/>
  <c r="H250" i="15"/>
  <c r="H251" i="15"/>
  <c r="J250" i="15"/>
  <c r="J251" i="15"/>
  <c r="I250" i="15"/>
  <c r="I251" i="15"/>
  <c r="I249" i="15"/>
  <c r="H249" i="15"/>
  <c r="J249" i="15"/>
  <c r="L248" i="15"/>
  <c r="C22" i="15"/>
  <c r="D22" i="15"/>
  <c r="K249" i="15" l="1"/>
  <c r="L251" i="15"/>
  <c r="L250" i="15"/>
  <c r="K251" i="15"/>
  <c r="L249" i="15"/>
  <c r="K250" i="15"/>
  <c r="C23" i="15"/>
  <c r="D23" i="15"/>
  <c r="C24" i="15" l="1"/>
  <c r="D24" i="15"/>
  <c r="C25" i="15" l="1"/>
  <c r="D25" i="15"/>
  <c r="C8" i="15" l="1"/>
  <c r="D8" i="15"/>
  <c r="D26" i="15" l="1"/>
  <c r="D27" i="15" l="1"/>
  <c r="D28" i="15" l="1"/>
  <c r="D29" i="15" l="1"/>
  <c r="D30" i="15" l="1"/>
  <c r="N4" i="15" l="1"/>
  <c r="M4" i="15"/>
  <c r="G4" i="15"/>
  <c r="F4" i="15"/>
  <c r="E4" i="15"/>
  <c r="N3" i="15"/>
  <c r="M3" i="15"/>
  <c r="G3" i="15"/>
  <c r="J3" i="15" s="1"/>
  <c r="F3" i="15"/>
  <c r="I3" i="15" s="1"/>
  <c r="E3" i="15"/>
  <c r="N2" i="15"/>
  <c r="M2" i="15"/>
  <c r="G2" i="15"/>
  <c r="F2" i="15"/>
  <c r="I2" i="15" s="1"/>
  <c r="E2" i="15"/>
  <c r="P2" i="15" l="1"/>
  <c r="H2" i="15"/>
  <c r="J2" i="15"/>
  <c r="H3" i="15"/>
  <c r="L3" i="15" s="1"/>
  <c r="O2" i="15"/>
  <c r="O3" i="15"/>
  <c r="P3" i="15"/>
  <c r="C195" i="21"/>
  <c r="D195" i="21"/>
  <c r="C196" i="21"/>
  <c r="D196" i="21"/>
  <c r="K2" i="15" l="1"/>
  <c r="L2" i="15"/>
  <c r="K3" i="15"/>
  <c r="C197" i="21"/>
  <c r="D197" i="21"/>
  <c r="C180" i="21" l="1"/>
  <c r="D180" i="21"/>
  <c r="O180" i="21"/>
  <c r="D181" i="21"/>
  <c r="O181" i="21" l="1"/>
  <c r="C182" i="21"/>
  <c r="D182" i="21"/>
  <c r="C26" i="15" l="1"/>
  <c r="O182" i="21"/>
  <c r="C233" i="16"/>
  <c r="D233" i="16"/>
  <c r="D234" i="16" s="1"/>
  <c r="D235" i="16" s="1"/>
  <c r="D236" i="16" s="1"/>
  <c r="D237" i="16" s="1"/>
  <c r="D238" i="16" s="1"/>
  <c r="D239" i="16" s="1"/>
  <c r="D240" i="16" s="1"/>
  <c r="D241" i="16" s="1"/>
  <c r="D242" i="16" s="1"/>
  <c r="D243" i="16" s="1"/>
  <c r="D244" i="16" s="1"/>
  <c r="D245" i="16" s="1"/>
  <c r="C234" i="16"/>
  <c r="C235" i="16" s="1"/>
  <c r="C125" i="16"/>
  <c r="D125" i="16"/>
  <c r="D126" i="16" s="1"/>
  <c r="D127" i="16" s="1"/>
  <c r="O119" i="16"/>
  <c r="C119" i="16"/>
  <c r="C120" i="16" s="1"/>
  <c r="O118" i="16"/>
  <c r="D118" i="16"/>
  <c r="D119" i="16" s="1"/>
  <c r="O117" i="16"/>
  <c r="D117" i="16"/>
  <c r="C117" i="16"/>
  <c r="C60" i="16"/>
  <c r="C61" i="16" s="1"/>
  <c r="D60" i="16"/>
  <c r="D61" i="16"/>
  <c r="D62" i="16" s="1"/>
  <c r="O52" i="16"/>
  <c r="D52" i="16"/>
  <c r="C52" i="16"/>
  <c r="O51" i="16"/>
  <c r="D51" i="16"/>
  <c r="O50" i="16"/>
  <c r="D50" i="16"/>
  <c r="C50" i="16"/>
  <c r="C53" i="16"/>
  <c r="C54" i="16"/>
  <c r="G117" i="16"/>
  <c r="G118" i="16"/>
  <c r="G50" i="16"/>
  <c r="G51" i="16"/>
  <c r="G52" i="16"/>
  <c r="C27" i="15" l="1"/>
  <c r="C236" i="16"/>
  <c r="C126" i="16"/>
  <c r="J117" i="16"/>
  <c r="D120" i="16"/>
  <c r="C121" i="16"/>
  <c r="C62" i="16"/>
  <c r="J51" i="16"/>
  <c r="J50" i="16"/>
  <c r="D53" i="16"/>
  <c r="C55" i="16"/>
  <c r="G61" i="16"/>
  <c r="G120" i="16"/>
  <c r="G119" i="16"/>
  <c r="G125" i="16"/>
  <c r="G60" i="16"/>
  <c r="G53" i="16"/>
  <c r="C28" i="15" l="1"/>
  <c r="C237" i="16"/>
  <c r="C127" i="16"/>
  <c r="J119" i="16"/>
  <c r="J118" i="16"/>
  <c r="D121" i="16"/>
  <c r="D122" i="16" s="1"/>
  <c r="C122" i="16"/>
  <c r="J60" i="16"/>
  <c r="J52" i="16"/>
  <c r="D54" i="16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G121" i="16"/>
  <c r="G126" i="16"/>
  <c r="G54" i="16"/>
  <c r="G62" i="16"/>
  <c r="C29" i="15" l="1"/>
  <c r="C238" i="16"/>
  <c r="J125" i="16"/>
  <c r="J120" i="16"/>
  <c r="J61" i="16"/>
  <c r="J53" i="16"/>
  <c r="D55" i="16"/>
  <c r="A154" i="28"/>
  <c r="A155" i="28" s="1"/>
  <c r="C154" i="28"/>
  <c r="A235" i="30"/>
  <c r="B235" i="30"/>
  <c r="C235" i="30"/>
  <c r="D235" i="30"/>
  <c r="A236" i="30"/>
  <c r="A237" i="30" s="1"/>
  <c r="A238" i="30" s="1"/>
  <c r="A239" i="30" s="1"/>
  <c r="A240" i="30" s="1"/>
  <c r="A241" i="30" s="1"/>
  <c r="A242" i="30" s="1"/>
  <c r="A243" i="30" s="1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O164" i="30"/>
  <c r="C164" i="30"/>
  <c r="O163" i="30"/>
  <c r="D163" i="30"/>
  <c r="D164" i="30" s="1"/>
  <c r="O162" i="30"/>
  <c r="D162" i="30"/>
  <c r="C162" i="30"/>
  <c r="G122" i="16"/>
  <c r="G164" i="30"/>
  <c r="G55" i="16"/>
  <c r="G127" i="16"/>
  <c r="G153" i="28"/>
  <c r="G162" i="30"/>
  <c r="C30" i="15" l="1"/>
  <c r="C239" i="16"/>
  <c r="J126" i="16"/>
  <c r="J121" i="16"/>
  <c r="J54" i="16"/>
  <c r="B154" i="28"/>
  <c r="B155" i="28" s="1"/>
  <c r="C155" i="28"/>
  <c r="B236" i="30"/>
  <c r="B237" i="30" s="1"/>
  <c r="C238" i="30"/>
  <c r="C165" i="30"/>
  <c r="D165" i="30"/>
  <c r="G235" i="30"/>
  <c r="G165" i="30"/>
  <c r="G237" i="30"/>
  <c r="G236" i="30"/>
  <c r="G163" i="30"/>
  <c r="C240" i="16" l="1"/>
  <c r="J235" i="30"/>
  <c r="J236" i="30"/>
  <c r="C239" i="30"/>
  <c r="B238" i="30"/>
  <c r="B239" i="30" s="1"/>
  <c r="B240" i="30" s="1"/>
  <c r="B241" i="30" s="1"/>
  <c r="B242" i="30" s="1"/>
  <c r="B243" i="30" s="1"/>
  <c r="J164" i="30"/>
  <c r="J162" i="30"/>
  <c r="J163" i="30"/>
  <c r="J3" i="30"/>
  <c r="G4" i="30"/>
  <c r="J4" i="30" s="1"/>
  <c r="C158" i="23"/>
  <c r="D157" i="23"/>
  <c r="G238" i="30"/>
  <c r="G154" i="28"/>
  <c r="G155" i="28"/>
  <c r="C241" i="16" l="1"/>
  <c r="J153" i="28"/>
  <c r="J154" i="28"/>
  <c r="J237" i="30"/>
  <c r="C240" i="30"/>
  <c r="D158" i="23"/>
  <c r="G239" i="30"/>
  <c r="C242" i="16" l="1"/>
  <c r="J238" i="30"/>
  <c r="C241" i="30"/>
  <c r="D156" i="23"/>
  <c r="C156" i="23"/>
  <c r="G240" i="30"/>
  <c r="C243" i="16" l="1"/>
  <c r="J239" i="30"/>
  <c r="C242" i="30"/>
  <c r="J3" i="23"/>
  <c r="G4" i="23"/>
  <c r="J4" i="23" s="1"/>
  <c r="C120" i="23"/>
  <c r="D119" i="23"/>
  <c r="D120" i="23" s="1"/>
  <c r="G4" i="21"/>
  <c r="J4" i="21" s="1"/>
  <c r="C158" i="20"/>
  <c r="D158" i="20"/>
  <c r="C159" i="20"/>
  <c r="O149" i="20"/>
  <c r="C149" i="20"/>
  <c r="O148" i="20"/>
  <c r="D148" i="20"/>
  <c r="D149" i="20" s="1"/>
  <c r="O147" i="20"/>
  <c r="D147" i="20"/>
  <c r="C147" i="20"/>
  <c r="C113" i="21"/>
  <c r="D112" i="21"/>
  <c r="D113" i="21" s="1"/>
  <c r="C115" i="18"/>
  <c r="D115" i="18"/>
  <c r="D116" i="18" s="1"/>
  <c r="D117" i="18" s="1"/>
  <c r="O127" i="18"/>
  <c r="C127" i="18"/>
  <c r="O126" i="18"/>
  <c r="D126" i="18"/>
  <c r="D127" i="18" s="1"/>
  <c r="O125" i="18"/>
  <c r="C94" i="19"/>
  <c r="D94" i="19"/>
  <c r="C95" i="19"/>
  <c r="O88" i="19"/>
  <c r="C88" i="19"/>
  <c r="O87" i="19"/>
  <c r="D87" i="19"/>
  <c r="D88" i="19" s="1"/>
  <c r="O86" i="19"/>
  <c r="D86" i="19"/>
  <c r="C86" i="19"/>
  <c r="C85" i="19"/>
  <c r="D85" i="19"/>
  <c r="J3" i="18"/>
  <c r="G4" i="18"/>
  <c r="J4" i="18" s="1"/>
  <c r="C67" i="18"/>
  <c r="D67" i="18"/>
  <c r="C68" i="18"/>
  <c r="D68" i="18"/>
  <c r="D69" i="18" s="1"/>
  <c r="O65" i="18"/>
  <c r="C65" i="18"/>
  <c r="O64" i="18"/>
  <c r="D64" i="18"/>
  <c r="D65" i="18" s="1"/>
  <c r="O63" i="18"/>
  <c r="D63" i="18"/>
  <c r="C63" i="18"/>
  <c r="C43" i="18"/>
  <c r="D43" i="18"/>
  <c r="D44" i="18" s="1"/>
  <c r="D45" i="18" s="1"/>
  <c r="O52" i="18"/>
  <c r="C52" i="18"/>
  <c r="O51" i="18"/>
  <c r="D51" i="18"/>
  <c r="D52" i="18" s="1"/>
  <c r="O50" i="18"/>
  <c r="A43" i="18"/>
  <c r="B43" i="18" s="1"/>
  <c r="G86" i="19"/>
  <c r="G181" i="21"/>
  <c r="G196" i="21"/>
  <c r="G241" i="30"/>
  <c r="G195" i="21"/>
  <c r="G67" i="18"/>
  <c r="G65" i="18"/>
  <c r="G197" i="21"/>
  <c r="G182" i="21"/>
  <c r="G147" i="20"/>
  <c r="J195" i="21" l="1"/>
  <c r="J196" i="21"/>
  <c r="J181" i="21"/>
  <c r="C244" i="16"/>
  <c r="J240" i="30"/>
  <c r="C243" i="30"/>
  <c r="D159" i="20"/>
  <c r="C160" i="20"/>
  <c r="C116" i="18"/>
  <c r="D95" i="19"/>
  <c r="C96" i="19"/>
  <c r="C69" i="18"/>
  <c r="C44" i="18"/>
  <c r="A44" i="18"/>
  <c r="B44" i="18"/>
  <c r="G43" i="18"/>
  <c r="G242" i="30"/>
  <c r="G68" i="18"/>
  <c r="G85" i="19"/>
  <c r="G64" i="18"/>
  <c r="G115" i="18"/>
  <c r="C245" i="16" l="1"/>
  <c r="J241" i="30"/>
  <c r="D160" i="20"/>
  <c r="C117" i="18"/>
  <c r="D96" i="19"/>
  <c r="J67" i="18"/>
  <c r="J64" i="18"/>
  <c r="C45" i="18"/>
  <c r="A45" i="18"/>
  <c r="B45" i="18"/>
  <c r="G116" i="18"/>
  <c r="G44" i="18"/>
  <c r="G69" i="18"/>
  <c r="G243" i="30"/>
  <c r="J242" i="30" l="1"/>
  <c r="J243" i="30" s="1"/>
  <c r="J115" i="18"/>
  <c r="J85" i="19"/>
  <c r="J68" i="18"/>
  <c r="J43" i="18"/>
  <c r="C69" i="15"/>
  <c r="D69" i="15"/>
  <c r="G45" i="18"/>
  <c r="G117" i="18"/>
  <c r="J116" i="18" l="1"/>
  <c r="J44" i="18"/>
  <c r="A246" i="13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7"/>
  <c r="D102" i="17"/>
  <c r="D103" i="17" s="1"/>
  <c r="D104" i="17" s="1"/>
  <c r="O108" i="17"/>
  <c r="D108" i="17"/>
  <c r="C108" i="17"/>
  <c r="O107" i="17"/>
  <c r="D107" i="17"/>
  <c r="O106" i="17"/>
  <c r="C60" i="17"/>
  <c r="D60" i="17"/>
  <c r="C61" i="17"/>
  <c r="D61" i="17"/>
  <c r="D62" i="17" s="1"/>
  <c r="O53" i="17"/>
  <c r="C53" i="17"/>
  <c r="O52" i="17"/>
  <c r="D52" i="17"/>
  <c r="D53" i="17" s="1"/>
  <c r="O51" i="17"/>
  <c r="D51" i="17"/>
  <c r="C51" i="17"/>
  <c r="C48" i="17"/>
  <c r="D48" i="17"/>
  <c r="C49" i="17"/>
  <c r="D49" i="17"/>
  <c r="D50" i="17" s="1"/>
  <c r="A199" i="17"/>
  <c r="B199" i="17"/>
  <c r="A200" i="17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C48" i="16"/>
  <c r="D48" i="16"/>
  <c r="D49" i="16" s="1"/>
  <c r="C102" i="14"/>
  <c r="D102" i="14"/>
  <c r="C103" i="14"/>
  <c r="D103" i="14"/>
  <c r="D104" i="14" s="1"/>
  <c r="O126" i="14"/>
  <c r="C126" i="14"/>
  <c r="O125" i="14"/>
  <c r="D125" i="14"/>
  <c r="D126" i="14" s="1"/>
  <c r="O124" i="14"/>
  <c r="C76" i="14"/>
  <c r="D76" i="14"/>
  <c r="D77" i="14" s="1"/>
  <c r="D78" i="14" s="1"/>
  <c r="O69" i="14"/>
  <c r="D69" i="14"/>
  <c r="C69" i="14"/>
  <c r="O68" i="14"/>
  <c r="D68" i="14"/>
  <c r="O67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C137" i="2"/>
  <c r="D137" i="2"/>
  <c r="C138" i="2"/>
  <c r="D138" i="2"/>
  <c r="D139" i="2" s="1"/>
  <c r="D140" i="2" s="1"/>
  <c r="O133" i="2"/>
  <c r="D133" i="2"/>
  <c r="C133" i="2"/>
  <c r="O132" i="2"/>
  <c r="D132" i="2"/>
  <c r="O131" i="2"/>
  <c r="D131" i="2"/>
  <c r="C131" i="2"/>
  <c r="C33" i="27"/>
  <c r="D32" i="27"/>
  <c r="C77" i="27"/>
  <c r="D76" i="27"/>
  <c r="D77" i="27" s="1"/>
  <c r="G5" i="27"/>
  <c r="C82" i="28"/>
  <c r="D81" i="28"/>
  <c r="G49" i="17"/>
  <c r="G51" i="17"/>
  <c r="G131" i="2"/>
  <c r="G108" i="17"/>
  <c r="G60" i="17"/>
  <c r="G107" i="17"/>
  <c r="G53" i="17"/>
  <c r="C248" i="13" l="1"/>
  <c r="B247" i="13"/>
  <c r="C103" i="17"/>
  <c r="J107" i="17"/>
  <c r="C62" i="17"/>
  <c r="C50" i="17"/>
  <c r="B200" i="17"/>
  <c r="B201" i="17" s="1"/>
  <c r="C49" i="16"/>
  <c r="C104" i="14"/>
  <c r="C77" i="14"/>
  <c r="D117" i="13"/>
  <c r="C126" i="13"/>
  <c r="C139" i="2"/>
  <c r="D33" i="27"/>
  <c r="D82" i="28"/>
  <c r="G247" i="13"/>
  <c r="G116" i="13"/>
  <c r="G61" i="17"/>
  <c r="G48" i="17"/>
  <c r="G115" i="13"/>
  <c r="G52" i="17"/>
  <c r="G102" i="17"/>
  <c r="G117" i="13"/>
  <c r="G246" i="13"/>
  <c r="J246" i="13" l="1"/>
  <c r="C249" i="13"/>
  <c r="B248" i="13"/>
  <c r="B249" i="13" s="1"/>
  <c r="C104" i="17"/>
  <c r="J60" i="17"/>
  <c r="J51" i="17"/>
  <c r="J52" i="17"/>
  <c r="J48" i="17"/>
  <c r="B202" i="17"/>
  <c r="B203" i="17" s="1"/>
  <c r="B204" i="17" s="1"/>
  <c r="B205" i="17" s="1"/>
  <c r="B206" i="17" s="1"/>
  <c r="B207" i="17" s="1"/>
  <c r="B208" i="17" s="1"/>
  <c r="B209" i="17" s="1"/>
  <c r="B210" i="17" s="1"/>
  <c r="C78" i="14"/>
  <c r="J115" i="13"/>
  <c r="J116" i="13"/>
  <c r="C127" i="13"/>
  <c r="C140" i="2"/>
  <c r="G62" i="17"/>
  <c r="G103" i="17"/>
  <c r="G248" i="13"/>
  <c r="G50" i="17"/>
  <c r="J247" i="13" l="1"/>
  <c r="J102" i="17"/>
  <c r="J61" i="17"/>
  <c r="J49" i="17"/>
  <c r="G5" i="28"/>
  <c r="C37" i="28"/>
  <c r="D36" i="28"/>
  <c r="D37" i="28" s="1"/>
  <c r="G249" i="13"/>
  <c r="G104" i="17"/>
  <c r="J248" i="13" l="1"/>
  <c r="J249" i="13" s="1"/>
  <c r="J103" i="17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2" i="33"/>
  <c r="W52" i="33"/>
  <c r="V52" i="33"/>
  <c r="U52" i="33"/>
  <c r="X51" i="33"/>
  <c r="W51" i="33"/>
  <c r="V51" i="33"/>
  <c r="U51" i="33"/>
  <c r="X50" i="33"/>
  <c r="W50" i="33"/>
  <c r="V50" i="33"/>
  <c r="U50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G155" i="36"/>
  <c r="G51" i="18"/>
  <c r="G63" i="18"/>
  <c r="G52" i="18"/>
  <c r="J63" i="18" l="1"/>
  <c r="J51" i="18"/>
  <c r="D158" i="36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O4" i="36" s="1"/>
  <c r="G5" i="36"/>
  <c r="F5" i="36"/>
  <c r="E5" i="36"/>
  <c r="N4" i="36"/>
  <c r="P3" i="36" s="1"/>
  <c r="M4" i="36"/>
  <c r="G4" i="36"/>
  <c r="J4" i="36" s="1"/>
  <c r="F4" i="36"/>
  <c r="I4" i="36" s="1"/>
  <c r="E4" i="36"/>
  <c r="N3" i="36"/>
  <c r="M3" i="36"/>
  <c r="G3" i="36"/>
  <c r="F3" i="36"/>
  <c r="E3" i="36"/>
  <c r="O2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H3" i="35" s="1"/>
  <c r="F4" i="35"/>
  <c r="I3" i="35" s="1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G156" i="36"/>
  <c r="G157" i="36"/>
  <c r="I2" i="36" l="1"/>
  <c r="P2" i="36"/>
  <c r="P2" i="35"/>
  <c r="O4" i="35"/>
  <c r="P4" i="35"/>
  <c r="H4" i="35"/>
  <c r="K4" i="35" s="1"/>
  <c r="H3" i="36"/>
  <c r="J2" i="36"/>
  <c r="J4" i="35"/>
  <c r="J3" i="35"/>
  <c r="J155" i="36"/>
  <c r="J156" i="36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K2" i="36" s="1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M3" i="20"/>
  <c r="N3" i="20"/>
  <c r="J3" i="20"/>
  <c r="J2" i="20"/>
  <c r="E3" i="20"/>
  <c r="F3" i="20"/>
  <c r="G3" i="20"/>
  <c r="J2" i="19"/>
  <c r="G3" i="19"/>
  <c r="E86" i="35"/>
  <c r="F158" i="36"/>
  <c r="F8" i="35"/>
  <c r="G86" i="36"/>
  <c r="G158" i="35"/>
  <c r="G89" i="35"/>
  <c r="G159" i="35"/>
  <c r="N88" i="36"/>
  <c r="M86" i="35"/>
  <c r="G8" i="35"/>
  <c r="F88" i="36"/>
  <c r="E88" i="36"/>
  <c r="G88" i="35"/>
  <c r="G85" i="36"/>
  <c r="M158" i="36"/>
  <c r="F9" i="35"/>
  <c r="G87" i="35"/>
  <c r="G88" i="36"/>
  <c r="F86" i="35"/>
  <c r="M8" i="35"/>
  <c r="E9" i="35"/>
  <c r="M88" i="36"/>
  <c r="E158" i="36"/>
  <c r="G160" i="20"/>
  <c r="N158" i="36"/>
  <c r="E8" i="35"/>
  <c r="N9" i="35"/>
  <c r="N86" i="35"/>
  <c r="G87" i="36"/>
  <c r="G148" i="20"/>
  <c r="G9" i="35"/>
  <c r="G149" i="20"/>
  <c r="G86" i="35"/>
  <c r="N8" i="35"/>
  <c r="G158" i="20"/>
  <c r="G158" i="36"/>
  <c r="G159" i="20"/>
  <c r="L3" i="36" l="1"/>
  <c r="L4" i="35"/>
  <c r="J148" i="20"/>
  <c r="J147" i="20"/>
  <c r="J158" i="20"/>
  <c r="J159" i="20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M9" i="35"/>
  <c r="N159" i="36"/>
  <c r="F8" i="36"/>
  <c r="M8" i="36"/>
  <c r="N89" i="36"/>
  <c r="G89" i="36"/>
  <c r="F159" i="36"/>
  <c r="M159" i="36"/>
  <c r="G159" i="36"/>
  <c r="G8" i="36"/>
  <c r="M89" i="36"/>
  <c r="E89" i="36"/>
  <c r="N8" i="36"/>
  <c r="E8" i="36"/>
  <c r="F89" i="36"/>
  <c r="E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G11" i="35"/>
  <c r="N10" i="35"/>
  <c r="G9" i="36"/>
  <c r="F10" i="35"/>
  <c r="M9" i="36"/>
  <c r="E10" i="35"/>
  <c r="N9" i="36"/>
  <c r="N11" i="35"/>
  <c r="M10" i="35"/>
  <c r="E11" i="35"/>
  <c r="M11" i="35"/>
  <c r="G10" i="35"/>
  <c r="F11" i="35"/>
  <c r="F9" i="36"/>
  <c r="E9" i="36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N5" i="30"/>
  <c r="M5" i="30"/>
  <c r="G5" i="30"/>
  <c r="F5" i="30"/>
  <c r="E5" i="30"/>
  <c r="N3" i="30"/>
  <c r="M3" i="30"/>
  <c r="G3" i="30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F10" i="36"/>
  <c r="M10" i="36"/>
  <c r="M90" i="35"/>
  <c r="N10" i="36"/>
  <c r="N90" i="35"/>
  <c r="F90" i="35"/>
  <c r="G90" i="35"/>
  <c r="E12" i="35"/>
  <c r="E90" i="35"/>
  <c r="N12" i="35"/>
  <c r="F12" i="35"/>
  <c r="E10" i="36"/>
  <c r="G12" i="35"/>
  <c r="M12" i="35"/>
  <c r="G10" i="36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L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D211" i="24" s="1"/>
  <c r="D212" i="24" s="1"/>
  <c r="D213" i="24" s="1"/>
  <c r="D214" i="24" s="1"/>
  <c r="D215" i="24" s="1"/>
  <c r="D216" i="24" s="1"/>
  <c r="D217" i="24" s="1"/>
  <c r="D218" i="24" s="1"/>
  <c r="D219" i="24" s="1"/>
  <c r="D220" i="24" s="1"/>
  <c r="D221" i="24" s="1"/>
  <c r="D222" i="24" s="1"/>
  <c r="D223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N5" i="23"/>
  <c r="M5" i="23"/>
  <c r="G5" i="23"/>
  <c r="F5" i="23"/>
  <c r="E5" i="23"/>
  <c r="N3" i="23"/>
  <c r="M3" i="23"/>
  <c r="G3" i="23"/>
  <c r="F3" i="23"/>
  <c r="E3" i="23"/>
  <c r="N2" i="23"/>
  <c r="M2" i="23"/>
  <c r="G2" i="23"/>
  <c r="F2" i="23"/>
  <c r="E2" i="23"/>
  <c r="M6" i="31"/>
  <c r="M9" i="28"/>
  <c r="M6" i="25"/>
  <c r="M8" i="30"/>
  <c r="N8" i="30"/>
  <c r="E7" i="31"/>
  <c r="G7" i="31"/>
  <c r="E89" i="35"/>
  <c r="E8" i="30"/>
  <c r="G8" i="30"/>
  <c r="M7" i="31"/>
  <c r="G6" i="29"/>
  <c r="N6" i="29"/>
  <c r="G6" i="25"/>
  <c r="M13" i="35"/>
  <c r="M11" i="36"/>
  <c r="F88" i="35"/>
  <c r="F7" i="25"/>
  <c r="M6" i="29"/>
  <c r="M6" i="26"/>
  <c r="E6" i="29"/>
  <c r="N6" i="25"/>
  <c r="M11" i="28"/>
  <c r="G6" i="26"/>
  <c r="N7" i="25"/>
  <c r="E6" i="25"/>
  <c r="M87" i="35"/>
  <c r="M7" i="30"/>
  <c r="E10" i="28"/>
  <c r="E7" i="30"/>
  <c r="N11" i="36"/>
  <c r="G10" i="28"/>
  <c r="M88" i="35"/>
  <c r="N6" i="26"/>
  <c r="F11" i="36"/>
  <c r="N89" i="35"/>
  <c r="F6" i="29"/>
  <c r="F6" i="31"/>
  <c r="E7" i="25"/>
  <c r="F7" i="29"/>
  <c r="F13" i="35"/>
  <c r="N6" i="31"/>
  <c r="F8" i="30"/>
  <c r="G7" i="25"/>
  <c r="F89" i="35"/>
  <c r="M9" i="25"/>
  <c r="G11" i="36"/>
  <c r="G11" i="28"/>
  <c r="E11" i="36"/>
  <c r="F87" i="35"/>
  <c r="E87" i="35"/>
  <c r="E6" i="26"/>
  <c r="M89" i="35"/>
  <c r="N7" i="31"/>
  <c r="F6" i="26"/>
  <c r="E6" i="31"/>
  <c r="N88" i="35"/>
  <c r="G9" i="28"/>
  <c r="G9" i="27"/>
  <c r="F9" i="30"/>
  <c r="G7" i="30"/>
  <c r="E7" i="29"/>
  <c r="M9" i="30"/>
  <c r="N87" i="35"/>
  <c r="N13" i="35"/>
  <c r="F6" i="25"/>
  <c r="G13" i="35"/>
  <c r="E13" i="35"/>
  <c r="G9" i="30"/>
  <c r="M10" i="28"/>
  <c r="M7" i="25"/>
  <c r="G8" i="25"/>
  <c r="E9" i="28"/>
  <c r="G7" i="29"/>
  <c r="N7" i="29"/>
  <c r="M7" i="29"/>
  <c r="E88" i="35"/>
  <c r="F7" i="30"/>
  <c r="E11" i="28"/>
  <c r="G6" i="31"/>
  <c r="F7" i="31"/>
  <c r="N7" i="30"/>
  <c r="M4" i="30" l="1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A212" i="24" s="1"/>
  <c r="A213" i="24" s="1"/>
  <c r="A214" i="24" s="1"/>
  <c r="A215" i="24" s="1"/>
  <c r="A216" i="24" s="1"/>
  <c r="A217" i="24" s="1"/>
  <c r="A218" i="24" s="1"/>
  <c r="A219" i="24" s="1"/>
  <c r="A220" i="24" s="1"/>
  <c r="A221" i="24" s="1"/>
  <c r="A222" i="24" s="1"/>
  <c r="A223" i="24" s="1"/>
  <c r="D117" i="23"/>
  <c r="C103" i="23"/>
  <c r="H2" i="23"/>
  <c r="B7" i="23"/>
  <c r="B8" i="23" s="1"/>
  <c r="O2" i="23"/>
  <c r="C9" i="23"/>
  <c r="M238" i="30"/>
  <c r="N240" i="30"/>
  <c r="M155" i="28"/>
  <c r="E235" i="30"/>
  <c r="F242" i="30"/>
  <c r="F235" i="30"/>
  <c r="N14" i="35"/>
  <c r="G7" i="23"/>
  <c r="N8" i="25"/>
  <c r="E8" i="29"/>
  <c r="F9" i="25"/>
  <c r="E8" i="26"/>
  <c r="N8" i="29"/>
  <c r="G7" i="26"/>
  <c r="E241" i="30"/>
  <c r="F12" i="36"/>
  <c r="N8" i="26"/>
  <c r="M237" i="30"/>
  <c r="F237" i="30"/>
  <c r="F10" i="30"/>
  <c r="F8" i="26"/>
  <c r="M235" i="30"/>
  <c r="N153" i="28"/>
  <c r="F14" i="35"/>
  <c r="M8" i="29"/>
  <c r="M239" i="30"/>
  <c r="N10" i="30"/>
  <c r="M12" i="28"/>
  <c r="M240" i="30"/>
  <c r="N239" i="30"/>
  <c r="M153" i="28"/>
  <c r="E236" i="30"/>
  <c r="F241" i="30"/>
  <c r="F155" i="28"/>
  <c r="M7" i="24"/>
  <c r="N9" i="25"/>
  <c r="G10" i="25"/>
  <c r="G12" i="28"/>
  <c r="M14" i="35"/>
  <c r="E7" i="26"/>
  <c r="G7" i="24"/>
  <c r="E7" i="23"/>
  <c r="N154" i="28"/>
  <c r="G12" i="36"/>
  <c r="G14" i="35"/>
  <c r="E240" i="30"/>
  <c r="F9" i="27"/>
  <c r="N242" i="30"/>
  <c r="F236" i="30"/>
  <c r="E8" i="25"/>
  <c r="N7" i="24"/>
  <c r="E238" i="30"/>
  <c r="E10" i="25"/>
  <c r="E9" i="25"/>
  <c r="G8" i="29"/>
  <c r="M241" i="30"/>
  <c r="N238" i="30"/>
  <c r="E243" i="30"/>
  <c r="E165" i="30"/>
  <c r="F240" i="30"/>
  <c r="F154" i="28"/>
  <c r="N9" i="27"/>
  <c r="F7" i="24"/>
  <c r="E12" i="28"/>
  <c r="E14" i="35"/>
  <c r="G10" i="30"/>
  <c r="M8" i="26"/>
  <c r="N9" i="30"/>
  <c r="N7" i="26"/>
  <c r="M243" i="30"/>
  <c r="M7" i="23"/>
  <c r="E10" i="30"/>
  <c r="N155" i="28"/>
  <c r="F7" i="23"/>
  <c r="N7" i="23"/>
  <c r="N235" i="30"/>
  <c r="E153" i="28"/>
  <c r="F8" i="29"/>
  <c r="M154" i="28"/>
  <c r="F243" i="30"/>
  <c r="E12" i="36"/>
  <c r="N12" i="36"/>
  <c r="M165" i="30"/>
  <c r="M242" i="30"/>
  <c r="N237" i="30"/>
  <c r="E242" i="30"/>
  <c r="E237" i="30"/>
  <c r="F238" i="30"/>
  <c r="F153" i="28"/>
  <c r="G9" i="25"/>
  <c r="F8" i="25"/>
  <c r="F7" i="26"/>
  <c r="F10" i="25"/>
  <c r="M10" i="30"/>
  <c r="M7" i="26"/>
  <c r="M10" i="25"/>
  <c r="M236" i="30"/>
  <c r="F239" i="30"/>
  <c r="E154" i="28"/>
  <c r="E7" i="24"/>
  <c r="N165" i="30"/>
  <c r="E155" i="28"/>
  <c r="E9" i="30"/>
  <c r="E239" i="30"/>
  <c r="G8" i="26"/>
  <c r="M12" i="36"/>
  <c r="N241" i="30"/>
  <c r="F165" i="30"/>
  <c r="M9" i="27"/>
  <c r="N236" i="30"/>
  <c r="N243" i="30"/>
  <c r="M8" i="25"/>
  <c r="H154" i="28" l="1"/>
  <c r="H153" i="28"/>
  <c r="I153" i="28"/>
  <c r="I154" i="28"/>
  <c r="I235" i="30"/>
  <c r="I236" i="30"/>
  <c r="I238" i="30"/>
  <c r="I237" i="30"/>
  <c r="I239" i="30"/>
  <c r="I240" i="30"/>
  <c r="I241" i="30"/>
  <c r="I242" i="30"/>
  <c r="H236" i="30"/>
  <c r="H235" i="30"/>
  <c r="H237" i="30"/>
  <c r="H238" i="30"/>
  <c r="H239" i="30"/>
  <c r="K239" i="30" s="1"/>
  <c r="H240" i="30"/>
  <c r="K240" i="30" s="1"/>
  <c r="H241" i="30"/>
  <c r="K241" i="30" s="1"/>
  <c r="H242" i="30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D159" i="23" s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D205" i="23" s="1"/>
  <c r="D206" i="23" s="1"/>
  <c r="D207" i="23" s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D238" i="23" s="1"/>
  <c r="D118" i="23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E10" i="27"/>
  <c r="M8" i="31"/>
  <c r="F12" i="28"/>
  <c r="N11" i="30"/>
  <c r="G9" i="26"/>
  <c r="G102" i="23"/>
  <c r="F9" i="26"/>
  <c r="G115" i="30"/>
  <c r="E11" i="25"/>
  <c r="E8" i="31"/>
  <c r="F11" i="28"/>
  <c r="F11" i="25"/>
  <c r="E9" i="29"/>
  <c r="E8" i="23"/>
  <c r="F10" i="27"/>
  <c r="E102" i="23"/>
  <c r="F9" i="29"/>
  <c r="M8" i="23"/>
  <c r="E9" i="26"/>
  <c r="N9" i="28"/>
  <c r="N15" i="35"/>
  <c r="G8" i="23"/>
  <c r="N102" i="23"/>
  <c r="E11" i="30"/>
  <c r="N12" i="28"/>
  <c r="N11" i="28"/>
  <c r="G13" i="36"/>
  <c r="N10" i="27"/>
  <c r="M11" i="25"/>
  <c r="F13" i="36"/>
  <c r="G13" i="28"/>
  <c r="G9" i="29"/>
  <c r="M9" i="26"/>
  <c r="F13" i="28"/>
  <c r="M11" i="30"/>
  <c r="N9" i="29"/>
  <c r="M15" i="35"/>
  <c r="E13" i="36"/>
  <c r="G15" i="35"/>
  <c r="N9" i="26"/>
  <c r="G10" i="27"/>
  <c r="G8" i="31"/>
  <c r="E13" i="28"/>
  <c r="G11" i="30"/>
  <c r="F8" i="31"/>
  <c r="M10" i="27"/>
  <c r="G11" i="25"/>
  <c r="F102" i="23"/>
  <c r="M13" i="28"/>
  <c r="M9" i="29"/>
  <c r="N10" i="28"/>
  <c r="M102" i="23"/>
  <c r="E15" i="35"/>
  <c r="M13" i="36"/>
  <c r="N10" i="25"/>
  <c r="E9" i="27"/>
  <c r="F15" i="35"/>
  <c r="N13" i="36"/>
  <c r="F8" i="23"/>
  <c r="N8" i="23"/>
  <c r="F11" i="30"/>
  <c r="N13" i="28"/>
  <c r="F9" i="28"/>
  <c r="N8" i="31"/>
  <c r="N11" i="25"/>
  <c r="F10" i="28"/>
  <c r="K238" i="30" l="1"/>
  <c r="L237" i="30"/>
  <c r="K235" i="30"/>
  <c r="L236" i="30"/>
  <c r="K153" i="28"/>
  <c r="K154" i="28"/>
  <c r="K237" i="30"/>
  <c r="L238" i="30"/>
  <c r="K236" i="30"/>
  <c r="L235" i="30"/>
  <c r="K3" i="24"/>
  <c r="H243" i="30"/>
  <c r="K242" i="30"/>
  <c r="I243" i="30"/>
  <c r="L242" i="30"/>
  <c r="K4" i="23"/>
  <c r="L241" i="30"/>
  <c r="L240" i="30"/>
  <c r="L239" i="30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E12" i="30"/>
  <c r="F12" i="30"/>
  <c r="F91" i="35"/>
  <c r="E10" i="26"/>
  <c r="F9" i="23"/>
  <c r="E11" i="27"/>
  <c r="F16" i="35"/>
  <c r="M14" i="28"/>
  <c r="N103" i="23"/>
  <c r="F103" i="23"/>
  <c r="E16" i="35"/>
  <c r="G91" i="35"/>
  <c r="E10" i="29"/>
  <c r="N14" i="28"/>
  <c r="F11" i="27"/>
  <c r="G9" i="31"/>
  <c r="F14" i="28"/>
  <c r="E103" i="23"/>
  <c r="G12" i="30"/>
  <c r="M91" i="35"/>
  <c r="M12" i="30"/>
  <c r="M10" i="26"/>
  <c r="E10" i="23"/>
  <c r="F9" i="31"/>
  <c r="F14" i="36"/>
  <c r="G116" i="30"/>
  <c r="F12" i="25"/>
  <c r="G14" i="36"/>
  <c r="N10" i="29"/>
  <c r="M103" i="23"/>
  <c r="G9" i="23"/>
  <c r="N10" i="26"/>
  <c r="M16" i="35"/>
  <c r="N91" i="35"/>
  <c r="N12" i="25"/>
  <c r="E9" i="31"/>
  <c r="M8" i="24"/>
  <c r="G10" i="23"/>
  <c r="E91" i="35"/>
  <c r="E14" i="36"/>
  <c r="F10" i="26"/>
  <c r="G11" i="27"/>
  <c r="N10" i="23"/>
  <c r="E14" i="28"/>
  <c r="F10" i="29"/>
  <c r="M12" i="25"/>
  <c r="G10" i="29"/>
  <c r="M9" i="31"/>
  <c r="G10" i="26"/>
  <c r="E8" i="24"/>
  <c r="G8" i="24"/>
  <c r="M9" i="23"/>
  <c r="N14" i="36"/>
  <c r="M10" i="29"/>
  <c r="N9" i="23"/>
  <c r="G16" i="35"/>
  <c r="E9" i="23"/>
  <c r="N12" i="30"/>
  <c r="G12" i="25"/>
  <c r="M11" i="27"/>
  <c r="G103" i="23"/>
  <c r="N11" i="27"/>
  <c r="M14" i="36"/>
  <c r="N16" i="35"/>
  <c r="G14" i="28"/>
  <c r="F10" i="23"/>
  <c r="M10" i="23"/>
  <c r="N9" i="31"/>
  <c r="N8" i="24"/>
  <c r="E12" i="25"/>
  <c r="F8" i="24"/>
  <c r="L243" i="30" l="1"/>
  <c r="K243" i="30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A66" i="21"/>
  <c r="A67" i="21" s="1"/>
  <c r="A68" i="21" s="1"/>
  <c r="C66" i="21"/>
  <c r="C67" i="21"/>
  <c r="D8" i="21"/>
  <c r="D9" i="21" s="1"/>
  <c r="D10" i="21" s="1"/>
  <c r="D11" i="21" s="1"/>
  <c r="D12" i="21" s="1"/>
  <c r="D13" i="21" s="1"/>
  <c r="D14" i="21" s="1"/>
  <c r="D15" i="21" s="1"/>
  <c r="D16" i="21" s="1"/>
  <c r="D17" i="21" s="1"/>
  <c r="D18" i="21" s="1"/>
  <c r="D19" i="21" s="1"/>
  <c r="D20" i="21" s="1"/>
  <c r="D21" i="21" s="1"/>
  <c r="D22" i="21" s="1"/>
  <c r="D23" i="21" s="1"/>
  <c r="D24" i="21" s="1"/>
  <c r="D25" i="21" s="1"/>
  <c r="D26" i="21" s="1"/>
  <c r="D27" i="21" s="1"/>
  <c r="D28" i="21" s="1"/>
  <c r="D29" i="21" s="1"/>
  <c r="D30" i="21" s="1"/>
  <c r="D31" i="21" s="1"/>
  <c r="D32" i="21" s="1"/>
  <c r="D33" i="21" s="1"/>
  <c r="D34" i="21" s="1"/>
  <c r="D35" i="21" s="1"/>
  <c r="D36" i="21" s="1"/>
  <c r="D37" i="21" s="1"/>
  <c r="D38" i="21" s="1"/>
  <c r="D39" i="21" s="1"/>
  <c r="D40" i="21" s="1"/>
  <c r="D41" i="21" s="1"/>
  <c r="D42" i="21" s="1"/>
  <c r="D43" i="21" s="1"/>
  <c r="D44" i="21" s="1"/>
  <c r="D45" i="21" s="1"/>
  <c r="D46" i="21" s="1"/>
  <c r="D47" i="21" s="1"/>
  <c r="D48" i="21" s="1"/>
  <c r="D49" i="21" s="1"/>
  <c r="D50" i="21" s="1"/>
  <c r="D51" i="21" s="1"/>
  <c r="D52" i="21" s="1"/>
  <c r="D53" i="21" s="1"/>
  <c r="D54" i="21" s="1"/>
  <c r="D55" i="21" s="1"/>
  <c r="D56" i="21" s="1"/>
  <c r="D57" i="21" s="1"/>
  <c r="D58" i="21" s="1"/>
  <c r="D59" i="21" s="1"/>
  <c r="D60" i="21" s="1"/>
  <c r="D61" i="21" s="1"/>
  <c r="D62" i="21" s="1"/>
  <c r="D63" i="21" s="1"/>
  <c r="D64" i="21" s="1"/>
  <c r="D65" i="21" s="1"/>
  <c r="D66" i="21" s="1"/>
  <c r="D67" i="21" s="1"/>
  <c r="D68" i="21" s="1"/>
  <c r="D69" i="21" s="1"/>
  <c r="D70" i="21" s="1"/>
  <c r="D71" i="21" s="1"/>
  <c r="D72" i="21" s="1"/>
  <c r="D73" i="21" s="1"/>
  <c r="D74" i="21" s="1"/>
  <c r="D75" i="21" s="1"/>
  <c r="D76" i="21" s="1"/>
  <c r="D77" i="21" s="1"/>
  <c r="D78" i="21" s="1"/>
  <c r="D79" i="21" s="1"/>
  <c r="D80" i="21" s="1"/>
  <c r="D81" i="21" s="1"/>
  <c r="D82" i="21" s="1"/>
  <c r="D83" i="21" s="1"/>
  <c r="D84" i="21" s="1"/>
  <c r="D85" i="21" s="1"/>
  <c r="D86" i="21" s="1"/>
  <c r="D87" i="21" s="1"/>
  <c r="D88" i="21" s="1"/>
  <c r="D89" i="21" s="1"/>
  <c r="D90" i="21" s="1"/>
  <c r="D91" i="21" s="1"/>
  <c r="D92" i="21" s="1"/>
  <c r="D93" i="21" s="1"/>
  <c r="D94" i="21" s="1"/>
  <c r="D95" i="21" s="1"/>
  <c r="D96" i="21" s="1"/>
  <c r="D97" i="21" s="1"/>
  <c r="D98" i="21" s="1"/>
  <c r="D99" i="21" s="1"/>
  <c r="D100" i="21" s="1"/>
  <c r="D101" i="21" s="1"/>
  <c r="D102" i="21" s="1"/>
  <c r="D103" i="21" s="1"/>
  <c r="D104" i="21" s="1"/>
  <c r="C8" i="21"/>
  <c r="C9" i="21" s="1"/>
  <c r="D7" i="21"/>
  <c r="A7" i="2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N5" i="21"/>
  <c r="M5" i="21"/>
  <c r="G5" i="21"/>
  <c r="F5" i="21"/>
  <c r="E5" i="21"/>
  <c r="N3" i="21"/>
  <c r="M3" i="21"/>
  <c r="G3" i="21"/>
  <c r="F3" i="21"/>
  <c r="E3" i="21"/>
  <c r="N2" i="21"/>
  <c r="M2" i="21"/>
  <c r="G2" i="21"/>
  <c r="F2" i="21"/>
  <c r="E2" i="21"/>
  <c r="C9" i="20"/>
  <c r="C8" i="20"/>
  <c r="D7" i="20"/>
  <c r="D8" i="20" s="1"/>
  <c r="D9" i="20" s="1"/>
  <c r="D10" i="20" s="1"/>
  <c r="D11" i="20" s="1"/>
  <c r="D12" i="20" s="1"/>
  <c r="D13" i="20" s="1"/>
  <c r="D14" i="20" s="1"/>
  <c r="D15" i="20" s="1"/>
  <c r="D16" i="20" s="1"/>
  <c r="D17" i="20" s="1"/>
  <c r="D18" i="20" s="1"/>
  <c r="D19" i="20" s="1"/>
  <c r="D20" i="20" s="1"/>
  <c r="D21" i="20" s="1"/>
  <c r="D22" i="20" s="1"/>
  <c r="D23" i="20" s="1"/>
  <c r="D24" i="20" s="1"/>
  <c r="D25" i="20" s="1"/>
  <c r="D26" i="20" s="1"/>
  <c r="D27" i="20" s="1"/>
  <c r="D28" i="20" s="1"/>
  <c r="D29" i="20" s="1"/>
  <c r="D30" i="20" s="1"/>
  <c r="D31" i="20" s="1"/>
  <c r="D32" i="20" s="1"/>
  <c r="D33" i="20" s="1"/>
  <c r="D34" i="20" s="1"/>
  <c r="D35" i="20" s="1"/>
  <c r="D36" i="20" s="1"/>
  <c r="D37" i="20" s="1"/>
  <c r="D38" i="20" s="1"/>
  <c r="D39" i="20" s="1"/>
  <c r="D40" i="20" s="1"/>
  <c r="D41" i="20" s="1"/>
  <c r="D42" i="20" s="1"/>
  <c r="D43" i="20" s="1"/>
  <c r="D44" i="20" s="1"/>
  <c r="D45" i="20" s="1"/>
  <c r="D46" i="20" s="1"/>
  <c r="D47" i="20" s="1"/>
  <c r="D48" i="20" s="1"/>
  <c r="D49" i="20" s="1"/>
  <c r="D50" i="20" s="1"/>
  <c r="D51" i="20" s="1"/>
  <c r="D52" i="20" s="1"/>
  <c r="D53" i="20" s="1"/>
  <c r="D54" i="20" s="1"/>
  <c r="D55" i="20" s="1"/>
  <c r="D56" i="20" s="1"/>
  <c r="D57" i="20" s="1"/>
  <c r="D58" i="20" s="1"/>
  <c r="D59" i="20" s="1"/>
  <c r="D60" i="20" s="1"/>
  <c r="D61" i="20" s="1"/>
  <c r="D62" i="20" s="1"/>
  <c r="D63" i="20" s="1"/>
  <c r="D64" i="20" s="1"/>
  <c r="D65" i="20" s="1"/>
  <c r="D66" i="20" s="1"/>
  <c r="D67" i="20" s="1"/>
  <c r="D68" i="20" s="1"/>
  <c r="D69" i="20" s="1"/>
  <c r="D70" i="20" s="1"/>
  <c r="D71" i="20" s="1"/>
  <c r="D72" i="20" s="1"/>
  <c r="D73" i="20" s="1"/>
  <c r="D74" i="20" s="1"/>
  <c r="D75" i="20" s="1"/>
  <c r="D76" i="20" s="1"/>
  <c r="D77" i="20" s="1"/>
  <c r="D78" i="20" s="1"/>
  <c r="D79" i="20" s="1"/>
  <c r="D80" i="20" s="1"/>
  <c r="D81" i="20" s="1"/>
  <c r="D82" i="20" s="1"/>
  <c r="D83" i="20" s="1"/>
  <c r="D84" i="20" s="1"/>
  <c r="D85" i="20" s="1"/>
  <c r="D86" i="20" s="1"/>
  <c r="D87" i="20" s="1"/>
  <c r="D88" i="20" s="1"/>
  <c r="D89" i="20" s="1"/>
  <c r="D90" i="20" s="1"/>
  <c r="D91" i="20" s="1"/>
  <c r="D92" i="20" s="1"/>
  <c r="D93" i="20" s="1"/>
  <c r="D94" i="20" s="1"/>
  <c r="D95" i="20" s="1"/>
  <c r="D96" i="20" s="1"/>
  <c r="D97" i="20" s="1"/>
  <c r="D98" i="20" s="1"/>
  <c r="D99" i="20" s="1"/>
  <c r="D100" i="20" s="1"/>
  <c r="D101" i="20" s="1"/>
  <c r="D102" i="20" s="1"/>
  <c r="D103" i="20" s="1"/>
  <c r="D104" i="20" s="1"/>
  <c r="D105" i="20" s="1"/>
  <c r="D106" i="20" s="1"/>
  <c r="D107" i="20" s="1"/>
  <c r="D108" i="20" s="1"/>
  <c r="D109" i="20" s="1"/>
  <c r="D110" i="20" s="1"/>
  <c r="D111" i="20" s="1"/>
  <c r="D112" i="20" s="1"/>
  <c r="D113" i="20" s="1"/>
  <c r="D114" i="20" s="1"/>
  <c r="D115" i="20" s="1"/>
  <c r="D116" i="20" s="1"/>
  <c r="D117" i="20" s="1"/>
  <c r="D118" i="20" s="1"/>
  <c r="D119" i="20" s="1"/>
  <c r="D120" i="20" s="1"/>
  <c r="D121" i="20" s="1"/>
  <c r="D122" i="20" s="1"/>
  <c r="D123" i="20" s="1"/>
  <c r="D124" i="20" s="1"/>
  <c r="D125" i="20" s="1"/>
  <c r="D126" i="20" s="1"/>
  <c r="D127" i="20" s="1"/>
  <c r="D128" i="20" s="1"/>
  <c r="D129" i="20" s="1"/>
  <c r="D130" i="20" s="1"/>
  <c r="D131" i="20" s="1"/>
  <c r="D132" i="20" s="1"/>
  <c r="D133" i="20" s="1"/>
  <c r="D134" i="20" s="1"/>
  <c r="D135" i="20" s="1"/>
  <c r="D136" i="20" s="1"/>
  <c r="D137" i="20" s="1"/>
  <c r="D138" i="20" s="1"/>
  <c r="D139" i="20" s="1"/>
  <c r="D140" i="20" s="1"/>
  <c r="D141" i="20" s="1"/>
  <c r="D142" i="20" s="1"/>
  <c r="D143" i="20" s="1"/>
  <c r="D144" i="20" s="1"/>
  <c r="D145" i="20" s="1"/>
  <c r="D146" i="20" s="1"/>
  <c r="D150" i="20" s="1"/>
  <c r="D151" i="20" s="1"/>
  <c r="D152" i="20" s="1"/>
  <c r="D153" i="20" s="1"/>
  <c r="D154" i="20" s="1"/>
  <c r="D155" i="20" s="1"/>
  <c r="D156" i="20" s="1"/>
  <c r="D157" i="20" s="1"/>
  <c r="A7" i="20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N4" i="20"/>
  <c r="P3" i="20" s="1"/>
  <c r="M4" i="20"/>
  <c r="O3" i="20" s="1"/>
  <c r="G4" i="20"/>
  <c r="F4" i="20"/>
  <c r="I3" i="20" s="1"/>
  <c r="E4" i="20"/>
  <c r="H3" i="20" s="1"/>
  <c r="N2" i="20"/>
  <c r="P2" i="20" s="1"/>
  <c r="M2" i="20"/>
  <c r="O2" i="20" s="1"/>
  <c r="G2" i="20"/>
  <c r="F2" i="20"/>
  <c r="I2" i="20" s="1"/>
  <c r="E2" i="20"/>
  <c r="H2" i="20" s="1"/>
  <c r="C49" i="19"/>
  <c r="C42" i="19"/>
  <c r="C43" i="19"/>
  <c r="C50" i="19"/>
  <c r="C51" i="19" s="1"/>
  <c r="C8" i="19"/>
  <c r="C9" i="19" s="1"/>
  <c r="D7" i="19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9" i="19" s="1"/>
  <c r="D90" i="19" s="1"/>
  <c r="D91" i="19" s="1"/>
  <c r="D92" i="19" s="1"/>
  <c r="D93" i="19" s="1"/>
  <c r="A7" i="19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N4" i="19"/>
  <c r="M4" i="19"/>
  <c r="G4" i="19"/>
  <c r="J3" i="19" s="1"/>
  <c r="F4" i="19"/>
  <c r="E4" i="19"/>
  <c r="N2" i="19"/>
  <c r="M2" i="19"/>
  <c r="G2" i="19"/>
  <c r="F2" i="19"/>
  <c r="E2" i="19"/>
  <c r="E104" i="23"/>
  <c r="M15" i="28"/>
  <c r="E17" i="35"/>
  <c r="N15" i="36"/>
  <c r="F13" i="25"/>
  <c r="F11" i="26"/>
  <c r="M158" i="20"/>
  <c r="E160" i="20"/>
  <c r="G87" i="19"/>
  <c r="G95" i="19"/>
  <c r="E9" i="24"/>
  <c r="E13" i="30"/>
  <c r="G17" i="35"/>
  <c r="F12" i="27"/>
  <c r="N13" i="30"/>
  <c r="M104" i="23"/>
  <c r="N13" i="25"/>
  <c r="M13" i="25"/>
  <c r="M17" i="35"/>
  <c r="M11" i="26"/>
  <c r="F158" i="20"/>
  <c r="F117" i="30"/>
  <c r="G12" i="27"/>
  <c r="G9" i="24"/>
  <c r="G94" i="19"/>
  <c r="E10" i="31"/>
  <c r="F159" i="20"/>
  <c r="G117" i="30"/>
  <c r="E12" i="27"/>
  <c r="E15" i="28"/>
  <c r="G13" i="25"/>
  <c r="M92" i="35"/>
  <c r="E159" i="20"/>
  <c r="E92" i="35"/>
  <c r="G11" i="29"/>
  <c r="M15" i="36"/>
  <c r="F160" i="20"/>
  <c r="N92" i="35"/>
  <c r="M160" i="20"/>
  <c r="N9" i="24"/>
  <c r="G15" i="36"/>
  <c r="G96" i="19"/>
  <c r="N11" i="26"/>
  <c r="N159" i="20"/>
  <c r="N11" i="23"/>
  <c r="M13" i="30"/>
  <c r="E117" i="30"/>
  <c r="F9" i="24"/>
  <c r="G92" i="35"/>
  <c r="M11" i="29"/>
  <c r="F92" i="35"/>
  <c r="M159" i="20"/>
  <c r="N11" i="29"/>
  <c r="N160" i="20"/>
  <c r="F10" i="31"/>
  <c r="N12" i="27"/>
  <c r="M11" i="23"/>
  <c r="E15" i="36"/>
  <c r="G13" i="30"/>
  <c r="M9" i="24"/>
  <c r="F104" i="23"/>
  <c r="F15" i="36"/>
  <c r="E158" i="20"/>
  <c r="F13" i="30"/>
  <c r="G15" i="28"/>
  <c r="G88" i="19"/>
  <c r="N10" i="31"/>
  <c r="F17" i="35"/>
  <c r="F11" i="29"/>
  <c r="G10" i="31"/>
  <c r="M10" i="31"/>
  <c r="N15" i="28"/>
  <c r="E11" i="26"/>
  <c r="N17" i="35"/>
  <c r="G11" i="26"/>
  <c r="G104" i="23"/>
  <c r="M12" i="27"/>
  <c r="M117" i="30"/>
  <c r="E11" i="23"/>
  <c r="F11" i="23"/>
  <c r="E11" i="29"/>
  <c r="G36" i="28"/>
  <c r="N117" i="30"/>
  <c r="N158" i="20"/>
  <c r="E13" i="25"/>
  <c r="F15" i="28"/>
  <c r="N104" i="23"/>
  <c r="G11" i="23"/>
  <c r="J3" i="21" l="1"/>
  <c r="B37" i="28"/>
  <c r="I158" i="20"/>
  <c r="I159" i="20"/>
  <c r="H159" i="20"/>
  <c r="H158" i="20"/>
  <c r="D161" i="20"/>
  <c r="D162" i="20" s="1"/>
  <c r="D163" i="20" s="1"/>
  <c r="D164" i="20" s="1"/>
  <c r="D165" i="20" s="1"/>
  <c r="D166" i="20" s="1"/>
  <c r="D167" i="20" s="1"/>
  <c r="D168" i="20" s="1"/>
  <c r="D169" i="20" s="1"/>
  <c r="D170" i="20" s="1"/>
  <c r="D171" i="20" s="1"/>
  <c r="D172" i="20" s="1"/>
  <c r="D173" i="20" s="1"/>
  <c r="D174" i="20" s="1"/>
  <c r="D175" i="20" s="1"/>
  <c r="D176" i="20" s="1"/>
  <c r="D177" i="20" s="1"/>
  <c r="D178" i="20" s="1"/>
  <c r="D179" i="20" s="1"/>
  <c r="D180" i="20" s="1"/>
  <c r="D181" i="20" s="1"/>
  <c r="D182" i="20" s="1"/>
  <c r="D183" i="20" s="1"/>
  <c r="D184" i="20" s="1"/>
  <c r="D185" i="20" s="1"/>
  <c r="D186" i="20" s="1"/>
  <c r="D187" i="20" s="1"/>
  <c r="D188" i="20" s="1"/>
  <c r="D189" i="20" s="1"/>
  <c r="D190" i="20" s="1"/>
  <c r="D191" i="20" s="1"/>
  <c r="D192" i="20" s="1"/>
  <c r="D193" i="20" s="1"/>
  <c r="D194" i="20" s="1"/>
  <c r="D195" i="20" s="1"/>
  <c r="D196" i="20" s="1"/>
  <c r="D197" i="20" s="1"/>
  <c r="D198" i="20" s="1"/>
  <c r="D199" i="20" s="1"/>
  <c r="D200" i="20" s="1"/>
  <c r="D201" i="20" s="1"/>
  <c r="D202" i="20" s="1"/>
  <c r="D203" i="20" s="1"/>
  <c r="D204" i="20" s="1"/>
  <c r="D205" i="20" s="1"/>
  <c r="D206" i="20" s="1"/>
  <c r="D207" i="20" s="1"/>
  <c r="D208" i="20" s="1"/>
  <c r="D209" i="20" s="1"/>
  <c r="D210" i="20" s="1"/>
  <c r="D211" i="20" s="1"/>
  <c r="D212" i="20" s="1"/>
  <c r="D213" i="20" s="1"/>
  <c r="D214" i="20" s="1"/>
  <c r="D215" i="20" s="1"/>
  <c r="D216" i="20" s="1"/>
  <c r="D217" i="20" s="1"/>
  <c r="D218" i="20" s="1"/>
  <c r="D219" i="20" s="1"/>
  <c r="D220" i="20" s="1"/>
  <c r="D221" i="20" s="1"/>
  <c r="D222" i="20" s="1"/>
  <c r="D223" i="20" s="1"/>
  <c r="D224" i="20" s="1"/>
  <c r="D225" i="20" s="1"/>
  <c r="D226" i="20" s="1"/>
  <c r="D227" i="20" s="1"/>
  <c r="D228" i="20" s="1"/>
  <c r="D229" i="20" s="1"/>
  <c r="D230" i="20" s="1"/>
  <c r="D231" i="20" s="1"/>
  <c r="D232" i="20" s="1"/>
  <c r="D233" i="20" s="1"/>
  <c r="D234" i="20" s="1"/>
  <c r="D235" i="20" s="1"/>
  <c r="D236" i="20" s="1"/>
  <c r="D237" i="20" s="1"/>
  <c r="D238" i="20" s="1"/>
  <c r="D239" i="20" s="1"/>
  <c r="J87" i="19"/>
  <c r="J94" i="19"/>
  <c r="J86" i="19"/>
  <c r="J95" i="19"/>
  <c r="D97" i="19"/>
  <c r="D98" i="19" s="1"/>
  <c r="D99" i="19" s="1"/>
  <c r="D100" i="19" s="1"/>
  <c r="D101" i="19" s="1"/>
  <c r="D102" i="19" s="1"/>
  <c r="D103" i="19" s="1"/>
  <c r="D104" i="19" s="1"/>
  <c r="D105" i="19" s="1"/>
  <c r="D106" i="19" s="1"/>
  <c r="D107" i="19" s="1"/>
  <c r="D108" i="19" s="1"/>
  <c r="D109" i="19" s="1"/>
  <c r="D110" i="19" s="1"/>
  <c r="D111" i="19" s="1"/>
  <c r="D112" i="19" s="1"/>
  <c r="D113" i="19" s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32" i="19" s="1"/>
  <c r="D133" i="19" s="1"/>
  <c r="D134" i="19" s="1"/>
  <c r="D135" i="19" s="1"/>
  <c r="D136" i="19" s="1"/>
  <c r="D137" i="19" s="1"/>
  <c r="D138" i="19" s="1"/>
  <c r="D139" i="19" s="1"/>
  <c r="D140" i="19" s="1"/>
  <c r="D141" i="19" s="1"/>
  <c r="D142" i="19" s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3" i="20"/>
  <c r="K3" i="20"/>
  <c r="L102" i="23"/>
  <c r="K102" i="23"/>
  <c r="H103" i="23"/>
  <c r="I103" i="23"/>
  <c r="J103" i="23"/>
  <c r="I3" i="21"/>
  <c r="I4" i="21" s="1"/>
  <c r="P2" i="21"/>
  <c r="P3" i="21"/>
  <c r="P4" i="21" s="1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68" i="21"/>
  <c r="A69" i="2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D105" i="21"/>
  <c r="D106" i="21" s="1"/>
  <c r="D107" i="21" s="1"/>
  <c r="D108" i="21" s="1"/>
  <c r="D109" i="21" s="1"/>
  <c r="D110" i="21" s="1"/>
  <c r="J2" i="21"/>
  <c r="O3" i="21"/>
  <c r="O4" i="21" s="1"/>
  <c r="I2" i="21"/>
  <c r="H3" i="21"/>
  <c r="H4" i="21" s="1"/>
  <c r="O2" i="21"/>
  <c r="H2" i="21"/>
  <c r="C10" i="21"/>
  <c r="B7" i="21"/>
  <c r="A224" i="20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B7" i="20"/>
  <c r="B8" i="20" s="1"/>
  <c r="C10" i="20"/>
  <c r="C44" i="19"/>
  <c r="C10" i="19"/>
  <c r="B7" i="19"/>
  <c r="C52" i="19"/>
  <c r="N18" i="35"/>
  <c r="F11" i="31"/>
  <c r="G11" i="31"/>
  <c r="F12" i="29"/>
  <c r="G180" i="21"/>
  <c r="G93" i="35"/>
  <c r="G16" i="28"/>
  <c r="F13" i="27"/>
  <c r="M7" i="20"/>
  <c r="N93" i="35"/>
  <c r="N13" i="27"/>
  <c r="G37" i="28"/>
  <c r="M10" i="24"/>
  <c r="G14" i="30"/>
  <c r="E93" i="35"/>
  <c r="F16" i="36"/>
  <c r="M18" i="35"/>
  <c r="F118" i="30"/>
  <c r="G14" i="25"/>
  <c r="N14" i="25"/>
  <c r="F93" i="35"/>
  <c r="N118" i="30"/>
  <c r="M13" i="27"/>
  <c r="N12" i="26"/>
  <c r="N16" i="36"/>
  <c r="E105" i="23"/>
  <c r="G18" i="35"/>
  <c r="N105" i="23"/>
  <c r="G7" i="20"/>
  <c r="F18" i="35"/>
  <c r="E12" i="29"/>
  <c r="M12" i="23"/>
  <c r="M118" i="30"/>
  <c r="E14" i="25"/>
  <c r="F12" i="26"/>
  <c r="E14" i="30"/>
  <c r="E16" i="36"/>
  <c r="G16" i="36"/>
  <c r="F14" i="25"/>
  <c r="G12" i="23"/>
  <c r="N7" i="20"/>
  <c r="M14" i="30"/>
  <c r="N11" i="31"/>
  <c r="E18" i="35"/>
  <c r="M16" i="36"/>
  <c r="G12" i="26"/>
  <c r="N16" i="28"/>
  <c r="M12" i="29"/>
  <c r="M12" i="26"/>
  <c r="F14" i="30"/>
  <c r="N12" i="23"/>
  <c r="E13" i="27"/>
  <c r="G12" i="29"/>
  <c r="M14" i="25"/>
  <c r="N10" i="24"/>
  <c r="M16" i="28"/>
  <c r="G13" i="27"/>
  <c r="E16" i="28"/>
  <c r="G105" i="23"/>
  <c r="G10" i="24"/>
  <c r="N14" i="30"/>
  <c r="F12" i="23"/>
  <c r="E11" i="31"/>
  <c r="M93" i="35"/>
  <c r="E12" i="26"/>
  <c r="E12" i="23"/>
  <c r="F105" i="23"/>
  <c r="M105" i="23"/>
  <c r="E7" i="20"/>
  <c r="F7" i="20"/>
  <c r="E118" i="30"/>
  <c r="G118" i="30"/>
  <c r="F16" i="28"/>
  <c r="N12" i="29"/>
  <c r="E10" i="24"/>
  <c r="F10" i="24"/>
  <c r="M11" i="31"/>
  <c r="K4" i="21" l="1"/>
  <c r="M4" i="21"/>
  <c r="L4" i="21"/>
  <c r="E4" i="21"/>
  <c r="N4" i="21"/>
  <c r="F4" i="21"/>
  <c r="J180" i="21"/>
  <c r="A248" i="2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J36" i="28"/>
  <c r="B38" i="28"/>
  <c r="O37" i="28"/>
  <c r="K158" i="20"/>
  <c r="L159" i="20"/>
  <c r="K159" i="20"/>
  <c r="L158" i="20"/>
  <c r="D114" i="21"/>
  <c r="D115" i="21" s="1"/>
  <c r="D116" i="21" s="1"/>
  <c r="D117" i="21" s="1"/>
  <c r="D118" i="21" s="1"/>
  <c r="D119" i="21" s="1"/>
  <c r="D120" i="21" s="1"/>
  <c r="D121" i="21" s="1"/>
  <c r="D122" i="21" s="1"/>
  <c r="D123" i="21" s="1"/>
  <c r="D124" i="21" s="1"/>
  <c r="D125" i="21" s="1"/>
  <c r="D126" i="21" s="1"/>
  <c r="D127" i="21" s="1"/>
  <c r="D128" i="21" s="1"/>
  <c r="D129" i="21" s="1"/>
  <c r="D130" i="21" s="1"/>
  <c r="D131" i="21" s="1"/>
  <c r="D132" i="21" s="1"/>
  <c r="D133" i="21" s="1"/>
  <c r="D134" i="21" s="1"/>
  <c r="D135" i="21" s="1"/>
  <c r="D136" i="21" s="1"/>
  <c r="D137" i="21" s="1"/>
  <c r="D138" i="21" s="1"/>
  <c r="D139" i="21" s="1"/>
  <c r="D140" i="21" s="1"/>
  <c r="D141" i="21" s="1"/>
  <c r="D142" i="21" s="1"/>
  <c r="D143" i="21" s="1"/>
  <c r="D144" i="21" s="1"/>
  <c r="D145" i="21" s="1"/>
  <c r="D146" i="21" s="1"/>
  <c r="D147" i="21" s="1"/>
  <c r="D148" i="21" s="1"/>
  <c r="D149" i="21" s="1"/>
  <c r="D150" i="21" s="1"/>
  <c r="D151" i="21" s="1"/>
  <c r="D152" i="21" s="1"/>
  <c r="D153" i="21" s="1"/>
  <c r="D154" i="21" s="1"/>
  <c r="D155" i="21" s="1"/>
  <c r="D156" i="21" s="1"/>
  <c r="D157" i="21" s="1"/>
  <c r="D158" i="21" s="1"/>
  <c r="D159" i="21" s="1"/>
  <c r="D160" i="21" s="1"/>
  <c r="D161" i="21" s="1"/>
  <c r="D162" i="21" s="1"/>
  <c r="D163" i="21" s="1"/>
  <c r="D164" i="21" s="1"/>
  <c r="D165" i="21" s="1"/>
  <c r="D166" i="21" s="1"/>
  <c r="D167" i="21" s="1"/>
  <c r="D168" i="21" s="1"/>
  <c r="D169" i="21" s="1"/>
  <c r="D170" i="21" s="1"/>
  <c r="D171" i="21" s="1"/>
  <c r="D172" i="21" s="1"/>
  <c r="D173" i="21" s="1"/>
  <c r="D174" i="21" s="1"/>
  <c r="D175" i="21" s="1"/>
  <c r="D176" i="21" s="1"/>
  <c r="D177" i="21" s="1"/>
  <c r="D178" i="21" s="1"/>
  <c r="D179" i="21" s="1"/>
  <c r="D183" i="21" s="1"/>
  <c r="D184" i="21" s="1"/>
  <c r="D185" i="21" s="1"/>
  <c r="D186" i="21" s="1"/>
  <c r="D187" i="21" s="1"/>
  <c r="D188" i="21" s="1"/>
  <c r="D189" i="21" s="1"/>
  <c r="D190" i="21" s="1"/>
  <c r="D191" i="21" s="1"/>
  <c r="D192" i="21" s="1"/>
  <c r="D193" i="21" s="1"/>
  <c r="D194" i="21" s="1"/>
  <c r="D111" i="21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L2" i="20"/>
  <c r="K3" i="21"/>
  <c r="K2" i="21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C69" i="21"/>
  <c r="C70" i="21" s="1"/>
  <c r="L3" i="21"/>
  <c r="L2" i="21"/>
  <c r="B8" i="21"/>
  <c r="C11" i="21"/>
  <c r="C71" i="21"/>
  <c r="K2" i="20"/>
  <c r="C11" i="20"/>
  <c r="B9" i="20"/>
  <c r="C45" i="19"/>
  <c r="B8" i="19"/>
  <c r="C53" i="19"/>
  <c r="C11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F5" i="18"/>
  <c r="E5" i="18"/>
  <c r="G3" i="18"/>
  <c r="N2" i="18"/>
  <c r="M2" i="18"/>
  <c r="G2" i="18"/>
  <c r="F2" i="18"/>
  <c r="E2" i="18"/>
  <c r="M197" i="21"/>
  <c r="F195" i="21"/>
  <c r="F7" i="21"/>
  <c r="G13" i="29"/>
  <c r="E13" i="29"/>
  <c r="E19" i="35"/>
  <c r="F94" i="35"/>
  <c r="N13" i="26"/>
  <c r="M7" i="21"/>
  <c r="E17" i="36"/>
  <c r="E7" i="21"/>
  <c r="E94" i="35"/>
  <c r="G19" i="35"/>
  <c r="M195" i="21"/>
  <c r="F196" i="21"/>
  <c r="M14" i="27"/>
  <c r="G7" i="21"/>
  <c r="F13" i="29"/>
  <c r="F11" i="24"/>
  <c r="M17" i="28"/>
  <c r="F19" i="35"/>
  <c r="G11" i="24"/>
  <c r="N17" i="36"/>
  <c r="N8" i="20"/>
  <c r="M11" i="24"/>
  <c r="E196" i="21"/>
  <c r="F197" i="21"/>
  <c r="E17" i="28"/>
  <c r="M13" i="26"/>
  <c r="G14" i="27"/>
  <c r="F13" i="26"/>
  <c r="N19" i="35"/>
  <c r="N13" i="29"/>
  <c r="F119" i="30"/>
  <c r="N11" i="24"/>
  <c r="N15" i="25"/>
  <c r="N12" i="31"/>
  <c r="M19" i="35"/>
  <c r="E195" i="21"/>
  <c r="N7" i="21"/>
  <c r="G7" i="19"/>
  <c r="N14" i="27"/>
  <c r="N119" i="30"/>
  <c r="G12" i="31"/>
  <c r="M19" i="28"/>
  <c r="F15" i="30"/>
  <c r="E13" i="26"/>
  <c r="M13" i="23"/>
  <c r="E11" i="24"/>
  <c r="G13" i="26"/>
  <c r="N19" i="28"/>
  <c r="E197" i="21"/>
  <c r="E13" i="23"/>
  <c r="G8" i="20"/>
  <c r="F15" i="25"/>
  <c r="F14" i="27"/>
  <c r="F12" i="31"/>
  <c r="E12" i="31"/>
  <c r="M12" i="31"/>
  <c r="E119" i="30"/>
  <c r="N13" i="23"/>
  <c r="N15" i="30"/>
  <c r="M119" i="30"/>
  <c r="N196" i="21"/>
  <c r="M17" i="36"/>
  <c r="G15" i="25"/>
  <c r="M94" i="35"/>
  <c r="E15" i="25"/>
  <c r="E15" i="30"/>
  <c r="M15" i="25"/>
  <c r="G119" i="30"/>
  <c r="E8" i="20"/>
  <c r="G19" i="28"/>
  <c r="M8" i="20"/>
  <c r="N195" i="21"/>
  <c r="F17" i="36"/>
  <c r="E14" i="27"/>
  <c r="N94" i="35"/>
  <c r="G94" i="35"/>
  <c r="G17" i="28"/>
  <c r="F8" i="20"/>
  <c r="N17" i="28"/>
  <c r="G17" i="36"/>
  <c r="F19" i="28"/>
  <c r="F13" i="23"/>
  <c r="M196" i="21"/>
  <c r="N197" i="21"/>
  <c r="F17" i="28"/>
  <c r="G13" i="23"/>
  <c r="G15" i="30"/>
  <c r="M13" i="29"/>
  <c r="E19" i="28"/>
  <c r="M15" i="30"/>
  <c r="I196" i="21" l="1"/>
  <c r="I195" i="21"/>
  <c r="H196" i="21"/>
  <c r="H195" i="21"/>
  <c r="D198" i="21"/>
  <c r="D199" i="21" s="1"/>
  <c r="D200" i="21" s="1"/>
  <c r="D201" i="21"/>
  <c r="D202" i="21" s="1"/>
  <c r="D203" i="21" s="1"/>
  <c r="D204" i="21" s="1"/>
  <c r="D205" i="21" s="1"/>
  <c r="D206" i="21" s="1"/>
  <c r="D207" i="21" s="1"/>
  <c r="D208" i="21" s="1"/>
  <c r="D209" i="21" s="1"/>
  <c r="D210" i="21" s="1"/>
  <c r="D211" i="21" s="1"/>
  <c r="D212" i="21" s="1"/>
  <c r="D213" i="21" s="1"/>
  <c r="D214" i="21" s="1"/>
  <c r="D215" i="21" s="1"/>
  <c r="D216" i="21" s="1"/>
  <c r="D217" i="21" s="1"/>
  <c r="D218" i="21" s="1"/>
  <c r="D219" i="21" s="1"/>
  <c r="D220" i="21" s="1"/>
  <c r="D221" i="21" s="1"/>
  <c r="D222" i="21" s="1"/>
  <c r="D223" i="21" s="1"/>
  <c r="D224" i="21" s="1"/>
  <c r="D225" i="21" s="1"/>
  <c r="D226" i="21" s="1"/>
  <c r="D227" i="21" s="1"/>
  <c r="D228" i="21" s="1"/>
  <c r="D229" i="21" s="1"/>
  <c r="D230" i="21" s="1"/>
  <c r="D231" i="21" s="1"/>
  <c r="D232" i="21" s="1"/>
  <c r="D233" i="21" s="1"/>
  <c r="D234" i="21" s="1"/>
  <c r="D235" i="21" s="1"/>
  <c r="D236" i="21" s="1"/>
  <c r="D237" i="21" s="1"/>
  <c r="D238" i="21" s="1"/>
  <c r="D239" i="21" s="1"/>
  <c r="D240" i="21" s="1"/>
  <c r="D241" i="21" s="1"/>
  <c r="D242" i="21" s="1"/>
  <c r="D243" i="21" s="1"/>
  <c r="D244" i="21" s="1"/>
  <c r="D245" i="21" s="1"/>
  <c r="D246" i="21" s="1"/>
  <c r="D247" i="21" s="1"/>
  <c r="D248" i="21" s="1"/>
  <c r="D249" i="21" s="1"/>
  <c r="D250" i="21" s="1"/>
  <c r="D251" i="21" s="1"/>
  <c r="D252" i="21" s="1"/>
  <c r="D253" i="21" s="1"/>
  <c r="D254" i="21" s="1"/>
  <c r="D255" i="21" s="1"/>
  <c r="D256" i="21" s="1"/>
  <c r="D257" i="21" s="1"/>
  <c r="D258" i="21" s="1"/>
  <c r="D259" i="21" s="1"/>
  <c r="D260" i="21" s="1"/>
  <c r="D261" i="21" s="1"/>
  <c r="D262" i="21" s="1"/>
  <c r="D263" i="21" s="1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9" i="21"/>
  <c r="C12" i="21"/>
  <c r="C72" i="21"/>
  <c r="J7" i="20"/>
  <c r="I7" i="20"/>
  <c r="H7" i="20"/>
  <c r="B10" i="20"/>
  <c r="C12" i="20"/>
  <c r="C46" i="19"/>
  <c r="C47" i="19" s="1"/>
  <c r="C48" i="19" s="1"/>
  <c r="B9" i="19"/>
  <c r="C54" i="19"/>
  <c r="C12" i="19"/>
  <c r="D46" i="18"/>
  <c r="D47" i="18" s="1"/>
  <c r="D48" i="18" s="1"/>
  <c r="D49" i="18" s="1"/>
  <c r="D50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C10" i="18"/>
  <c r="N13" i="31"/>
  <c r="G20" i="28"/>
  <c r="M18" i="28"/>
  <c r="G8" i="18"/>
  <c r="E15" i="27"/>
  <c r="G126" i="18"/>
  <c r="G106" i="23"/>
  <c r="M16" i="25"/>
  <c r="E95" i="35"/>
  <c r="N106" i="23"/>
  <c r="E14" i="26"/>
  <c r="E9" i="20"/>
  <c r="G8" i="19"/>
  <c r="G16" i="25"/>
  <c r="M18" i="36"/>
  <c r="F15" i="27"/>
  <c r="M9" i="20"/>
  <c r="M95" i="35"/>
  <c r="M14" i="23"/>
  <c r="F120" i="30"/>
  <c r="M8" i="21"/>
  <c r="E14" i="23"/>
  <c r="N18" i="36"/>
  <c r="F16" i="30"/>
  <c r="E18" i="28"/>
  <c r="G9" i="20"/>
  <c r="M20" i="35"/>
  <c r="E20" i="28"/>
  <c r="N16" i="30"/>
  <c r="F14" i="23"/>
  <c r="F106" i="23"/>
  <c r="F8" i="21"/>
  <c r="G14" i="29"/>
  <c r="F9" i="20"/>
  <c r="M16" i="30"/>
  <c r="N15" i="27"/>
  <c r="N9" i="20"/>
  <c r="F20" i="35"/>
  <c r="N14" i="29"/>
  <c r="E20" i="35"/>
  <c r="G14" i="23"/>
  <c r="G18" i="36"/>
  <c r="G18" i="28"/>
  <c r="N120" i="30"/>
  <c r="F13" i="31"/>
  <c r="E106" i="23"/>
  <c r="E16" i="25"/>
  <c r="N20" i="28"/>
  <c r="E14" i="29"/>
  <c r="N14" i="26"/>
  <c r="N18" i="28"/>
  <c r="M106" i="23"/>
  <c r="M20" i="28"/>
  <c r="F14" i="26"/>
  <c r="G16" i="30"/>
  <c r="F12" i="24"/>
  <c r="F18" i="28"/>
  <c r="E12" i="24"/>
  <c r="N16" i="25"/>
  <c r="G14" i="26"/>
  <c r="M120" i="30"/>
  <c r="E18" i="36"/>
  <c r="N14" i="23"/>
  <c r="E13" i="31"/>
  <c r="F18" i="36"/>
  <c r="N20" i="35"/>
  <c r="G20" i="35"/>
  <c r="N12" i="24"/>
  <c r="G127" i="18"/>
  <c r="M13" i="31"/>
  <c r="G95" i="35"/>
  <c r="M14" i="29"/>
  <c r="G15" i="27"/>
  <c r="F20" i="28"/>
  <c r="G12" i="24"/>
  <c r="M12" i="24"/>
  <c r="G8" i="21"/>
  <c r="N95" i="35"/>
  <c r="E16" i="30"/>
  <c r="N8" i="21"/>
  <c r="F16" i="25"/>
  <c r="M15" i="27"/>
  <c r="F14" i="29"/>
  <c r="E8" i="21"/>
  <c r="G120" i="30"/>
  <c r="F95" i="35"/>
  <c r="M14" i="26"/>
  <c r="G13" i="31"/>
  <c r="E120" i="30"/>
  <c r="K196" i="21" l="1"/>
  <c r="L195" i="21"/>
  <c r="K195" i="21"/>
  <c r="L196" i="21"/>
  <c r="J19" i="28"/>
  <c r="H19" i="28"/>
  <c r="I19" i="28"/>
  <c r="C21" i="28"/>
  <c r="B81" i="28"/>
  <c r="J126" i="1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7" i="21"/>
  <c r="H7" i="21"/>
  <c r="I7" i="21"/>
  <c r="C13" i="21"/>
  <c r="C73" i="21"/>
  <c r="B10" i="21"/>
  <c r="K7" i="20"/>
  <c r="I8" i="20"/>
  <c r="J8" i="20"/>
  <c r="H8" i="20"/>
  <c r="C13" i="20"/>
  <c r="B11" i="20"/>
  <c r="L7" i="20"/>
  <c r="J7" i="19"/>
  <c r="C13" i="19"/>
  <c r="C55" i="19"/>
  <c r="B10" i="19"/>
  <c r="L5" i="18"/>
  <c r="B9" i="18"/>
  <c r="C53" i="18"/>
  <c r="C11" i="18"/>
  <c r="C11" i="17"/>
  <c r="C12" i="17" s="1"/>
  <c r="C10" i="17"/>
  <c r="C9" i="17"/>
  <c r="D8" i="17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54" i="17" s="1"/>
  <c r="D55" i="17" s="1"/>
  <c r="D56" i="17" s="1"/>
  <c r="D57" i="17" s="1"/>
  <c r="D58" i="17" s="1"/>
  <c r="D59" i="17" s="1"/>
  <c r="C8" i="17"/>
  <c r="D7" i="17"/>
  <c r="A7" i="17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N5" i="17"/>
  <c r="M5" i="17"/>
  <c r="G5" i="17"/>
  <c r="F5" i="17"/>
  <c r="E5" i="17"/>
  <c r="N4" i="17"/>
  <c r="M4" i="17"/>
  <c r="G4" i="17"/>
  <c r="F4" i="17"/>
  <c r="E4" i="17"/>
  <c r="G3" i="17"/>
  <c r="N2" i="17"/>
  <c r="M2" i="17"/>
  <c r="G2" i="17"/>
  <c r="F2" i="17"/>
  <c r="E2" i="17"/>
  <c r="N5" i="16"/>
  <c r="M5" i="16"/>
  <c r="G5" i="16"/>
  <c r="F5" i="16"/>
  <c r="E5" i="16"/>
  <c r="C8" i="16"/>
  <c r="C9" i="16" s="1"/>
  <c r="C10" i="16" s="1"/>
  <c r="D7" i="16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D36" i="16" s="1"/>
  <c r="D37" i="16" s="1"/>
  <c r="D38" i="16" s="1"/>
  <c r="D39" i="16" s="1"/>
  <c r="D40" i="16" s="1"/>
  <c r="D41" i="16" s="1"/>
  <c r="D42" i="16" s="1"/>
  <c r="D43" i="16" s="1"/>
  <c r="D44" i="16" s="1"/>
  <c r="D45" i="16" s="1"/>
  <c r="D46" i="16" s="1"/>
  <c r="D47" i="16" s="1"/>
  <c r="A7" i="16"/>
  <c r="B7" i="16" s="1"/>
  <c r="N4" i="16"/>
  <c r="M4" i="16"/>
  <c r="G4" i="16"/>
  <c r="F4" i="16"/>
  <c r="E4" i="16"/>
  <c r="G3" i="16"/>
  <c r="N2" i="16"/>
  <c r="M2" i="16"/>
  <c r="G2" i="16"/>
  <c r="F2" i="16"/>
  <c r="E2" i="16"/>
  <c r="D7" i="15"/>
  <c r="D31" i="15" s="1"/>
  <c r="D32" i="15" s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F15" i="29"/>
  <c r="G9" i="21"/>
  <c r="G15" i="26"/>
  <c r="N9" i="21"/>
  <c r="E10" i="20"/>
  <c r="G21" i="28"/>
  <c r="N15" i="29"/>
  <c r="G81" i="28"/>
  <c r="N16" i="27"/>
  <c r="F96" i="35"/>
  <c r="E121" i="30"/>
  <c r="M107" i="23"/>
  <c r="E17" i="30"/>
  <c r="E17" i="25"/>
  <c r="E15" i="29"/>
  <c r="N121" i="30"/>
  <c r="F13" i="24"/>
  <c r="F19" i="36"/>
  <c r="G9" i="19"/>
  <c r="N15" i="26"/>
  <c r="M15" i="23"/>
  <c r="N17" i="30"/>
  <c r="N19" i="36"/>
  <c r="F17" i="30"/>
  <c r="N15" i="23"/>
  <c r="F21" i="28"/>
  <c r="M21" i="35"/>
  <c r="N96" i="35"/>
  <c r="E9" i="21"/>
  <c r="E107" i="23"/>
  <c r="E16" i="27"/>
  <c r="G19" i="36"/>
  <c r="F15" i="23"/>
  <c r="E14" i="31"/>
  <c r="N21" i="28"/>
  <c r="M9" i="21"/>
  <c r="G17" i="25"/>
  <c r="F14" i="31"/>
  <c r="M17" i="30"/>
  <c r="F9" i="21"/>
  <c r="F17" i="25"/>
  <c r="M15" i="29"/>
  <c r="E15" i="23"/>
  <c r="M15" i="26"/>
  <c r="M96" i="35"/>
  <c r="F15" i="26"/>
  <c r="F121" i="30"/>
  <c r="E96" i="35"/>
  <c r="N21" i="35"/>
  <c r="G107" i="23"/>
  <c r="M16" i="27"/>
  <c r="E13" i="24"/>
  <c r="E21" i="35"/>
  <c r="M19" i="36"/>
  <c r="M21" i="28"/>
  <c r="G13" i="24"/>
  <c r="G15" i="23"/>
  <c r="F10" i="20"/>
  <c r="G121" i="30"/>
  <c r="N10" i="20"/>
  <c r="G9" i="18"/>
  <c r="M121" i="30"/>
  <c r="G15" i="29"/>
  <c r="G96" i="35"/>
  <c r="N107" i="23"/>
  <c r="F107" i="23"/>
  <c r="G17" i="30"/>
  <c r="G21" i="35"/>
  <c r="N14" i="31"/>
  <c r="N17" i="25"/>
  <c r="E21" i="28"/>
  <c r="G14" i="31"/>
  <c r="M10" i="20"/>
  <c r="F16" i="27"/>
  <c r="G16" i="27"/>
  <c r="F21" i="35"/>
  <c r="N13" i="24"/>
  <c r="M13" i="24"/>
  <c r="E19" i="36"/>
  <c r="E15" i="26"/>
  <c r="M14" i="31"/>
  <c r="G10" i="20"/>
  <c r="M17" i="25"/>
  <c r="D70" i="15" l="1"/>
  <c r="D71" i="15" s="1"/>
  <c r="D72" i="15" s="1"/>
  <c r="D73" i="15" s="1"/>
  <c r="D74" i="15" s="1"/>
  <c r="D75" i="15" s="1"/>
  <c r="D76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9" i="15" s="1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161" i="15" s="1"/>
  <c r="D162" i="15" s="1"/>
  <c r="D163" i="15" s="1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67" i="15"/>
  <c r="A236" i="15"/>
  <c r="A237" i="15" s="1"/>
  <c r="A238" i="15" s="1"/>
  <c r="L19" i="28"/>
  <c r="J20" i="28"/>
  <c r="I20" i="28"/>
  <c r="H20" i="28"/>
  <c r="C22" i="28"/>
  <c r="K19" i="28"/>
  <c r="B82" i="28"/>
  <c r="C115" i="23"/>
  <c r="D63" i="17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D87" i="17" s="1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5" i="17"/>
  <c r="B7" i="15"/>
  <c r="B8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J4" i="17"/>
  <c r="J3" i="17"/>
  <c r="J2" i="17"/>
  <c r="O4" i="17"/>
  <c r="I4" i="16"/>
  <c r="O4" i="16"/>
  <c r="P4" i="16"/>
  <c r="H4" i="17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L7" i="21"/>
  <c r="I8" i="21"/>
  <c r="J8" i="21"/>
  <c r="H8" i="21"/>
  <c r="B11" i="21"/>
  <c r="C74" i="21"/>
  <c r="C14" i="21"/>
  <c r="K7" i="21"/>
  <c r="K8" i="20"/>
  <c r="J9" i="20"/>
  <c r="H9" i="20"/>
  <c r="I9" i="20"/>
  <c r="C14" i="20"/>
  <c r="B12" i="20"/>
  <c r="L8" i="20"/>
  <c r="J8" i="19"/>
  <c r="B11" i="19"/>
  <c r="C56" i="19"/>
  <c r="C14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D66" i="18" s="1"/>
  <c r="J8" i="18"/>
  <c r="B10" i="18"/>
  <c r="C54" i="18"/>
  <c r="C12" i="18"/>
  <c r="C13" i="17"/>
  <c r="B7" i="17"/>
  <c r="P4" i="17"/>
  <c r="I4" i="17"/>
  <c r="J4" i="16"/>
  <c r="A8" i="16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H4" i="16"/>
  <c r="J3" i="16"/>
  <c r="J2" i="16"/>
  <c r="C11" i="16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B8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4" i="2" s="1"/>
  <c r="C135" i="2" s="1"/>
  <c r="C136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7" i="2"/>
  <c r="D8" i="2"/>
  <c r="D9" i="2"/>
  <c r="D10" i="2"/>
  <c r="D11" i="2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4" i="2" s="1"/>
  <c r="D135" i="2" s="1"/>
  <c r="D136" i="2" s="1"/>
  <c r="D7" i="2"/>
  <c r="D6" i="2"/>
  <c r="M3" i="2"/>
  <c r="N3" i="2"/>
  <c r="M4" i="2"/>
  <c r="N4" i="2"/>
  <c r="N2" i="2"/>
  <c r="M2" i="2"/>
  <c r="G3" i="2"/>
  <c r="G4" i="2"/>
  <c r="G2" i="2"/>
  <c r="F3" i="2"/>
  <c r="F4" i="2"/>
  <c r="E3" i="2"/>
  <c r="E4" i="2"/>
  <c r="F2" i="2"/>
  <c r="E2" i="2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8" i="15"/>
  <c r="M8" i="15"/>
  <c r="E8" i="15"/>
  <c r="N8" i="15"/>
  <c r="F8" i="15"/>
  <c r="F126" i="16"/>
  <c r="M122" i="16"/>
  <c r="E120" i="16"/>
  <c r="N15" i="31"/>
  <c r="N22" i="28"/>
  <c r="E20" i="36"/>
  <c r="N11" i="20"/>
  <c r="N17" i="27"/>
  <c r="M122" i="30"/>
  <c r="F16" i="29"/>
  <c r="G108" i="23"/>
  <c r="E11" i="20"/>
  <c r="E122" i="30"/>
  <c r="F10" i="21"/>
  <c r="G97" i="35"/>
  <c r="F122" i="16"/>
  <c r="N125" i="16"/>
  <c r="E121" i="16"/>
  <c r="N10" i="21"/>
  <c r="N108" i="23"/>
  <c r="M22" i="28"/>
  <c r="N16" i="26"/>
  <c r="M22" i="35"/>
  <c r="E18" i="30"/>
  <c r="F122" i="30"/>
  <c r="M14" i="24"/>
  <c r="E108" i="23"/>
  <c r="M7" i="15"/>
  <c r="G16" i="29"/>
  <c r="N97" i="35"/>
  <c r="G18" i="25"/>
  <c r="G7" i="16"/>
  <c r="N120" i="16"/>
  <c r="G22" i="35"/>
  <c r="E16" i="26"/>
  <c r="G125" i="14"/>
  <c r="M120" i="16"/>
  <c r="N121" i="16"/>
  <c r="E122" i="16"/>
  <c r="M18" i="25"/>
  <c r="G14" i="24"/>
  <c r="M16" i="23"/>
  <c r="F18" i="25"/>
  <c r="M16" i="26"/>
  <c r="E22" i="28"/>
  <c r="G15" i="31"/>
  <c r="F16" i="23"/>
  <c r="G11" i="20"/>
  <c r="G124" i="13"/>
  <c r="N20" i="36"/>
  <c r="M18" i="30"/>
  <c r="M17" i="27"/>
  <c r="E22" i="35"/>
  <c r="E126" i="16"/>
  <c r="G18" i="30"/>
  <c r="G126" i="14"/>
  <c r="M125" i="16"/>
  <c r="N126" i="16"/>
  <c r="E127" i="16"/>
  <c r="F14" i="24"/>
  <c r="N7" i="15"/>
  <c r="E97" i="35"/>
  <c r="G22" i="28"/>
  <c r="M97" i="35"/>
  <c r="F20" i="36"/>
  <c r="M108" i="23"/>
  <c r="F17" i="27"/>
  <c r="M16" i="29"/>
  <c r="N18" i="25"/>
  <c r="F127" i="16"/>
  <c r="F16" i="26"/>
  <c r="F125" i="16"/>
  <c r="M126" i="16"/>
  <c r="N122" i="16"/>
  <c r="F11" i="20"/>
  <c r="G10" i="18"/>
  <c r="G17" i="27"/>
  <c r="N16" i="23"/>
  <c r="M15" i="31"/>
  <c r="E10" i="21"/>
  <c r="F18" i="30"/>
  <c r="F22" i="35"/>
  <c r="G127" i="13"/>
  <c r="G126" i="13"/>
  <c r="E15" i="31"/>
  <c r="M10" i="21"/>
  <c r="N22" i="35"/>
  <c r="F97" i="35"/>
  <c r="N14" i="24"/>
  <c r="M11" i="20"/>
  <c r="G16" i="23"/>
  <c r="F120" i="16"/>
  <c r="M121" i="16"/>
  <c r="N127" i="16"/>
  <c r="G10" i="21"/>
  <c r="N122" i="30"/>
  <c r="G123" i="13"/>
  <c r="E16" i="29"/>
  <c r="G10" i="19"/>
  <c r="E14" i="24"/>
  <c r="F121" i="16"/>
  <c r="M127" i="16"/>
  <c r="E125" i="16"/>
  <c r="N16" i="29"/>
  <c r="G82" i="28"/>
  <c r="N18" i="30"/>
  <c r="G20" i="36"/>
  <c r="F108" i="23"/>
  <c r="E7" i="15"/>
  <c r="F15" i="31"/>
  <c r="G122" i="30"/>
  <c r="G16" i="26"/>
  <c r="F22" i="28"/>
  <c r="M20" i="36"/>
  <c r="E17" i="27"/>
  <c r="G7" i="15"/>
  <c r="G125" i="13"/>
  <c r="E18" i="25"/>
  <c r="E16" i="23"/>
  <c r="F7" i="15"/>
  <c r="J125" i="14" l="1"/>
  <c r="H126" i="16"/>
  <c r="H121" i="16"/>
  <c r="H120" i="16"/>
  <c r="H125" i="16"/>
  <c r="I121" i="16"/>
  <c r="I126" i="16"/>
  <c r="I125" i="16"/>
  <c r="I120" i="16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J123" i="13"/>
  <c r="J124" i="13"/>
  <c r="J125" i="13"/>
  <c r="J126" i="13"/>
  <c r="D109" i="17"/>
  <c r="D110" i="17" s="1"/>
  <c r="D111" i="17" s="1"/>
  <c r="D112" i="17" s="1"/>
  <c r="D113" i="17" s="1"/>
  <c r="D114" i="17" s="1"/>
  <c r="D115" i="17" s="1"/>
  <c r="D106" i="17"/>
  <c r="A224" i="16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D118" i="18"/>
  <c r="D119" i="18" s="1"/>
  <c r="D120" i="18" s="1"/>
  <c r="D121" i="18" s="1"/>
  <c r="D122" i="18" s="1"/>
  <c r="D123" i="18" s="1"/>
  <c r="D124" i="18" s="1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F3" i="17"/>
  <c r="F3" i="16"/>
  <c r="E3" i="17"/>
  <c r="E3" i="16"/>
  <c r="H3" i="13"/>
  <c r="J2" i="13"/>
  <c r="J2" i="14"/>
  <c r="L4" i="17"/>
  <c r="K4" i="16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L8" i="21"/>
  <c r="J9" i="21"/>
  <c r="I9" i="21"/>
  <c r="H9" i="21"/>
  <c r="C75" i="21"/>
  <c r="B12" i="21"/>
  <c r="K8" i="21"/>
  <c r="C15" i="21"/>
  <c r="L9" i="20"/>
  <c r="J10" i="20"/>
  <c r="H10" i="20"/>
  <c r="I10" i="20"/>
  <c r="C15" i="20"/>
  <c r="B13" i="20"/>
  <c r="K9" i="20"/>
  <c r="J9" i="19"/>
  <c r="C15" i="19"/>
  <c r="C57" i="19"/>
  <c r="B12" i="19"/>
  <c r="J9" i="18"/>
  <c r="B11" i="18"/>
  <c r="C13" i="18"/>
  <c r="C55" i="18"/>
  <c r="D116" i="17"/>
  <c r="K4" i="17"/>
  <c r="P10" i="17" s="1"/>
  <c r="B8" i="17"/>
  <c r="C14" i="17"/>
  <c r="L4" i="16"/>
  <c r="B8" i="16"/>
  <c r="D56" i="16"/>
  <c r="C12" i="16"/>
  <c r="B9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D141" i="2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G9" i="15"/>
  <c r="M9" i="15"/>
  <c r="E9" i="15"/>
  <c r="N9" i="15"/>
  <c r="F9" i="15"/>
  <c r="N115" i="13"/>
  <c r="F247" i="13"/>
  <c r="E248" i="13"/>
  <c r="N249" i="13"/>
  <c r="G8" i="14"/>
  <c r="F18" i="27"/>
  <c r="F109" i="23"/>
  <c r="N19" i="30"/>
  <c r="M21" i="36"/>
  <c r="G17" i="26"/>
  <c r="F16" i="31"/>
  <c r="M98" i="35"/>
  <c r="N17" i="26"/>
  <c r="N23" i="35"/>
  <c r="F21" i="36"/>
  <c r="G123" i="30"/>
  <c r="F123" i="30"/>
  <c r="G67" i="14"/>
  <c r="N116" i="13"/>
  <c r="F249" i="13"/>
  <c r="E249" i="13"/>
  <c r="G18" i="27"/>
  <c r="G103" i="14"/>
  <c r="M16" i="31"/>
  <c r="F125" i="13"/>
  <c r="G17" i="23"/>
  <c r="G66" i="14"/>
  <c r="E98" i="35"/>
  <c r="M19" i="25"/>
  <c r="F17" i="26"/>
  <c r="E125" i="13"/>
  <c r="N98" i="35"/>
  <c r="N127" i="13"/>
  <c r="G16" i="31"/>
  <c r="N109" i="23"/>
  <c r="E19" i="30"/>
  <c r="N117" i="13"/>
  <c r="M247" i="13"/>
  <c r="F115" i="13"/>
  <c r="M11" i="21"/>
  <c r="F12" i="20"/>
  <c r="E126" i="13"/>
  <c r="M19" i="30"/>
  <c r="G19" i="25"/>
  <c r="E19" i="25"/>
  <c r="N17" i="23"/>
  <c r="E23" i="35"/>
  <c r="G104" i="14"/>
  <c r="N19" i="25"/>
  <c r="G109" i="23"/>
  <c r="M12" i="20"/>
  <c r="E123" i="30"/>
  <c r="G8" i="16"/>
  <c r="F11" i="21"/>
  <c r="E115" i="13"/>
  <c r="M246" i="13"/>
  <c r="F116" i="13"/>
  <c r="M17" i="29"/>
  <c r="E109" i="23"/>
  <c r="F15" i="24"/>
  <c r="G15" i="24"/>
  <c r="G19" i="30"/>
  <c r="G102" i="14"/>
  <c r="F17" i="29"/>
  <c r="E17" i="23"/>
  <c r="M126" i="13"/>
  <c r="G11" i="18"/>
  <c r="N16" i="31"/>
  <c r="N18" i="27"/>
  <c r="N126" i="13"/>
  <c r="G23" i="35"/>
  <c r="N11" i="21"/>
  <c r="E116" i="13"/>
  <c r="M248" i="13"/>
  <c r="F117" i="13"/>
  <c r="F126" i="13"/>
  <c r="M17" i="26"/>
  <c r="G11" i="21"/>
  <c r="E15" i="24"/>
  <c r="N15" i="24"/>
  <c r="F19" i="30"/>
  <c r="G78" i="14"/>
  <c r="G68" i="14"/>
  <c r="M116" i="13"/>
  <c r="E117" i="13"/>
  <c r="M249" i="13"/>
  <c r="N246" i="13"/>
  <c r="E18" i="27"/>
  <c r="G77" i="14"/>
  <c r="G69" i="14"/>
  <c r="M127" i="13"/>
  <c r="E16" i="31"/>
  <c r="N125" i="13"/>
  <c r="M18" i="27"/>
  <c r="M17" i="23"/>
  <c r="G21" i="36"/>
  <c r="E11" i="21"/>
  <c r="E127" i="13"/>
  <c r="F19" i="25"/>
  <c r="F17" i="23"/>
  <c r="E17" i="29"/>
  <c r="E12" i="20"/>
  <c r="M115" i="13"/>
  <c r="F246" i="13"/>
  <c r="E246" i="13"/>
  <c r="N247" i="13"/>
  <c r="F127" i="13"/>
  <c r="G7" i="14"/>
  <c r="G11" i="19"/>
  <c r="G12" i="20"/>
  <c r="M123" i="30"/>
  <c r="M23" i="35"/>
  <c r="F23" i="35"/>
  <c r="N123" i="30"/>
  <c r="G98" i="35"/>
  <c r="N21" i="36"/>
  <c r="M15" i="24"/>
  <c r="M117" i="13"/>
  <c r="F248" i="13"/>
  <c r="E247" i="13"/>
  <c r="N248" i="13"/>
  <c r="G17" i="29"/>
  <c r="M125" i="13"/>
  <c r="N17" i="29"/>
  <c r="E21" i="36"/>
  <c r="N12" i="20"/>
  <c r="M109" i="23"/>
  <c r="G76" i="14"/>
  <c r="F98" i="35"/>
  <c r="E17" i="26"/>
  <c r="G7" i="17"/>
  <c r="I8" i="15" l="1"/>
  <c r="H8" i="15"/>
  <c r="J8" i="15"/>
  <c r="B10" i="15"/>
  <c r="L125" i="16"/>
  <c r="L120" i="16"/>
  <c r="L126" i="16"/>
  <c r="K121" i="16"/>
  <c r="I116" i="13"/>
  <c r="I115" i="13"/>
  <c r="H248" i="13"/>
  <c r="H247" i="13"/>
  <c r="H246" i="13"/>
  <c r="I248" i="13"/>
  <c r="I246" i="13"/>
  <c r="I247" i="13"/>
  <c r="H116" i="13"/>
  <c r="K116" i="13" s="1"/>
  <c r="H115" i="13"/>
  <c r="L121" i="16"/>
  <c r="K125" i="16"/>
  <c r="K120" i="16"/>
  <c r="K126" i="16"/>
  <c r="J66" i="14"/>
  <c r="J77" i="14"/>
  <c r="J103" i="14"/>
  <c r="J76" i="14"/>
  <c r="J67" i="14"/>
  <c r="J68" i="14"/>
  <c r="J102" i="14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I3" i="16"/>
  <c r="I2" i="16"/>
  <c r="I2" i="17"/>
  <c r="I3" i="17"/>
  <c r="H3" i="16"/>
  <c r="H2" i="16"/>
  <c r="H3" i="17"/>
  <c r="H2" i="17"/>
  <c r="F3" i="18"/>
  <c r="I3" i="18" s="1"/>
  <c r="F3" i="14"/>
  <c r="P17" i="1"/>
  <c r="E3" i="18"/>
  <c r="H3" i="18" s="1"/>
  <c r="E3" i="14"/>
  <c r="N3" i="18"/>
  <c r="N3" i="14"/>
  <c r="J17" i="1"/>
  <c r="M3" i="18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K9" i="21"/>
  <c r="J10" i="21"/>
  <c r="H10" i="21"/>
  <c r="I10" i="21"/>
  <c r="C16" i="21"/>
  <c r="C76" i="21"/>
  <c r="B13" i="21"/>
  <c r="L9" i="21"/>
  <c r="L10" i="20"/>
  <c r="H11" i="20"/>
  <c r="J11" i="20"/>
  <c r="I11" i="20"/>
  <c r="C16" i="20"/>
  <c r="B14" i="20"/>
  <c r="K10" i="20"/>
  <c r="J10" i="19"/>
  <c r="B13" i="19"/>
  <c r="C58" i="19"/>
  <c r="C16" i="19"/>
  <c r="J10" i="18"/>
  <c r="B12" i="18"/>
  <c r="C56" i="18"/>
  <c r="C14" i="18"/>
  <c r="D117" i="17"/>
  <c r="C15" i="17"/>
  <c r="B9" i="17"/>
  <c r="J7" i="16"/>
  <c r="B9" i="16"/>
  <c r="D57" i="16"/>
  <c r="C13" i="16"/>
  <c r="I7" i="15"/>
  <c r="H7" i="15"/>
  <c r="J7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F3" i="19" s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10" i="15"/>
  <c r="M10" i="15"/>
  <c r="E10" i="15"/>
  <c r="N10" i="15"/>
  <c r="F10" i="15"/>
  <c r="F62" i="16"/>
  <c r="F61" i="17"/>
  <c r="E54" i="16"/>
  <c r="E8" i="16"/>
  <c r="F13" i="20"/>
  <c r="G12" i="19"/>
  <c r="G11" i="14"/>
  <c r="G22" i="36"/>
  <c r="N99" i="35"/>
  <c r="E20" i="25"/>
  <c r="M18" i="26"/>
  <c r="M20" i="25"/>
  <c r="F17" i="31"/>
  <c r="N110" i="23"/>
  <c r="M16" i="24"/>
  <c r="N20" i="25"/>
  <c r="F54" i="16"/>
  <c r="F103" i="17"/>
  <c r="E55" i="16"/>
  <c r="G24" i="35"/>
  <c r="E13" i="20"/>
  <c r="M124" i="30"/>
  <c r="G10" i="14"/>
  <c r="G19" i="27"/>
  <c r="F18" i="29"/>
  <c r="F24" i="35"/>
  <c r="E18" i="29"/>
  <c r="F18" i="23"/>
  <c r="N17" i="31"/>
  <c r="G18" i="26"/>
  <c r="N6" i="13"/>
  <c r="N24" i="35"/>
  <c r="E48" i="17"/>
  <c r="F55" i="16"/>
  <c r="F62" i="17"/>
  <c r="E60" i="17"/>
  <c r="G18" i="23"/>
  <c r="G20" i="30"/>
  <c r="G17" i="31"/>
  <c r="M19" i="27"/>
  <c r="G20" i="25"/>
  <c r="N12" i="21"/>
  <c r="N18" i="23"/>
  <c r="E24" i="35"/>
  <c r="G16" i="24"/>
  <c r="E99" i="35"/>
  <c r="F19" i="27"/>
  <c r="E7" i="17"/>
  <c r="E49" i="17"/>
  <c r="F49" i="17"/>
  <c r="F104" i="17"/>
  <c r="E61" i="17"/>
  <c r="N124" i="30"/>
  <c r="F18" i="26"/>
  <c r="M20" i="30"/>
  <c r="N18" i="29"/>
  <c r="E16" i="24"/>
  <c r="E7" i="16"/>
  <c r="N20" i="30"/>
  <c r="M6" i="13"/>
  <c r="M99" i="35"/>
  <c r="G12" i="18"/>
  <c r="M18" i="29"/>
  <c r="G12" i="21"/>
  <c r="E50" i="17"/>
  <c r="F48" i="17"/>
  <c r="E60" i="16"/>
  <c r="E102" i="17"/>
  <c r="F7" i="17"/>
  <c r="G9" i="16"/>
  <c r="F110" i="23"/>
  <c r="G8" i="17"/>
  <c r="M13" i="20"/>
  <c r="F6" i="13"/>
  <c r="G13" i="20"/>
  <c r="E12" i="21"/>
  <c r="F9" i="16"/>
  <c r="M17" i="31"/>
  <c r="F12" i="21"/>
  <c r="F16" i="24"/>
  <c r="F61" i="16"/>
  <c r="F50" i="17"/>
  <c r="E61" i="16"/>
  <c r="E62" i="17"/>
  <c r="F22" i="36"/>
  <c r="E20" i="30"/>
  <c r="E19" i="27"/>
  <c r="E18" i="26"/>
  <c r="E110" i="23"/>
  <c r="N19" i="27"/>
  <c r="M110" i="23"/>
  <c r="F8" i="17"/>
  <c r="E124" i="30"/>
  <c r="F99" i="35"/>
  <c r="E9" i="16"/>
  <c r="M18" i="23"/>
  <c r="F60" i="16"/>
  <c r="F60" i="17"/>
  <c r="E53" i="16"/>
  <c r="E103" i="17"/>
  <c r="N13" i="20"/>
  <c r="E18" i="23"/>
  <c r="N22" i="36"/>
  <c r="F20" i="30"/>
  <c r="M22" i="36"/>
  <c r="N16" i="24"/>
  <c r="M12" i="21"/>
  <c r="F7" i="16"/>
  <c r="F124" i="30"/>
  <c r="G9" i="14"/>
  <c r="E8" i="17"/>
  <c r="E17" i="31"/>
  <c r="F53" i="16"/>
  <c r="F102" i="17"/>
  <c r="E62" i="16"/>
  <c r="E104" i="17"/>
  <c r="N18" i="26"/>
  <c r="G18" i="29"/>
  <c r="G124" i="30"/>
  <c r="G6" i="13"/>
  <c r="F8" i="16"/>
  <c r="F20" i="25"/>
  <c r="E6" i="13"/>
  <c r="G99" i="35"/>
  <c r="E22" i="36"/>
  <c r="G12" i="14"/>
  <c r="M24" i="35"/>
  <c r="G110" i="23"/>
  <c r="K115" i="13" l="1"/>
  <c r="L8" i="15"/>
  <c r="I9" i="15"/>
  <c r="H9" i="15"/>
  <c r="J9" i="15"/>
  <c r="K8" i="15"/>
  <c r="B11" i="15"/>
  <c r="L247" i="13"/>
  <c r="L246" i="13"/>
  <c r="H103" i="17"/>
  <c r="H102" i="17"/>
  <c r="H61" i="17"/>
  <c r="H60" i="17"/>
  <c r="H54" i="16"/>
  <c r="H53" i="16"/>
  <c r="H61" i="16"/>
  <c r="H60" i="16"/>
  <c r="I103" i="17"/>
  <c r="I61" i="17"/>
  <c r="I102" i="17"/>
  <c r="I60" i="17"/>
  <c r="I49" i="17"/>
  <c r="I48" i="17"/>
  <c r="I54" i="16"/>
  <c r="I53" i="16"/>
  <c r="I61" i="16"/>
  <c r="I60" i="16"/>
  <c r="H49" i="17"/>
  <c r="H48" i="17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I7" i="16"/>
  <c r="H7" i="16"/>
  <c r="K3" i="17"/>
  <c r="L3" i="17"/>
  <c r="K2" i="16"/>
  <c r="L2" i="16"/>
  <c r="K3" i="16"/>
  <c r="L3" i="16"/>
  <c r="L2" i="17"/>
  <c r="K2" i="17"/>
  <c r="I3" i="19"/>
  <c r="I2" i="19"/>
  <c r="E3" i="19"/>
  <c r="P16" i="1"/>
  <c r="AC16" i="1" s="1"/>
  <c r="I2" i="14"/>
  <c r="I3" i="14"/>
  <c r="I2" i="18"/>
  <c r="H3" i="14"/>
  <c r="H2" i="14"/>
  <c r="H2" i="18"/>
  <c r="P2" i="14"/>
  <c r="P3" i="14"/>
  <c r="P3" i="18"/>
  <c r="P2" i="18"/>
  <c r="O3" i="14"/>
  <c r="O2" i="14"/>
  <c r="O3" i="18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C118" i="23" s="1"/>
  <c r="B112" i="23"/>
  <c r="K108" i="23"/>
  <c r="L10" i="21"/>
  <c r="I11" i="21"/>
  <c r="J11" i="21"/>
  <c r="H11" i="21"/>
  <c r="C17" i="21"/>
  <c r="C77" i="21"/>
  <c r="K10" i="21"/>
  <c r="B14" i="21"/>
  <c r="L11" i="20"/>
  <c r="J12" i="20"/>
  <c r="I12" i="20"/>
  <c r="H12" i="20"/>
  <c r="C17" i="20"/>
  <c r="B15" i="20"/>
  <c r="K11" i="20"/>
  <c r="J11" i="19"/>
  <c r="C17" i="19"/>
  <c r="C59" i="19"/>
  <c r="B14" i="19"/>
  <c r="J11" i="18"/>
  <c r="B13" i="18"/>
  <c r="C15" i="18"/>
  <c r="C57" i="18"/>
  <c r="D118" i="17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58" i="16"/>
  <c r="D59" i="16" s="1"/>
  <c r="J7" i="17"/>
  <c r="H7" i="17"/>
  <c r="I7" i="17"/>
  <c r="C16" i="17"/>
  <c r="B10" i="17"/>
  <c r="I8" i="16"/>
  <c r="H8" i="16"/>
  <c r="J8" i="16"/>
  <c r="B10" i="16"/>
  <c r="C14" i="16"/>
  <c r="K7" i="15"/>
  <c r="L7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G11" i="15"/>
  <c r="M11" i="15"/>
  <c r="E11" i="15"/>
  <c r="N11" i="15"/>
  <c r="F11" i="15"/>
  <c r="M44" i="18"/>
  <c r="N43" i="18"/>
  <c r="M9" i="14"/>
  <c r="F12" i="19"/>
  <c r="E76" i="14"/>
  <c r="F13" i="18"/>
  <c r="F102" i="14"/>
  <c r="M17" i="24"/>
  <c r="F94" i="19"/>
  <c r="N8" i="18"/>
  <c r="G19" i="23"/>
  <c r="N18" i="31"/>
  <c r="N7" i="14"/>
  <c r="F10" i="18"/>
  <c r="N11" i="18"/>
  <c r="E9" i="14"/>
  <c r="F12" i="14"/>
  <c r="M45" i="18"/>
  <c r="N44" i="18"/>
  <c r="G21" i="30"/>
  <c r="F19" i="29"/>
  <c r="F96" i="19"/>
  <c r="F7" i="13"/>
  <c r="M12" i="14"/>
  <c r="M103" i="14"/>
  <c r="E21" i="25"/>
  <c r="F10" i="19"/>
  <c r="F11" i="18"/>
  <c r="F7" i="19"/>
  <c r="F23" i="36"/>
  <c r="F125" i="30"/>
  <c r="F95" i="19"/>
  <c r="E102" i="14"/>
  <c r="E23" i="36"/>
  <c r="F11" i="14"/>
  <c r="M125" i="30"/>
  <c r="F21" i="30"/>
  <c r="G9" i="17"/>
  <c r="M100" i="35"/>
  <c r="M19" i="29"/>
  <c r="F13" i="21"/>
  <c r="G125" i="30"/>
  <c r="F100" i="35"/>
  <c r="M78" i="14"/>
  <c r="F19" i="26"/>
  <c r="E111" i="23"/>
  <c r="M7" i="13"/>
  <c r="F7" i="14"/>
  <c r="F85" i="19"/>
  <c r="N45" i="18"/>
  <c r="M11" i="18"/>
  <c r="E8" i="18"/>
  <c r="N125" i="30"/>
  <c r="F103" i="14"/>
  <c r="N19" i="29"/>
  <c r="M9" i="18"/>
  <c r="N20" i="27"/>
  <c r="N19" i="23"/>
  <c r="F13" i="14"/>
  <c r="E125" i="30"/>
  <c r="G19" i="29"/>
  <c r="N103" i="14"/>
  <c r="N10" i="18"/>
  <c r="E11" i="14"/>
  <c r="N12" i="18"/>
  <c r="E9" i="17"/>
  <c r="M7" i="14"/>
  <c r="E7" i="14"/>
  <c r="M25" i="35"/>
  <c r="F8" i="19"/>
  <c r="N76" i="14"/>
  <c r="E14" i="20"/>
  <c r="N102" i="14"/>
  <c r="F18" i="31"/>
  <c r="E18" i="31"/>
  <c r="F77" i="14"/>
  <c r="G111" i="23"/>
  <c r="N100" i="35"/>
  <c r="E12" i="14"/>
  <c r="E43" i="18"/>
  <c r="F43" i="18"/>
  <c r="N25" i="35"/>
  <c r="N77" i="14"/>
  <c r="F9" i="14"/>
  <c r="N10" i="14"/>
  <c r="M77" i="14"/>
  <c r="G20" i="27"/>
  <c r="M14" i="20"/>
  <c r="M19" i="26"/>
  <c r="E19" i="29"/>
  <c r="E13" i="18"/>
  <c r="M13" i="14"/>
  <c r="G13" i="14"/>
  <c r="F10" i="16"/>
  <c r="M11" i="14"/>
  <c r="N21" i="25"/>
  <c r="G13" i="21"/>
  <c r="G10" i="16"/>
  <c r="M111" i="23"/>
  <c r="N21" i="30"/>
  <c r="F10" i="14"/>
  <c r="N8" i="14"/>
  <c r="M21" i="30"/>
  <c r="F66" i="14"/>
  <c r="F19" i="23"/>
  <c r="F14" i="20"/>
  <c r="E103" i="14"/>
  <c r="E25" i="35"/>
  <c r="M20" i="27"/>
  <c r="E44" i="18"/>
  <c r="F44" i="18"/>
  <c r="E23" i="28"/>
  <c r="N9" i="14"/>
  <c r="N14" i="20"/>
  <c r="G13" i="18"/>
  <c r="G18" i="31"/>
  <c r="G25" i="35"/>
  <c r="G23" i="36"/>
  <c r="F8" i="14"/>
  <c r="N104" i="14"/>
  <c r="G7" i="13"/>
  <c r="E10" i="14"/>
  <c r="M10" i="18"/>
  <c r="F8" i="18"/>
  <c r="F104" i="14"/>
  <c r="N13" i="18"/>
  <c r="E77" i="14"/>
  <c r="N9" i="18"/>
  <c r="M10" i="14"/>
  <c r="M13" i="18"/>
  <c r="N11" i="14"/>
  <c r="E100" i="35"/>
  <c r="N23" i="36"/>
  <c r="F12" i="18"/>
  <c r="M43" i="18"/>
  <c r="E17" i="24"/>
  <c r="M8" i="18"/>
  <c r="F76" i="14"/>
  <c r="F78" i="14"/>
  <c r="E45" i="18"/>
  <c r="F45" i="18"/>
  <c r="E104" i="14"/>
  <c r="F21" i="25"/>
  <c r="G19" i="26"/>
  <c r="N23" i="28"/>
  <c r="N13" i="14"/>
  <c r="F23" i="28"/>
  <c r="F11" i="19"/>
  <c r="E20" i="27"/>
  <c r="E12" i="18"/>
  <c r="N17" i="24"/>
  <c r="F9" i="19"/>
  <c r="M21" i="25"/>
  <c r="G17" i="24"/>
  <c r="G14" i="20"/>
  <c r="M76" i="14"/>
  <c r="M102" i="14"/>
  <c r="F13" i="19"/>
  <c r="M12" i="18"/>
  <c r="E9" i="18"/>
  <c r="E13" i="21"/>
  <c r="G23" i="28"/>
  <c r="F9" i="18"/>
  <c r="E10" i="18"/>
  <c r="G13" i="19"/>
  <c r="E10" i="16"/>
  <c r="N12" i="14"/>
  <c r="E13" i="14"/>
  <c r="E66" i="14"/>
  <c r="N66" i="14"/>
  <c r="M66" i="14"/>
  <c r="N19" i="26"/>
  <c r="G21" i="25"/>
  <c r="G100" i="35"/>
  <c r="F17" i="24"/>
  <c r="N78" i="14"/>
  <c r="N13" i="21"/>
  <c r="E8" i="14"/>
  <c r="F25" i="35"/>
  <c r="E78" i="14"/>
  <c r="E7" i="13"/>
  <c r="E19" i="23"/>
  <c r="M23" i="36"/>
  <c r="M13" i="21"/>
  <c r="N111" i="23"/>
  <c r="F20" i="27"/>
  <c r="M8" i="14"/>
  <c r="F111" i="23"/>
  <c r="M104" i="14"/>
  <c r="M18" i="31"/>
  <c r="M23" i="28"/>
  <c r="E11" i="18"/>
  <c r="F9" i="17"/>
  <c r="E19" i="26"/>
  <c r="E21" i="30"/>
  <c r="M19" i="23"/>
  <c r="N7" i="13"/>
  <c r="L9" i="15" l="1"/>
  <c r="I10" i="15"/>
  <c r="H10" i="15"/>
  <c r="J10" i="15"/>
  <c r="K9" i="15"/>
  <c r="L103" i="17"/>
  <c r="B12" i="15"/>
  <c r="L60" i="17"/>
  <c r="L249" i="13"/>
  <c r="L102" i="17"/>
  <c r="K61" i="17"/>
  <c r="K61" i="16"/>
  <c r="L48" i="17"/>
  <c r="K49" i="17"/>
  <c r="L53" i="16"/>
  <c r="K60" i="16"/>
  <c r="L54" i="16"/>
  <c r="I44" i="18"/>
  <c r="I43" i="18"/>
  <c r="H44" i="18"/>
  <c r="H43" i="18"/>
  <c r="K53" i="16"/>
  <c r="L49" i="17"/>
  <c r="K54" i="16"/>
  <c r="K48" i="17"/>
  <c r="K60" i="17"/>
  <c r="K249" i="13"/>
  <c r="L60" i="16"/>
  <c r="L61" i="17"/>
  <c r="K102" i="17"/>
  <c r="L61" i="16"/>
  <c r="K103" i="17"/>
  <c r="D63" i="16"/>
  <c r="D64" i="16" s="1"/>
  <c r="D65" i="16" s="1"/>
  <c r="D66" i="16" s="1"/>
  <c r="D67" i="16" s="1"/>
  <c r="D68" i="16" s="1"/>
  <c r="D69" i="16" s="1"/>
  <c r="D70" i="16" s="1"/>
  <c r="D71" i="16" s="1"/>
  <c r="D72" i="16" s="1"/>
  <c r="D73" i="16" s="1"/>
  <c r="D74" i="16" s="1"/>
  <c r="D75" i="16" s="1"/>
  <c r="D76" i="16" s="1"/>
  <c r="D77" i="16" s="1"/>
  <c r="D78" i="16" s="1"/>
  <c r="D79" i="16" s="1"/>
  <c r="D80" i="16" s="1"/>
  <c r="D81" i="16" s="1"/>
  <c r="D82" i="16" s="1"/>
  <c r="D83" i="16" s="1"/>
  <c r="D84" i="16" s="1"/>
  <c r="D85" i="16" s="1"/>
  <c r="D86" i="16" s="1"/>
  <c r="D87" i="16" s="1"/>
  <c r="D88" i="16" s="1"/>
  <c r="D89" i="16" s="1"/>
  <c r="D90" i="16" s="1"/>
  <c r="D91" i="16" s="1"/>
  <c r="D92" i="16" s="1"/>
  <c r="D93" i="16" s="1"/>
  <c r="D94" i="16" s="1"/>
  <c r="D95" i="16" s="1"/>
  <c r="D96" i="16" s="1"/>
  <c r="D97" i="16" s="1"/>
  <c r="D98" i="16" s="1"/>
  <c r="D99" i="16" s="1"/>
  <c r="D100" i="16" s="1"/>
  <c r="D101" i="16" s="1"/>
  <c r="D102" i="16" s="1"/>
  <c r="D103" i="16" s="1"/>
  <c r="D104" i="16" s="1"/>
  <c r="D105" i="16" s="1"/>
  <c r="D106" i="16" s="1"/>
  <c r="D107" i="16" s="1"/>
  <c r="D108" i="16" s="1"/>
  <c r="D109" i="16" s="1"/>
  <c r="D110" i="16" s="1"/>
  <c r="D111" i="16" s="1"/>
  <c r="D112" i="16" s="1"/>
  <c r="D113" i="16" s="1"/>
  <c r="D114" i="16" s="1"/>
  <c r="D115" i="16" s="1"/>
  <c r="D116" i="16" s="1"/>
  <c r="I94" i="19"/>
  <c r="I95" i="19"/>
  <c r="O4" i="18"/>
  <c r="M4" i="18"/>
  <c r="N4" i="18"/>
  <c r="P4" i="18"/>
  <c r="H102" i="14"/>
  <c r="H103" i="14"/>
  <c r="H76" i="14"/>
  <c r="H77" i="14"/>
  <c r="I102" i="14"/>
  <c r="I103" i="14"/>
  <c r="I76" i="14"/>
  <c r="I77" i="14"/>
  <c r="N4" i="14"/>
  <c r="E4" i="14"/>
  <c r="M4" i="14"/>
  <c r="F4" i="14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K7" i="16"/>
  <c r="L7" i="16"/>
  <c r="I7" i="19"/>
  <c r="I8" i="19"/>
  <c r="I9" i="19"/>
  <c r="I10" i="19"/>
  <c r="I11" i="19"/>
  <c r="H2" i="19"/>
  <c r="H3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K11" i="21"/>
  <c r="J12" i="21"/>
  <c r="I12" i="21"/>
  <c r="H12" i="21"/>
  <c r="C78" i="21"/>
  <c r="C18" i="21"/>
  <c r="B15" i="21"/>
  <c r="L11" i="21"/>
  <c r="K12" i="20"/>
  <c r="J13" i="20"/>
  <c r="I13" i="20"/>
  <c r="H13" i="20"/>
  <c r="C18" i="20"/>
  <c r="B16" i="20"/>
  <c r="L12" i="20"/>
  <c r="J12" i="19"/>
  <c r="I12" i="19"/>
  <c r="B15" i="19"/>
  <c r="C60" i="19"/>
  <c r="C18" i="19"/>
  <c r="H12" i="18"/>
  <c r="J12" i="18"/>
  <c r="I12" i="18"/>
  <c r="B14" i="18"/>
  <c r="C58" i="18"/>
  <c r="C16" i="18"/>
  <c r="K7" i="17"/>
  <c r="H8" i="17"/>
  <c r="J8" i="17"/>
  <c r="I8" i="17"/>
  <c r="C17" i="17"/>
  <c r="B11" i="17"/>
  <c r="L7" i="17"/>
  <c r="L8" i="16"/>
  <c r="K8" i="16"/>
  <c r="H9" i="16"/>
  <c r="J9" i="16"/>
  <c r="I9" i="16"/>
  <c r="B11" i="16"/>
  <c r="C15" i="16"/>
  <c r="I12" i="14"/>
  <c r="J12" i="14"/>
  <c r="H12" i="14"/>
  <c r="C15" i="14"/>
  <c r="H6" i="13"/>
  <c r="J6" i="13"/>
  <c r="I6" i="13"/>
  <c r="C12" i="13"/>
  <c r="B9" i="13"/>
  <c r="A6" i="2"/>
  <c r="G12" i="15"/>
  <c r="M12" i="15"/>
  <c r="E12" i="15"/>
  <c r="N12" i="15"/>
  <c r="F12" i="15"/>
  <c r="M117" i="18"/>
  <c r="N19" i="31"/>
  <c r="G14" i="21"/>
  <c r="F20" i="23"/>
  <c r="G15" i="20"/>
  <c r="N14" i="21"/>
  <c r="N26" i="35"/>
  <c r="E112" i="23"/>
  <c r="M126" i="30"/>
  <c r="G22" i="30"/>
  <c r="G126" i="30"/>
  <c r="M14" i="18"/>
  <c r="F11" i="16"/>
  <c r="G11" i="16"/>
  <c r="G19" i="31"/>
  <c r="G18" i="24"/>
  <c r="N20" i="23"/>
  <c r="G20" i="26"/>
  <c r="N20" i="29"/>
  <c r="M26" i="35"/>
  <c r="E14" i="19"/>
  <c r="E14" i="21"/>
  <c r="M15" i="20"/>
  <c r="M68" i="18"/>
  <c r="G101" i="35"/>
  <c r="M20" i="29"/>
  <c r="E12" i="19"/>
  <c r="G14" i="14"/>
  <c r="F22" i="25"/>
  <c r="F14" i="14"/>
  <c r="F24" i="28"/>
  <c r="E10" i="19"/>
  <c r="E20" i="26"/>
  <c r="F15" i="20"/>
  <c r="G14" i="19"/>
  <c r="F101" i="35"/>
  <c r="M21" i="27"/>
  <c r="M116" i="18"/>
  <c r="E24" i="36"/>
  <c r="G14" i="18"/>
  <c r="F126" i="30"/>
  <c r="N126" i="30"/>
  <c r="G20" i="29"/>
  <c r="M24" i="28"/>
  <c r="E14" i="14"/>
  <c r="G112" i="23"/>
  <c r="N15" i="20"/>
  <c r="E14" i="18"/>
  <c r="N112" i="23"/>
  <c r="F14" i="21"/>
  <c r="G10" i="17"/>
  <c r="E20" i="29"/>
  <c r="N68" i="18"/>
  <c r="N24" i="28"/>
  <c r="E20" i="23"/>
  <c r="M22" i="30"/>
  <c r="M19" i="31"/>
  <c r="G8" i="13"/>
  <c r="N116" i="18"/>
  <c r="M101" i="35"/>
  <c r="E101" i="35"/>
  <c r="M14" i="21"/>
  <c r="F18" i="24"/>
  <c r="E9" i="19"/>
  <c r="N67" i="18"/>
  <c r="E18" i="24"/>
  <c r="F26" i="35"/>
  <c r="E22" i="30"/>
  <c r="E15" i="20"/>
  <c r="E85" i="19"/>
  <c r="F20" i="26"/>
  <c r="N101" i="35"/>
  <c r="G26" i="35"/>
  <c r="E94" i="19"/>
  <c r="F20" i="29"/>
  <c r="N69" i="18"/>
  <c r="N24" i="36"/>
  <c r="M69" i="18"/>
  <c r="E8" i="13"/>
  <c r="F10" i="17"/>
  <c r="E11" i="16"/>
  <c r="F14" i="19"/>
  <c r="M115" i="18"/>
  <c r="N18" i="24"/>
  <c r="F112" i="23"/>
  <c r="F21" i="27"/>
  <c r="F19" i="31"/>
  <c r="F14" i="18"/>
  <c r="N20" i="26"/>
  <c r="G21" i="27"/>
  <c r="E19" i="31"/>
  <c r="E95" i="19"/>
  <c r="G24" i="28"/>
  <c r="F24" i="36"/>
  <c r="E13" i="19"/>
  <c r="N14" i="18"/>
  <c r="E10" i="17"/>
  <c r="E26" i="35"/>
  <c r="N117" i="18"/>
  <c r="M14" i="14"/>
  <c r="E126" i="30"/>
  <c r="M20" i="26"/>
  <c r="N14" i="14"/>
  <c r="M18" i="24"/>
  <c r="N8" i="13"/>
  <c r="N22" i="30"/>
  <c r="N21" i="27"/>
  <c r="E8" i="19"/>
  <c r="M67" i="18"/>
  <c r="N115" i="18"/>
  <c r="F22" i="30"/>
  <c r="E21" i="27"/>
  <c r="G22" i="25"/>
  <c r="E11" i="19"/>
  <c r="G20" i="23"/>
  <c r="E22" i="25"/>
  <c r="G24" i="36"/>
  <c r="F8" i="13"/>
  <c r="N22" i="25"/>
  <c r="M24" i="36"/>
  <c r="M20" i="23"/>
  <c r="E7" i="19"/>
  <c r="M22" i="25"/>
  <c r="E24" i="28"/>
  <c r="E96" i="19"/>
  <c r="M8" i="13"/>
  <c r="M112" i="23"/>
  <c r="L10" i="15" l="1"/>
  <c r="I11" i="15"/>
  <c r="H11" i="15"/>
  <c r="J11" i="15"/>
  <c r="K10" i="15"/>
  <c r="B13" i="15"/>
  <c r="K43" i="18"/>
  <c r="K44" i="18"/>
  <c r="L43" i="18"/>
  <c r="H4" i="14"/>
  <c r="P4" i="14"/>
  <c r="I4" i="14"/>
  <c r="O4" i="14"/>
  <c r="L44" i="18"/>
  <c r="H94" i="19"/>
  <c r="K94" i="19" s="1"/>
  <c r="H95" i="19"/>
  <c r="K95" i="19" s="1"/>
  <c r="L77" i="14"/>
  <c r="L103" i="14"/>
  <c r="L76" i="14"/>
  <c r="K102" i="14"/>
  <c r="K103" i="14"/>
  <c r="L102" i="14"/>
  <c r="K77" i="14"/>
  <c r="K76" i="14"/>
  <c r="D123" i="16"/>
  <c r="D124" i="16" s="1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7" i="19"/>
  <c r="H8" i="19"/>
  <c r="H9" i="19"/>
  <c r="H10" i="19"/>
  <c r="H11" i="19"/>
  <c r="H12" i="19"/>
  <c r="L12" i="19" s="1"/>
  <c r="L10" i="14"/>
  <c r="K11" i="18"/>
  <c r="L3" i="19"/>
  <c r="K3" i="19"/>
  <c r="K2" i="19"/>
  <c r="L2" i="19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L12" i="21"/>
  <c r="I13" i="21"/>
  <c r="J13" i="21"/>
  <c r="H13" i="21"/>
  <c r="B16" i="21"/>
  <c r="K12" i="21"/>
  <c r="C19" i="21"/>
  <c r="C79" i="21"/>
  <c r="K13" i="20"/>
  <c r="I14" i="20"/>
  <c r="H14" i="20"/>
  <c r="J14" i="20"/>
  <c r="C19" i="20"/>
  <c r="B17" i="20"/>
  <c r="L13" i="20"/>
  <c r="J13" i="19"/>
  <c r="I13" i="19"/>
  <c r="H13" i="19"/>
  <c r="B16" i="19"/>
  <c r="C61" i="19"/>
  <c r="C19" i="19"/>
  <c r="L12" i="18"/>
  <c r="I13" i="18"/>
  <c r="H13" i="18"/>
  <c r="J13" i="18"/>
  <c r="K12" i="18"/>
  <c r="B15" i="18"/>
  <c r="C59" i="18"/>
  <c r="C17" i="18"/>
  <c r="K8" i="17"/>
  <c r="H9" i="17"/>
  <c r="J9" i="17"/>
  <c r="I9" i="17"/>
  <c r="B12" i="17"/>
  <c r="C18" i="17"/>
  <c r="L8" i="17"/>
  <c r="K9" i="16"/>
  <c r="I10" i="16"/>
  <c r="H10" i="16"/>
  <c r="J10" i="16"/>
  <c r="B12" i="16"/>
  <c r="L9" i="16"/>
  <c r="C16" i="16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7" i="2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B6" i="2"/>
  <c r="G13" i="15"/>
  <c r="M13" i="15"/>
  <c r="E13" i="15"/>
  <c r="N13" i="15"/>
  <c r="F13" i="15"/>
  <c r="E15" i="19"/>
  <c r="E16" i="20"/>
  <c r="G21" i="23"/>
  <c r="F21" i="26"/>
  <c r="F127" i="30"/>
  <c r="M23" i="25"/>
  <c r="N113" i="23"/>
  <c r="F20" i="31"/>
  <c r="F25" i="36"/>
  <c r="G12" i="16"/>
  <c r="N21" i="23"/>
  <c r="E25" i="36"/>
  <c r="M21" i="23"/>
  <c r="G127" i="30"/>
  <c r="G27" i="35"/>
  <c r="M113" i="23"/>
  <c r="F15" i="19"/>
  <c r="G102" i="35"/>
  <c r="E20" i="31"/>
  <c r="M20" i="31"/>
  <c r="E127" i="30"/>
  <c r="E25" i="28"/>
  <c r="G21" i="26"/>
  <c r="F25" i="28"/>
  <c r="E11" i="17"/>
  <c r="N22" i="27"/>
  <c r="F113" i="23"/>
  <c r="E15" i="14"/>
  <c r="E15" i="21"/>
  <c r="G9" i="13"/>
  <c r="E21" i="23"/>
  <c r="M25" i="36"/>
  <c r="N15" i="14"/>
  <c r="N20" i="31"/>
  <c r="F11" i="17"/>
  <c r="N9" i="13"/>
  <c r="E12" i="16"/>
  <c r="G11" i="17"/>
  <c r="N21" i="29"/>
  <c r="E23" i="30"/>
  <c r="G15" i="21"/>
  <c r="M22" i="27"/>
  <c r="F23" i="25"/>
  <c r="M21" i="26"/>
  <c r="G16" i="20"/>
  <c r="E21" i="29"/>
  <c r="M127" i="30"/>
  <c r="G114" i="23"/>
  <c r="F114" i="23"/>
  <c r="G22" i="27"/>
  <c r="G15" i="18"/>
  <c r="G25" i="36"/>
  <c r="M19" i="24"/>
  <c r="N23" i="25"/>
  <c r="F15" i="18"/>
  <c r="E9" i="13"/>
  <c r="G23" i="25"/>
  <c r="G113" i="23"/>
  <c r="F19" i="24"/>
  <c r="N114" i="23"/>
  <c r="M9" i="13"/>
  <c r="G25" i="28"/>
  <c r="N21" i="26"/>
  <c r="E21" i="26"/>
  <c r="E22" i="27"/>
  <c r="F22" i="27"/>
  <c r="M15" i="21"/>
  <c r="G21" i="29"/>
  <c r="N23" i="30"/>
  <c r="E113" i="23"/>
  <c r="F15" i="14"/>
  <c r="N15" i="21"/>
  <c r="M15" i="14"/>
  <c r="E23" i="25"/>
  <c r="N127" i="30"/>
  <c r="F21" i="29"/>
  <c r="M15" i="18"/>
  <c r="G19" i="24"/>
  <c r="G20" i="31"/>
  <c r="E27" i="35"/>
  <c r="F102" i="35"/>
  <c r="N19" i="24"/>
  <c r="N27" i="35"/>
  <c r="G15" i="19"/>
  <c r="N102" i="35"/>
  <c r="N25" i="28"/>
  <c r="G15" i="14"/>
  <c r="E15" i="18"/>
  <c r="F15" i="21"/>
  <c r="M102" i="35"/>
  <c r="M25" i="28"/>
  <c r="N25" i="36"/>
  <c r="E102" i="35"/>
  <c r="E19" i="24"/>
  <c r="F9" i="13"/>
  <c r="M27" i="35"/>
  <c r="M21" i="29"/>
  <c r="M23" i="30"/>
  <c r="F12" i="16"/>
  <c r="N16" i="20"/>
  <c r="M16" i="20"/>
  <c r="F21" i="23"/>
  <c r="F27" i="35"/>
  <c r="N15" i="18"/>
  <c r="F23" i="30"/>
  <c r="E114" i="23"/>
  <c r="M114" i="23"/>
  <c r="F16" i="20"/>
  <c r="G23" i="30"/>
  <c r="K11" i="15" l="1"/>
  <c r="K4" i="14"/>
  <c r="L11" i="15"/>
  <c r="I12" i="15"/>
  <c r="H12" i="15"/>
  <c r="J12" i="15"/>
  <c r="B14" i="15"/>
  <c r="L4" i="14"/>
  <c r="D128" i="16"/>
  <c r="D129" i="16" s="1"/>
  <c r="D130" i="16" s="1"/>
  <c r="D131" i="16" s="1"/>
  <c r="D132" i="16" s="1"/>
  <c r="D133" i="16" s="1"/>
  <c r="D134" i="16" s="1"/>
  <c r="D135" i="16" s="1"/>
  <c r="D136" i="16" s="1"/>
  <c r="D137" i="16" s="1"/>
  <c r="D138" i="16" s="1"/>
  <c r="D139" i="16" s="1"/>
  <c r="D140" i="16" s="1"/>
  <c r="D141" i="16" s="1"/>
  <c r="D142" i="16" s="1"/>
  <c r="D143" i="16" s="1"/>
  <c r="D144" i="16" s="1"/>
  <c r="D145" i="16" s="1"/>
  <c r="D146" i="16" s="1"/>
  <c r="D147" i="16" s="1"/>
  <c r="D148" i="16" s="1"/>
  <c r="D149" i="16" s="1"/>
  <c r="D150" i="16" s="1"/>
  <c r="D151" i="16" s="1"/>
  <c r="D152" i="16" s="1"/>
  <c r="D153" i="16" s="1"/>
  <c r="D154" i="16" s="1"/>
  <c r="D155" i="16" s="1"/>
  <c r="D156" i="16" s="1"/>
  <c r="D157" i="16" s="1"/>
  <c r="D158" i="16" s="1"/>
  <c r="D159" i="16" s="1"/>
  <c r="D160" i="16" s="1"/>
  <c r="D161" i="16" s="1"/>
  <c r="D162" i="16" s="1"/>
  <c r="D163" i="16" s="1"/>
  <c r="D164" i="16" s="1"/>
  <c r="D165" i="16" s="1"/>
  <c r="D166" i="16" s="1"/>
  <c r="D167" i="16" s="1"/>
  <c r="D168" i="16" s="1"/>
  <c r="D169" i="16" s="1"/>
  <c r="D170" i="16" s="1"/>
  <c r="D171" i="16" s="1"/>
  <c r="D172" i="16" s="1"/>
  <c r="D173" i="16" s="1"/>
  <c r="D174" i="16" s="1"/>
  <c r="D175" i="16" s="1"/>
  <c r="D176" i="16" s="1"/>
  <c r="D177" i="16" s="1"/>
  <c r="D178" i="16" s="1"/>
  <c r="D179" i="16" s="1"/>
  <c r="D180" i="16" s="1"/>
  <c r="D181" i="16" s="1"/>
  <c r="D182" i="16" s="1"/>
  <c r="D183" i="16" s="1"/>
  <c r="D184" i="16" s="1"/>
  <c r="D185" i="16" s="1"/>
  <c r="D186" i="16" s="1"/>
  <c r="D187" i="16" s="1"/>
  <c r="D188" i="16" s="1"/>
  <c r="D189" i="16" s="1"/>
  <c r="D190" i="16" s="1"/>
  <c r="D191" i="16" s="1"/>
  <c r="D192" i="16" s="1"/>
  <c r="D193" i="16" s="1"/>
  <c r="D194" i="16" s="1"/>
  <c r="D195" i="16" s="1"/>
  <c r="D196" i="16" s="1"/>
  <c r="D197" i="16" s="1"/>
  <c r="D198" i="16" s="1"/>
  <c r="D199" i="16" s="1"/>
  <c r="D200" i="16" s="1"/>
  <c r="D201" i="16" s="1"/>
  <c r="D202" i="16" s="1"/>
  <c r="D203" i="16" s="1"/>
  <c r="D204" i="16" s="1"/>
  <c r="D205" i="16" s="1"/>
  <c r="D206" i="16" s="1"/>
  <c r="D207" i="16" s="1"/>
  <c r="D208" i="16" s="1"/>
  <c r="D209" i="16" s="1"/>
  <c r="D210" i="16" s="1"/>
  <c r="D211" i="16" s="1"/>
  <c r="D212" i="16" s="1"/>
  <c r="D213" i="16" s="1"/>
  <c r="D214" i="16" s="1"/>
  <c r="D215" i="16" s="1"/>
  <c r="D216" i="16" s="1"/>
  <c r="D217" i="16" s="1"/>
  <c r="D218" i="16" s="1"/>
  <c r="D219" i="16" s="1"/>
  <c r="D220" i="16" s="1"/>
  <c r="D221" i="16" s="1"/>
  <c r="D222" i="16" s="1"/>
  <c r="D223" i="16" s="1"/>
  <c r="D224" i="16" s="1"/>
  <c r="D225" i="16" s="1"/>
  <c r="D226" i="16" s="1"/>
  <c r="D227" i="16" s="1"/>
  <c r="D228" i="16" s="1"/>
  <c r="D229" i="16" s="1"/>
  <c r="D230" i="16" s="1"/>
  <c r="D231" i="16" s="1"/>
  <c r="D232" i="16" s="1"/>
  <c r="L95" i="19"/>
  <c r="L94" i="19"/>
  <c r="K12" i="19"/>
  <c r="B7" i="2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9" i="19"/>
  <c r="K9" i="19"/>
  <c r="L11" i="19"/>
  <c r="K11" i="19"/>
  <c r="K10" i="19"/>
  <c r="L10" i="19"/>
  <c r="K8" i="19"/>
  <c r="L8" i="19"/>
  <c r="K7" i="19"/>
  <c r="L7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K13" i="21"/>
  <c r="J14" i="21"/>
  <c r="H14" i="21"/>
  <c r="I14" i="21"/>
  <c r="C20" i="21"/>
  <c r="B17" i="21"/>
  <c r="C80" i="21"/>
  <c r="L13" i="21"/>
  <c r="L14" i="20"/>
  <c r="I15" i="20"/>
  <c r="J15" i="20"/>
  <c r="H15" i="20"/>
  <c r="C20" i="20"/>
  <c r="B18" i="20"/>
  <c r="K14" i="20"/>
  <c r="L13" i="19"/>
  <c r="J14" i="19"/>
  <c r="H14" i="19"/>
  <c r="I14" i="19"/>
  <c r="C62" i="19"/>
  <c r="C20" i="19"/>
  <c r="K13" i="19"/>
  <c r="B17" i="19"/>
  <c r="K13" i="18"/>
  <c r="L13" i="18"/>
  <c r="J14" i="18"/>
  <c r="H14" i="18"/>
  <c r="I14" i="18"/>
  <c r="B16" i="18"/>
  <c r="C18" i="18"/>
  <c r="C60" i="18"/>
  <c r="K9" i="17"/>
  <c r="H10" i="17"/>
  <c r="J10" i="17"/>
  <c r="I10" i="17"/>
  <c r="C19" i="17"/>
  <c r="L9" i="17"/>
  <c r="B13" i="17"/>
  <c r="L10" i="16"/>
  <c r="H11" i="16"/>
  <c r="I11" i="16"/>
  <c r="J11" i="16"/>
  <c r="B13" i="16"/>
  <c r="K10" i="16"/>
  <c r="C17" i="16"/>
  <c r="L13" i="14"/>
  <c r="H14" i="14"/>
  <c r="J14" i="14"/>
  <c r="I14" i="14"/>
  <c r="B131" i="14"/>
  <c r="K13" i="14"/>
  <c r="C17" i="14"/>
  <c r="L7" i="13"/>
  <c r="H8" i="13"/>
  <c r="J8" i="13"/>
  <c r="I8" i="13"/>
  <c r="B11" i="13"/>
  <c r="K7" i="13"/>
  <c r="C14" i="13"/>
  <c r="A54" i="2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G14" i="15"/>
  <c r="M14" i="15"/>
  <c r="E14" i="15"/>
  <c r="N14" i="15"/>
  <c r="F14" i="15"/>
  <c r="F22" i="23"/>
  <c r="G17" i="20"/>
  <c r="G22" i="23"/>
  <c r="E24" i="25"/>
  <c r="E17" i="20"/>
  <c r="N26" i="36"/>
  <c r="G28" i="35"/>
  <c r="E16" i="14"/>
  <c r="F10" i="13"/>
  <c r="E16" i="18"/>
  <c r="N22" i="29"/>
  <c r="G22" i="29"/>
  <c r="M16" i="21"/>
  <c r="F17" i="20"/>
  <c r="F16" i="21"/>
  <c r="M17" i="20"/>
  <c r="M128" i="30"/>
  <c r="N16" i="18"/>
  <c r="F128" i="30"/>
  <c r="M22" i="23"/>
  <c r="E20" i="24"/>
  <c r="E12" i="17"/>
  <c r="N16" i="14"/>
  <c r="F24" i="25"/>
  <c r="M24" i="30"/>
  <c r="M28" i="35"/>
  <c r="M16" i="18"/>
  <c r="G22" i="26"/>
  <c r="M26" i="36"/>
  <c r="G24" i="30"/>
  <c r="F13" i="16"/>
  <c r="M23" i="27"/>
  <c r="G16" i="21"/>
  <c r="F26" i="36"/>
  <c r="G115" i="23"/>
  <c r="N24" i="25"/>
  <c r="F21" i="31"/>
  <c r="F28" i="35"/>
  <c r="G128" i="30"/>
  <c r="N28" i="35"/>
  <c r="N128" i="30"/>
  <c r="M22" i="29"/>
  <c r="G16" i="14"/>
  <c r="G23" i="27"/>
  <c r="F22" i="26"/>
  <c r="G103" i="35"/>
  <c r="M16" i="14"/>
  <c r="F20" i="24"/>
  <c r="G24" i="25"/>
  <c r="G16" i="19"/>
  <c r="F16" i="18"/>
  <c r="F24" i="30"/>
  <c r="M24" i="25"/>
  <c r="E22" i="26"/>
  <c r="E10" i="13"/>
  <c r="F16" i="19"/>
  <c r="N115" i="23"/>
  <c r="N22" i="23"/>
  <c r="M103" i="35"/>
  <c r="E16" i="21"/>
  <c r="G16" i="18"/>
  <c r="M20" i="24"/>
  <c r="N10" i="13"/>
  <c r="N20" i="24"/>
  <c r="E16" i="19"/>
  <c r="F16" i="14"/>
  <c r="N26" i="28"/>
  <c r="F103" i="35"/>
  <c r="E21" i="31"/>
  <c r="G13" i="16"/>
  <c r="N21" i="31"/>
  <c r="E24" i="30"/>
  <c r="N24" i="30"/>
  <c r="F115" i="23"/>
  <c r="E28" i="35"/>
  <c r="F26" i="28"/>
  <c r="M22" i="26"/>
  <c r="G21" i="31"/>
  <c r="E128" i="30"/>
  <c r="M21" i="31"/>
  <c r="N22" i="26"/>
  <c r="N17" i="20"/>
  <c r="N103" i="35"/>
  <c r="G26" i="28"/>
  <c r="M115" i="23"/>
  <c r="G12" i="17"/>
  <c r="E26" i="28"/>
  <c r="M26" i="28"/>
  <c r="E22" i="23"/>
  <c r="N23" i="27"/>
  <c r="E115" i="23"/>
  <c r="E22" i="29"/>
  <c r="G26" i="36"/>
  <c r="F12" i="17"/>
  <c r="E26" i="36"/>
  <c r="G10" i="13"/>
  <c r="M10" i="13"/>
  <c r="F23" i="27"/>
  <c r="E13" i="16"/>
  <c r="G20" i="24"/>
  <c r="E103" i="35"/>
  <c r="F22" i="29"/>
  <c r="N16" i="21"/>
  <c r="E23" i="27"/>
  <c r="K12" i="15" l="1"/>
  <c r="L12" i="15"/>
  <c r="I13" i="15"/>
  <c r="H13" i="15"/>
  <c r="J13" i="15"/>
  <c r="B15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4" i="21"/>
  <c r="J15" i="21"/>
  <c r="I15" i="21"/>
  <c r="H15" i="21"/>
  <c r="C81" i="21"/>
  <c r="B18" i="21"/>
  <c r="K14" i="21"/>
  <c r="C21" i="21"/>
  <c r="K15" i="20"/>
  <c r="H16" i="20"/>
  <c r="I16" i="20"/>
  <c r="J16" i="20"/>
  <c r="C21" i="20"/>
  <c r="B19" i="20"/>
  <c r="L15" i="20"/>
  <c r="L14" i="19"/>
  <c r="J15" i="19"/>
  <c r="H15" i="19"/>
  <c r="I15" i="19"/>
  <c r="C63" i="19"/>
  <c r="B18" i="19"/>
  <c r="K14" i="19"/>
  <c r="C21" i="19"/>
  <c r="L14" i="18"/>
  <c r="K14" i="18"/>
  <c r="H15" i="18"/>
  <c r="J15" i="18"/>
  <c r="I15" i="18"/>
  <c r="B17" i="18"/>
  <c r="C61" i="18"/>
  <c r="C19" i="18"/>
  <c r="K10" i="17"/>
  <c r="H11" i="17"/>
  <c r="I11" i="17"/>
  <c r="J11" i="17"/>
  <c r="C20" i="17"/>
  <c r="B14" i="17"/>
  <c r="L10" i="17"/>
  <c r="K11" i="16"/>
  <c r="J12" i="16"/>
  <c r="H12" i="16"/>
  <c r="I12" i="16"/>
  <c r="B14" i="16"/>
  <c r="L11" i="16"/>
  <c r="C18" i="16"/>
  <c r="L14" i="14"/>
  <c r="H15" i="14"/>
  <c r="I15" i="14"/>
  <c r="J15" i="14"/>
  <c r="C18" i="14"/>
  <c r="K14" i="14"/>
  <c r="B132" i="14"/>
  <c r="L8" i="13"/>
  <c r="J9" i="13"/>
  <c r="I9" i="13"/>
  <c r="H9" i="13"/>
  <c r="C15" i="13"/>
  <c r="B12" i="13"/>
  <c r="K8" i="13"/>
  <c r="A140" i="2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B54" i="2"/>
  <c r="H2" i="2"/>
  <c r="H3" i="2"/>
  <c r="I13" i="1"/>
  <c r="K13" i="1" s="1"/>
  <c r="H13" i="1"/>
  <c r="J13" i="1" s="1"/>
  <c r="G15" i="15"/>
  <c r="M15" i="15"/>
  <c r="E15" i="15"/>
  <c r="N15" i="15"/>
  <c r="F15" i="15"/>
  <c r="M27" i="36"/>
  <c r="G29" i="35"/>
  <c r="E25" i="2"/>
  <c r="E45" i="2"/>
  <c r="N25" i="30"/>
  <c r="E51" i="2"/>
  <c r="M17" i="18"/>
  <c r="E13" i="17"/>
  <c r="M22" i="31"/>
  <c r="G23" i="26"/>
  <c r="G17" i="21"/>
  <c r="E22" i="2"/>
  <c r="G129" i="30"/>
  <c r="E50" i="2"/>
  <c r="N23" i="26"/>
  <c r="N24" i="27"/>
  <c r="M24" i="27"/>
  <c r="E21" i="2"/>
  <c r="G116" i="23"/>
  <c r="G17" i="18"/>
  <c r="E22" i="31"/>
  <c r="E52" i="2"/>
  <c r="F17" i="19"/>
  <c r="E104" i="35"/>
  <c r="N116" i="23"/>
  <c r="G25" i="30"/>
  <c r="E19" i="2"/>
  <c r="M17" i="21"/>
  <c r="F29" i="35"/>
  <c r="E46" i="2"/>
  <c r="N18" i="20"/>
  <c r="E44" i="2"/>
  <c r="M23" i="26"/>
  <c r="E27" i="36"/>
  <c r="N29" i="35"/>
  <c r="E15" i="2"/>
  <c r="M27" i="28"/>
  <c r="E27" i="28"/>
  <c r="E23" i="23"/>
  <c r="N23" i="29"/>
  <c r="G17" i="19"/>
  <c r="E29" i="35"/>
  <c r="E42" i="2"/>
  <c r="E34" i="2"/>
  <c r="E139" i="2"/>
  <c r="E21" i="24"/>
  <c r="E17" i="19"/>
  <c r="E140" i="2"/>
  <c r="E11" i="13"/>
  <c r="G22" i="31"/>
  <c r="F17" i="14"/>
  <c r="E24" i="27"/>
  <c r="N27" i="36"/>
  <c r="G24" i="27"/>
  <c r="G27" i="36"/>
  <c r="G25" i="25"/>
  <c r="E24" i="2"/>
  <c r="M17" i="14"/>
  <c r="E9" i="2"/>
  <c r="N25" i="25"/>
  <c r="E29" i="2"/>
  <c r="M104" i="35"/>
  <c r="M23" i="23"/>
  <c r="E129" i="30"/>
  <c r="E8" i="2"/>
  <c r="F23" i="23"/>
  <c r="G18" i="20"/>
  <c r="E6" i="2"/>
  <c r="E138" i="2"/>
  <c r="G17" i="14"/>
  <c r="M18" i="20"/>
  <c r="F116" i="23"/>
  <c r="F24" i="27"/>
  <c r="G23" i="23"/>
  <c r="M25" i="25"/>
  <c r="G21" i="24"/>
  <c r="E27" i="2"/>
  <c r="F21" i="24"/>
  <c r="F17" i="18"/>
  <c r="G104" i="35"/>
  <c r="E53" i="2"/>
  <c r="E41" i="2"/>
  <c r="E23" i="26"/>
  <c r="M116" i="23"/>
  <c r="F27" i="36"/>
  <c r="N129" i="30"/>
  <c r="F22" i="31"/>
  <c r="E137" i="2"/>
  <c r="N22" i="31"/>
  <c r="N17" i="14"/>
  <c r="E36" i="2"/>
  <c r="E28" i="2"/>
  <c r="F13" i="17"/>
  <c r="F17" i="21"/>
  <c r="N27" i="28"/>
  <c r="E39" i="2"/>
  <c r="E17" i="2"/>
  <c r="E49" i="2"/>
  <c r="E17" i="14"/>
  <c r="M129" i="30"/>
  <c r="G14" i="16"/>
  <c r="E38" i="2"/>
  <c r="F25" i="25"/>
  <c r="N11" i="13"/>
  <c r="M25" i="30"/>
  <c r="F11" i="13"/>
  <c r="F23" i="29"/>
  <c r="E30" i="2"/>
  <c r="E32" i="2"/>
  <c r="G13" i="17"/>
  <c r="F23" i="26"/>
  <c r="F27" i="28"/>
  <c r="F25" i="30"/>
  <c r="E23" i="29"/>
  <c r="E37" i="2"/>
  <c r="E11" i="2"/>
  <c r="G11" i="13"/>
  <c r="E26" i="2"/>
  <c r="N21" i="24"/>
  <c r="E116" i="23"/>
  <c r="E18" i="20"/>
  <c r="F129" i="30"/>
  <c r="E43" i="2"/>
  <c r="E10" i="2"/>
  <c r="E48" i="2"/>
  <c r="E17" i="21"/>
  <c r="G27" i="28"/>
  <c r="E23" i="2"/>
  <c r="F104" i="35"/>
  <c r="E25" i="25"/>
  <c r="N17" i="18"/>
  <c r="N17" i="21"/>
  <c r="E31" i="2"/>
  <c r="E18" i="2"/>
  <c r="M21" i="24"/>
  <c r="E17" i="18"/>
  <c r="E16" i="2"/>
  <c r="E14" i="16"/>
  <c r="E7" i="2"/>
  <c r="N23" i="23"/>
  <c r="E20" i="2"/>
  <c r="M29" i="35"/>
  <c r="E33" i="2"/>
  <c r="E35" i="2"/>
  <c r="M23" i="29"/>
  <c r="F18" i="20"/>
  <c r="E12" i="2"/>
  <c r="E25" i="30"/>
  <c r="N104" i="35"/>
  <c r="E54" i="2"/>
  <c r="M11" i="13"/>
  <c r="F14" i="16"/>
  <c r="G23" i="29"/>
  <c r="E47" i="2"/>
  <c r="E13" i="2"/>
  <c r="E40" i="2"/>
  <c r="E14" i="2"/>
  <c r="K13" i="15" l="1"/>
  <c r="I14" i="15"/>
  <c r="H14" i="15"/>
  <c r="J14" i="15"/>
  <c r="L13" i="15"/>
  <c r="B16" i="15"/>
  <c r="L114" i="23"/>
  <c r="H115" i="23"/>
  <c r="J115" i="23"/>
  <c r="I115" i="23"/>
  <c r="K114" i="23"/>
  <c r="H137" i="2"/>
  <c r="H138" i="2"/>
  <c r="H139" i="2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5" i="21"/>
  <c r="J16" i="21"/>
  <c r="H16" i="21"/>
  <c r="I16" i="21"/>
  <c r="C82" i="21"/>
  <c r="C22" i="21"/>
  <c r="B19" i="21"/>
  <c r="L15" i="21"/>
  <c r="L16" i="20"/>
  <c r="I17" i="20"/>
  <c r="H17" i="20"/>
  <c r="J17" i="20"/>
  <c r="C22" i="20"/>
  <c r="B20" i="20"/>
  <c r="K16" i="20"/>
  <c r="K15" i="19"/>
  <c r="J16" i="19"/>
  <c r="H16" i="19"/>
  <c r="I16" i="19"/>
  <c r="L15" i="19"/>
  <c r="C22" i="19"/>
  <c r="B19" i="19"/>
  <c r="C64" i="19"/>
  <c r="K15" i="18"/>
  <c r="L15" i="18"/>
  <c r="I16" i="18"/>
  <c r="H16" i="18"/>
  <c r="J16" i="18"/>
  <c r="B18" i="18"/>
  <c r="C20" i="18"/>
  <c r="C62" i="18"/>
  <c r="L11" i="17"/>
  <c r="H12" i="17"/>
  <c r="I12" i="17"/>
  <c r="J12" i="17"/>
  <c r="B15" i="17"/>
  <c r="C21" i="17"/>
  <c r="K11" i="17"/>
  <c r="K12" i="16"/>
  <c r="J13" i="16"/>
  <c r="H13" i="16"/>
  <c r="I13" i="16"/>
  <c r="B15" i="16"/>
  <c r="L12" i="16"/>
  <c r="C19" i="16"/>
  <c r="H51" i="2"/>
  <c r="H48" i="2"/>
  <c r="H52" i="2"/>
  <c r="H49" i="2"/>
  <c r="H53" i="2"/>
  <c r="H50" i="2"/>
  <c r="L15" i="14"/>
  <c r="J16" i="14"/>
  <c r="H16" i="14"/>
  <c r="I16" i="14"/>
  <c r="B133" i="14"/>
  <c r="C19" i="14"/>
  <c r="K15" i="14"/>
  <c r="K9" i="13"/>
  <c r="I10" i="13"/>
  <c r="H10" i="13"/>
  <c r="J10" i="13"/>
  <c r="B13" i="13"/>
  <c r="L9" i="13"/>
  <c r="C16" i="13"/>
  <c r="A162" i="2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B55" i="2"/>
  <c r="I16" i="1"/>
  <c r="N3" i="19" s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16" i="15"/>
  <c r="M16" i="15"/>
  <c r="E16" i="15"/>
  <c r="N16" i="15"/>
  <c r="F16" i="15"/>
  <c r="N12" i="13"/>
  <c r="E28" i="36"/>
  <c r="M26" i="25"/>
  <c r="G25" i="27"/>
  <c r="N30" i="35"/>
  <c r="E18" i="19"/>
  <c r="E18" i="18"/>
  <c r="M12" i="13"/>
  <c r="M28" i="28"/>
  <c r="F24" i="29"/>
  <c r="N26" i="25"/>
  <c r="N23" i="31"/>
  <c r="M130" i="30"/>
  <c r="F30" i="35"/>
  <c r="N18" i="14"/>
  <c r="M30" i="35"/>
  <c r="F130" i="30"/>
  <c r="N19" i="20"/>
  <c r="G26" i="25"/>
  <c r="E15" i="16"/>
  <c r="F18" i="19"/>
  <c r="N28" i="36"/>
  <c r="M24" i="26"/>
  <c r="G14" i="17"/>
  <c r="E23" i="31"/>
  <c r="N25" i="27"/>
  <c r="F26" i="30"/>
  <c r="N22" i="24"/>
  <c r="G105" i="35"/>
  <c r="E18" i="14"/>
  <c r="F14" i="17"/>
  <c r="G18" i="19"/>
  <c r="G28" i="36"/>
  <c r="F18" i="21"/>
  <c r="E26" i="30"/>
  <c r="M19" i="20"/>
  <c r="G24" i="26"/>
  <c r="N24" i="23"/>
  <c r="M25" i="27"/>
  <c r="E22" i="24"/>
  <c r="F22" i="24"/>
  <c r="M24" i="29"/>
  <c r="N28" i="28"/>
  <c r="G30" i="35"/>
  <c r="E105" i="35"/>
  <c r="E25" i="27"/>
  <c r="F19" i="20"/>
  <c r="G18" i="21"/>
  <c r="E55" i="2"/>
  <c r="E24" i="23"/>
  <c r="G18" i="18"/>
  <c r="G26" i="30"/>
  <c r="G23" i="31"/>
  <c r="E19" i="20"/>
  <c r="M23" i="31"/>
  <c r="F18" i="14"/>
  <c r="N18" i="18"/>
  <c r="M26" i="30"/>
  <c r="E130" i="30"/>
  <c r="G24" i="23"/>
  <c r="M18" i="14"/>
  <c r="M22" i="24"/>
  <c r="N26" i="30"/>
  <c r="N24" i="29"/>
  <c r="F26" i="25"/>
  <c r="F15" i="16"/>
  <c r="E26" i="25"/>
  <c r="G22" i="24"/>
  <c r="G130" i="30"/>
  <c r="N24" i="26"/>
  <c r="N18" i="21"/>
  <c r="F12" i="13"/>
  <c r="M28" i="36"/>
  <c r="M18" i="18"/>
  <c r="F24" i="23"/>
  <c r="N130" i="30"/>
  <c r="M18" i="21"/>
  <c r="G18" i="14"/>
  <c r="E28" i="28"/>
  <c r="G19" i="20"/>
  <c r="E30" i="35"/>
  <c r="E24" i="29"/>
  <c r="G15" i="16"/>
  <c r="F105" i="35"/>
  <c r="E24" i="26"/>
  <c r="M105" i="35"/>
  <c r="F25" i="27"/>
  <c r="G12" i="13"/>
  <c r="F24" i="26"/>
  <c r="F23" i="31"/>
  <c r="F18" i="18"/>
  <c r="N105" i="35"/>
  <c r="E14" i="17"/>
  <c r="E12" i="13"/>
  <c r="F28" i="28"/>
  <c r="F28" i="36"/>
  <c r="G28" i="28"/>
  <c r="G24" i="29"/>
  <c r="E18" i="21"/>
  <c r="M24" i="23"/>
  <c r="L14" i="15" l="1"/>
  <c r="I15" i="15"/>
  <c r="H15" i="15"/>
  <c r="J15" i="15"/>
  <c r="K14" i="15"/>
  <c r="B17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N3" i="17"/>
  <c r="N3" i="16"/>
  <c r="I35" i="1"/>
  <c r="M3" i="16"/>
  <c r="M3" i="17"/>
  <c r="P2" i="19"/>
  <c r="P3" i="19"/>
  <c r="J16" i="1"/>
  <c r="M3" i="19"/>
  <c r="H54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6" i="21"/>
  <c r="J17" i="21"/>
  <c r="I17" i="21"/>
  <c r="H17" i="21"/>
  <c r="C23" i="21"/>
  <c r="C83" i="21"/>
  <c r="K16" i="21"/>
  <c r="B20" i="21"/>
  <c r="L17" i="20"/>
  <c r="I18" i="20"/>
  <c r="H18" i="20"/>
  <c r="J18" i="20"/>
  <c r="C23" i="20"/>
  <c r="B21" i="20"/>
  <c r="K17" i="20"/>
  <c r="L16" i="19"/>
  <c r="I17" i="19"/>
  <c r="H17" i="19"/>
  <c r="J17" i="19"/>
  <c r="C65" i="19"/>
  <c r="C23" i="19"/>
  <c r="K16" i="19"/>
  <c r="B20" i="19"/>
  <c r="L16" i="18"/>
  <c r="J17" i="18"/>
  <c r="H17" i="18"/>
  <c r="I17" i="18"/>
  <c r="K16" i="18"/>
  <c r="B19" i="18"/>
  <c r="C21" i="18"/>
  <c r="C118" i="18"/>
  <c r="L12" i="17"/>
  <c r="J13" i="17"/>
  <c r="H13" i="17"/>
  <c r="I13" i="17"/>
  <c r="B16" i="17"/>
  <c r="C22" i="17"/>
  <c r="K12" i="17"/>
  <c r="K13" i="16"/>
  <c r="J14" i="16"/>
  <c r="I14" i="16"/>
  <c r="H14" i="16"/>
  <c r="B16" i="16"/>
  <c r="L13" i="16"/>
  <c r="C20" i="16"/>
  <c r="L16" i="14"/>
  <c r="H17" i="14"/>
  <c r="J17" i="14"/>
  <c r="I17" i="14"/>
  <c r="B134" i="14"/>
  <c r="C20" i="14"/>
  <c r="K16" i="14"/>
  <c r="K10" i="13"/>
  <c r="J11" i="13"/>
  <c r="I11" i="13"/>
  <c r="H11" i="13"/>
  <c r="B14" i="13"/>
  <c r="C17" i="13"/>
  <c r="L10" i="13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K7" i="1"/>
  <c r="J36" i="1"/>
  <c r="J7" i="1"/>
  <c r="J8" i="1"/>
  <c r="K8" i="1"/>
  <c r="J9" i="1"/>
  <c r="K9" i="1"/>
  <c r="K16" i="1"/>
  <c r="K10" i="1"/>
  <c r="K15" i="1"/>
  <c r="J2" i="2"/>
  <c r="B56" i="2"/>
  <c r="J3" i="2"/>
  <c r="I3" i="2"/>
  <c r="I2" i="2"/>
  <c r="G17" i="15"/>
  <c r="M17" i="15"/>
  <c r="E17" i="15"/>
  <c r="N17" i="15"/>
  <c r="F17" i="15"/>
  <c r="G24" i="31"/>
  <c r="E131" i="30"/>
  <c r="G31" i="35"/>
  <c r="E27" i="30"/>
  <c r="G24" i="2"/>
  <c r="F25" i="29"/>
  <c r="N19" i="14"/>
  <c r="G29" i="28"/>
  <c r="N19" i="21"/>
  <c r="F10" i="2"/>
  <c r="G54" i="2"/>
  <c r="F19" i="2"/>
  <c r="M26" i="27"/>
  <c r="F37" i="2"/>
  <c r="N12" i="19"/>
  <c r="F27" i="2"/>
  <c r="G14" i="2"/>
  <c r="M19" i="21"/>
  <c r="G13" i="13"/>
  <c r="G13" i="2"/>
  <c r="E31" i="35"/>
  <c r="F27" i="25"/>
  <c r="F44" i="2"/>
  <c r="F38" i="2"/>
  <c r="G29" i="2"/>
  <c r="F15" i="17"/>
  <c r="M25" i="23"/>
  <c r="G19" i="21"/>
  <c r="N20" i="20"/>
  <c r="F54" i="2"/>
  <c r="F45" i="2"/>
  <c r="G19" i="18"/>
  <c r="G47" i="2"/>
  <c r="E25" i="26"/>
  <c r="M19" i="18"/>
  <c r="N18" i="19"/>
  <c r="N9" i="19"/>
  <c r="E26" i="27"/>
  <c r="G25" i="29"/>
  <c r="N16" i="19"/>
  <c r="G40" i="2"/>
  <c r="G27" i="25"/>
  <c r="N96" i="19"/>
  <c r="F12" i="2"/>
  <c r="N25" i="23"/>
  <c r="G23" i="2"/>
  <c r="M24" i="31"/>
  <c r="G15" i="17"/>
  <c r="N94" i="19"/>
  <c r="F19" i="19"/>
  <c r="F36" i="2"/>
  <c r="M19" i="14"/>
  <c r="G138" i="2"/>
  <c r="G52" i="2"/>
  <c r="G35" i="2"/>
  <c r="F34" i="2"/>
  <c r="F26" i="2"/>
  <c r="G10" i="2"/>
  <c r="E23" i="24"/>
  <c r="N15" i="19"/>
  <c r="F52" i="2"/>
  <c r="F31" i="2"/>
  <c r="N117" i="23"/>
  <c r="G39" i="2"/>
  <c r="G6" i="2"/>
  <c r="N8" i="19"/>
  <c r="G48" i="2"/>
  <c r="G27" i="30"/>
  <c r="M25" i="26"/>
  <c r="G18" i="2"/>
  <c r="F43" i="2"/>
  <c r="N26" i="27"/>
  <c r="N27" i="25"/>
  <c r="G118" i="23"/>
  <c r="G16" i="2"/>
  <c r="E56" i="2"/>
  <c r="F39" i="2"/>
  <c r="G117" i="23"/>
  <c r="E19" i="18"/>
  <c r="N19" i="18"/>
  <c r="G23" i="24"/>
  <c r="N19" i="19"/>
  <c r="F23" i="2"/>
  <c r="N85" i="19"/>
  <c r="N29" i="28"/>
  <c r="F56" i="2"/>
  <c r="G17" i="2"/>
  <c r="F29" i="2"/>
  <c r="G43" i="2"/>
  <c r="G26" i="2"/>
  <c r="N14" i="19"/>
  <c r="F24" i="31"/>
  <c r="G53" i="2"/>
  <c r="M27" i="30"/>
  <c r="F21" i="2"/>
  <c r="G19" i="19"/>
  <c r="G20" i="2"/>
  <c r="E20" i="20"/>
  <c r="F20" i="20"/>
  <c r="F47" i="2"/>
  <c r="F139" i="2"/>
  <c r="G56" i="2"/>
  <c r="G22" i="2"/>
  <c r="F25" i="26"/>
  <c r="G19" i="2"/>
  <c r="F13" i="13"/>
  <c r="G31" i="2"/>
  <c r="F35" i="2"/>
  <c r="G132" i="2"/>
  <c r="E106" i="35"/>
  <c r="F19" i="21"/>
  <c r="N17" i="19"/>
  <c r="G42" i="2"/>
  <c r="E29" i="28"/>
  <c r="G19" i="14"/>
  <c r="E25" i="23"/>
  <c r="N13" i="19"/>
  <c r="E25" i="29"/>
  <c r="N106" i="35"/>
  <c r="F8" i="2"/>
  <c r="G15" i="2"/>
  <c r="F137" i="2"/>
  <c r="N25" i="26"/>
  <c r="F50" i="2"/>
  <c r="F17" i="2"/>
  <c r="F55" i="2"/>
  <c r="G20" i="20"/>
  <c r="F51" i="2"/>
  <c r="F138" i="2"/>
  <c r="G28" i="2"/>
  <c r="F29" i="36"/>
  <c r="E19" i="14"/>
  <c r="M13" i="13"/>
  <c r="G51" i="2"/>
  <c r="F53" i="2"/>
  <c r="G41" i="2"/>
  <c r="N29" i="36"/>
  <c r="F25" i="2"/>
  <c r="F42" i="2"/>
  <c r="F27" i="30"/>
  <c r="F19" i="14"/>
  <c r="E19" i="21"/>
  <c r="G9" i="2"/>
  <c r="G131" i="30"/>
  <c r="F9" i="2"/>
  <c r="F131" i="30"/>
  <c r="G30" i="2"/>
  <c r="N25" i="29"/>
  <c r="F15" i="2"/>
  <c r="E117" i="23"/>
  <c r="F20" i="2"/>
  <c r="F117" i="23"/>
  <c r="G106" i="35"/>
  <c r="E24" i="31"/>
  <c r="G33" i="2"/>
  <c r="E15" i="17"/>
  <c r="G12" i="2"/>
  <c r="M29" i="36"/>
  <c r="F14" i="2"/>
  <c r="F13" i="2"/>
  <c r="F7" i="2"/>
  <c r="G8" i="2"/>
  <c r="F140" i="2"/>
  <c r="E29" i="36"/>
  <c r="G16" i="16"/>
  <c r="F25" i="23"/>
  <c r="F30" i="2"/>
  <c r="M25" i="29"/>
  <c r="G36" i="2"/>
  <c r="M29" i="28"/>
  <c r="N7" i="19"/>
  <c r="E13" i="13"/>
  <c r="M20" i="20"/>
  <c r="G44" i="2"/>
  <c r="M106" i="35"/>
  <c r="F33" i="2"/>
  <c r="F22" i="2"/>
  <c r="F29" i="28"/>
  <c r="G37" i="2"/>
  <c r="G133" i="2"/>
  <c r="G55" i="2"/>
  <c r="F48" i="2"/>
  <c r="F6" i="2"/>
  <c r="F31" i="35"/>
  <c r="G25" i="2"/>
  <c r="F28" i="2"/>
  <c r="F19" i="18"/>
  <c r="E16" i="16"/>
  <c r="G25" i="23"/>
  <c r="F26" i="27"/>
  <c r="N24" i="31"/>
  <c r="N131" i="30"/>
  <c r="M27" i="25"/>
  <c r="F40" i="2"/>
  <c r="G25" i="26"/>
  <c r="N13" i="13"/>
  <c r="F106" i="35"/>
  <c r="G11" i="2"/>
  <c r="G21" i="2"/>
  <c r="F18" i="2"/>
  <c r="G139" i="2"/>
  <c r="N27" i="30"/>
  <c r="G29" i="36"/>
  <c r="G46" i="2"/>
  <c r="F41" i="2"/>
  <c r="G27" i="2"/>
  <c r="N10" i="19"/>
  <c r="G49" i="2"/>
  <c r="F16" i="2"/>
  <c r="G45" i="2"/>
  <c r="G32" i="2"/>
  <c r="N95" i="19"/>
  <c r="M23" i="24"/>
  <c r="E27" i="25"/>
  <c r="N23" i="24"/>
  <c r="F32" i="2"/>
  <c r="F49" i="2"/>
  <c r="N11" i="19"/>
  <c r="G34" i="2"/>
  <c r="F23" i="24"/>
  <c r="E19" i="19"/>
  <c r="G7" i="2"/>
  <c r="M131" i="30"/>
  <c r="F46" i="2"/>
  <c r="N31" i="35"/>
  <c r="M31" i="35"/>
  <c r="M117" i="23"/>
  <c r="F16" i="16"/>
  <c r="G26" i="27"/>
  <c r="G50" i="2"/>
  <c r="G140" i="2"/>
  <c r="G38" i="2"/>
  <c r="F11" i="2"/>
  <c r="F24" i="2"/>
  <c r="G137" i="2"/>
  <c r="L15" i="15" l="1"/>
  <c r="I16" i="15"/>
  <c r="H16" i="15"/>
  <c r="J16" i="15"/>
  <c r="K15" i="15"/>
  <c r="B18" i="15"/>
  <c r="I116" i="23"/>
  <c r="J116" i="23"/>
  <c r="H116" i="23"/>
  <c r="I137" i="2"/>
  <c r="I138" i="2"/>
  <c r="I139" i="2"/>
  <c r="J137" i="2"/>
  <c r="J132" i="2"/>
  <c r="J131" i="2"/>
  <c r="J138" i="2"/>
  <c r="J139" i="2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P2" i="16"/>
  <c r="P3" i="16"/>
  <c r="P2" i="17"/>
  <c r="P3" i="17"/>
  <c r="O2" i="17"/>
  <c r="O3" i="17"/>
  <c r="O2" i="16"/>
  <c r="O3" i="16"/>
  <c r="O2" i="19"/>
  <c r="O3" i="19"/>
  <c r="J51" i="2"/>
  <c r="J50" i="2"/>
  <c r="J55" i="2"/>
  <c r="J48" i="2"/>
  <c r="J54" i="2"/>
  <c r="J49" i="2"/>
  <c r="J52" i="2"/>
  <c r="J53" i="2"/>
  <c r="H55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7" i="21"/>
  <c r="H18" i="21"/>
  <c r="I18" i="21"/>
  <c r="J18" i="21"/>
  <c r="C24" i="21"/>
  <c r="C84" i="21"/>
  <c r="L17" i="21"/>
  <c r="B21" i="21"/>
  <c r="K18" i="20"/>
  <c r="J19" i="20"/>
  <c r="I19" i="20"/>
  <c r="H19" i="20"/>
  <c r="C24" i="20"/>
  <c r="B22" i="20"/>
  <c r="L18" i="20"/>
  <c r="K17" i="19"/>
  <c r="J18" i="19"/>
  <c r="H18" i="19"/>
  <c r="I18" i="19"/>
  <c r="B21" i="19"/>
  <c r="C24" i="19"/>
  <c r="C66" i="19"/>
  <c r="L17" i="19"/>
  <c r="K17" i="18"/>
  <c r="L17" i="18"/>
  <c r="I18" i="18"/>
  <c r="H18" i="18"/>
  <c r="J18" i="18"/>
  <c r="B20" i="18"/>
  <c r="C22" i="18"/>
  <c r="C119" i="18"/>
  <c r="K13" i="17"/>
  <c r="I14" i="17"/>
  <c r="J14" i="17"/>
  <c r="H14" i="17"/>
  <c r="C23" i="17"/>
  <c r="B17" i="17"/>
  <c r="L13" i="17"/>
  <c r="L14" i="16"/>
  <c r="H15" i="16"/>
  <c r="J15" i="16"/>
  <c r="I15" i="16"/>
  <c r="B17" i="16"/>
  <c r="K14" i="16"/>
  <c r="C21" i="16"/>
  <c r="I51" i="2"/>
  <c r="I55" i="2"/>
  <c r="I48" i="2"/>
  <c r="I52" i="2"/>
  <c r="I49" i="2"/>
  <c r="I53" i="2"/>
  <c r="I50" i="2"/>
  <c r="I54" i="2"/>
  <c r="L17" i="14"/>
  <c r="J18" i="14"/>
  <c r="I18" i="14"/>
  <c r="H18" i="14"/>
  <c r="C21" i="14"/>
  <c r="B135" i="14"/>
  <c r="K17" i="14"/>
  <c r="L11" i="13"/>
  <c r="J12" i="13"/>
  <c r="H12" i="13"/>
  <c r="I12" i="13"/>
  <c r="C18" i="13"/>
  <c r="B15" i="13"/>
  <c r="K11" i="13"/>
  <c r="A216" i="2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O3" i="2"/>
  <c r="P2" i="2"/>
  <c r="O2" i="2"/>
  <c r="B57" i="2"/>
  <c r="K3" i="2"/>
  <c r="L3" i="2"/>
  <c r="K2" i="2"/>
  <c r="L2" i="2"/>
  <c r="G18" i="15"/>
  <c r="M18" i="15"/>
  <c r="E18" i="15"/>
  <c r="N18" i="15"/>
  <c r="F18" i="15"/>
  <c r="M62" i="16"/>
  <c r="N54" i="16"/>
  <c r="N62" i="17"/>
  <c r="M61" i="17"/>
  <c r="M37" i="2"/>
  <c r="F28" i="30"/>
  <c r="M6" i="2"/>
  <c r="M7" i="2"/>
  <c r="M41" i="2"/>
  <c r="N7" i="16"/>
  <c r="G20" i="19"/>
  <c r="N14" i="2"/>
  <c r="M16" i="17"/>
  <c r="N34" i="2"/>
  <c r="E24" i="24"/>
  <c r="N50" i="2"/>
  <c r="N28" i="2"/>
  <c r="N29" i="2"/>
  <c r="G20" i="18"/>
  <c r="F132" i="30"/>
  <c r="N14" i="17"/>
  <c r="N36" i="2"/>
  <c r="N9" i="16"/>
  <c r="N20" i="21"/>
  <c r="M132" i="30"/>
  <c r="M96" i="19"/>
  <c r="M7" i="17"/>
  <c r="N132" i="30"/>
  <c r="M9" i="17"/>
  <c r="M14" i="13"/>
  <c r="M13" i="17"/>
  <c r="M39" i="2"/>
  <c r="E17" i="16"/>
  <c r="M28" i="25"/>
  <c r="M137" i="2"/>
  <c r="E28" i="30"/>
  <c r="N14" i="16"/>
  <c r="N20" i="2"/>
  <c r="M27" i="2"/>
  <c r="M20" i="2"/>
  <c r="M22" i="2"/>
  <c r="N107" i="35"/>
  <c r="M61" i="16"/>
  <c r="N57" i="2"/>
  <c r="N40" i="2"/>
  <c r="G20" i="14"/>
  <c r="G57" i="2"/>
  <c r="M29" i="2"/>
  <c r="M54" i="16"/>
  <c r="N55" i="16"/>
  <c r="N103" i="17"/>
  <c r="M62" i="17"/>
  <c r="M16" i="19"/>
  <c r="M15" i="19"/>
  <c r="N51" i="2"/>
  <c r="E28" i="25"/>
  <c r="F32" i="35"/>
  <c r="M14" i="17"/>
  <c r="M48" i="2"/>
  <c r="M18" i="2"/>
  <c r="F24" i="24"/>
  <c r="N46" i="2"/>
  <c r="M15" i="2"/>
  <c r="F30" i="36"/>
  <c r="M20" i="14"/>
  <c r="G16" i="17"/>
  <c r="M21" i="20"/>
  <c r="M26" i="23"/>
  <c r="F26" i="23"/>
  <c r="M11" i="2"/>
  <c r="N26" i="23"/>
  <c r="E20" i="14"/>
  <c r="M44" i="2"/>
  <c r="F17" i="16"/>
  <c r="F107" i="35"/>
  <c r="M27" i="27"/>
  <c r="M54" i="2"/>
  <c r="N27" i="27"/>
  <c r="G26" i="29"/>
  <c r="E27" i="27"/>
  <c r="M40" i="2"/>
  <c r="M43" i="2"/>
  <c r="G32" i="35"/>
  <c r="F28" i="25"/>
  <c r="M13" i="2"/>
  <c r="M32" i="28"/>
  <c r="G25" i="31"/>
  <c r="M50" i="17"/>
  <c r="G132" i="30"/>
  <c r="G27" i="27"/>
  <c r="M25" i="2"/>
  <c r="N17" i="16"/>
  <c r="N39" i="2"/>
  <c r="N60" i="17"/>
  <c r="F25" i="31"/>
  <c r="N38" i="2"/>
  <c r="E20" i="18"/>
  <c r="N12" i="17"/>
  <c r="N54" i="2"/>
  <c r="M55" i="16"/>
  <c r="N49" i="17"/>
  <c r="N104" i="17"/>
  <c r="M103" i="17"/>
  <c r="M30" i="36"/>
  <c r="E57" i="2"/>
  <c r="G24" i="24"/>
  <c r="E30" i="28"/>
  <c r="N11" i="2"/>
  <c r="N16" i="17"/>
  <c r="M17" i="2"/>
  <c r="M30" i="28"/>
  <c r="M33" i="2"/>
  <c r="N13" i="17"/>
  <c r="M20" i="21"/>
  <c r="M8" i="16"/>
  <c r="E20" i="19"/>
  <c r="M45" i="2"/>
  <c r="M25" i="31"/>
  <c r="N8" i="17"/>
  <c r="E20" i="21"/>
  <c r="N11" i="16"/>
  <c r="G14" i="13"/>
  <c r="N30" i="2"/>
  <c r="N24" i="2"/>
  <c r="M32" i="35"/>
  <c r="N35" i="2"/>
  <c r="N42" i="2"/>
  <c r="M11" i="17"/>
  <c r="G30" i="28"/>
  <c r="M12" i="17"/>
  <c r="N49" i="2"/>
  <c r="M34" i="2"/>
  <c r="F20" i="14"/>
  <c r="N41" i="2"/>
  <c r="G26" i="26"/>
  <c r="M8" i="19"/>
  <c r="M57" i="2"/>
  <c r="F30" i="28"/>
  <c r="M53" i="16"/>
  <c r="N9" i="17"/>
  <c r="N20" i="18"/>
  <c r="M7" i="16"/>
  <c r="E26" i="23"/>
  <c r="M14" i="19"/>
  <c r="F26" i="29"/>
  <c r="N61" i="16"/>
  <c r="M31" i="2"/>
  <c r="N15" i="16"/>
  <c r="M23" i="2"/>
  <c r="F20" i="19"/>
  <c r="M16" i="16"/>
  <c r="M30" i="2"/>
  <c r="M85" i="19"/>
  <c r="N48" i="17"/>
  <c r="M49" i="17"/>
  <c r="M104" i="17"/>
  <c r="E26" i="29"/>
  <c r="M8" i="17"/>
  <c r="N56" i="2"/>
  <c r="M139" i="2"/>
  <c r="N25" i="31"/>
  <c r="N45" i="2"/>
  <c r="N37" i="2"/>
  <c r="M16" i="2"/>
  <c r="M24" i="24"/>
  <c r="N16" i="16"/>
  <c r="M52" i="2"/>
  <c r="M107" i="35"/>
  <c r="N13" i="16"/>
  <c r="M24" i="2"/>
  <c r="G26" i="23"/>
  <c r="M18" i="19"/>
  <c r="M28" i="30"/>
  <c r="E32" i="35"/>
  <c r="M10" i="19"/>
  <c r="M46" i="2"/>
  <c r="F26" i="26"/>
  <c r="E16" i="17"/>
  <c r="M53" i="2"/>
  <c r="N7" i="17"/>
  <c r="N18" i="2"/>
  <c r="N17" i="2"/>
  <c r="N7" i="2"/>
  <c r="N21" i="2"/>
  <c r="G28" i="25"/>
  <c r="N10" i="2"/>
  <c r="F20" i="21"/>
  <c r="M13" i="19"/>
  <c r="N102" i="17"/>
  <c r="N12" i="2"/>
  <c r="N30" i="28"/>
  <c r="N27" i="2"/>
  <c r="M49" i="2"/>
  <c r="N15" i="17"/>
  <c r="M60" i="17"/>
  <c r="M9" i="2"/>
  <c r="N11" i="17"/>
  <c r="M55" i="2"/>
  <c r="N21" i="20"/>
  <c r="E26" i="26"/>
  <c r="N53" i="16"/>
  <c r="N50" i="17"/>
  <c r="M48" i="17"/>
  <c r="M7" i="19"/>
  <c r="M95" i="19"/>
  <c r="N47" i="2"/>
  <c r="N19" i="2"/>
  <c r="M10" i="2"/>
  <c r="E107" i="35"/>
  <c r="M26" i="26"/>
  <c r="N48" i="2"/>
  <c r="N26" i="2"/>
  <c r="M32" i="2"/>
  <c r="N43" i="2"/>
  <c r="M56" i="2"/>
  <c r="M10" i="16"/>
  <c r="M51" i="2"/>
  <c r="F20" i="18"/>
  <c r="M15" i="17"/>
  <c r="M8" i="2"/>
  <c r="N14" i="13"/>
  <c r="M140" i="2"/>
  <c r="F32" i="28"/>
  <c r="N31" i="2"/>
  <c r="E32" i="28"/>
  <c r="N53" i="2"/>
  <c r="M15" i="16"/>
  <c r="E132" i="30"/>
  <c r="N22" i="2"/>
  <c r="N6" i="2"/>
  <c r="M9" i="19"/>
  <c r="N20" i="14"/>
  <c r="M14" i="2"/>
  <c r="M13" i="16"/>
  <c r="M12" i="16"/>
  <c r="M19" i="2"/>
  <c r="N16" i="2"/>
  <c r="N8" i="2"/>
  <c r="N60" i="16"/>
  <c r="N13" i="2"/>
  <c r="M42" i="2"/>
  <c r="M47" i="2"/>
  <c r="N30" i="36"/>
  <c r="M36" i="2"/>
  <c r="M12" i="19"/>
  <c r="N44" i="2"/>
  <c r="M17" i="16"/>
  <c r="M10" i="17"/>
  <c r="N10" i="16"/>
  <c r="G107" i="35"/>
  <c r="N26" i="26"/>
  <c r="M17" i="19"/>
  <c r="M60" i="16"/>
  <c r="N62" i="16"/>
  <c r="N61" i="17"/>
  <c r="M102" i="17"/>
  <c r="M19" i="19"/>
  <c r="M11" i="19"/>
  <c r="F16" i="17"/>
  <c r="G119" i="23"/>
  <c r="N24" i="24"/>
  <c r="N20" i="19"/>
  <c r="G20" i="21"/>
  <c r="E21" i="20"/>
  <c r="M94" i="19"/>
  <c r="F14" i="13"/>
  <c r="N33" i="2"/>
  <c r="G17" i="16"/>
  <c r="N25" i="2"/>
  <c r="M21" i="2"/>
  <c r="M12" i="2"/>
  <c r="N15" i="2"/>
  <c r="N55" i="2"/>
  <c r="M28" i="2"/>
  <c r="F21" i="20"/>
  <c r="E30" i="36"/>
  <c r="N32" i="28"/>
  <c r="G21" i="20"/>
  <c r="M26" i="29"/>
  <c r="M35" i="2"/>
  <c r="M138" i="2"/>
  <c r="G32" i="28"/>
  <c r="M20" i="18"/>
  <c r="E14" i="13"/>
  <c r="N26" i="29"/>
  <c r="N8" i="16"/>
  <c r="E25" i="31"/>
  <c r="M20" i="19"/>
  <c r="M26" i="2"/>
  <c r="G30" i="36"/>
  <c r="N32" i="2"/>
  <c r="M9" i="16"/>
  <c r="M11" i="16"/>
  <c r="N28" i="25"/>
  <c r="N10" i="17"/>
  <c r="M14" i="16"/>
  <c r="N32" i="35"/>
  <c r="G28" i="30"/>
  <c r="M50" i="2"/>
  <c r="F27" i="27"/>
  <c r="N28" i="30"/>
  <c r="F57" i="2"/>
  <c r="N12" i="16"/>
  <c r="M38" i="2"/>
  <c r="N52" i="2"/>
  <c r="N9" i="2"/>
  <c r="N23" i="2"/>
  <c r="L16" i="15" l="1"/>
  <c r="I17" i="15"/>
  <c r="H17" i="15"/>
  <c r="J17" i="15"/>
  <c r="K16" i="15"/>
  <c r="B19" i="15"/>
  <c r="J118" i="23"/>
  <c r="L116" i="23"/>
  <c r="K116" i="23"/>
  <c r="L138" i="2"/>
  <c r="K138" i="2"/>
  <c r="L137" i="2"/>
  <c r="K137" i="2"/>
  <c r="L139" i="2"/>
  <c r="K139" i="2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6" i="2"/>
  <c r="J56" i="2"/>
  <c r="I56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8" i="21"/>
  <c r="H19" i="21"/>
  <c r="I19" i="21"/>
  <c r="J19" i="21"/>
  <c r="C85" i="21"/>
  <c r="C25" i="21"/>
  <c r="B22" i="21"/>
  <c r="K18" i="21"/>
  <c r="K19" i="20"/>
  <c r="J20" i="20"/>
  <c r="I20" i="20"/>
  <c r="H20" i="20"/>
  <c r="C25" i="20"/>
  <c r="B23" i="20"/>
  <c r="L19" i="20"/>
  <c r="L18" i="19"/>
  <c r="I19" i="19"/>
  <c r="J19" i="19"/>
  <c r="H19" i="19"/>
  <c r="C25" i="19"/>
  <c r="C67" i="19"/>
  <c r="B22" i="19"/>
  <c r="K18" i="19"/>
  <c r="K18" i="18"/>
  <c r="L18" i="18"/>
  <c r="I19" i="18"/>
  <c r="H19" i="18"/>
  <c r="J19" i="18"/>
  <c r="B21" i="18"/>
  <c r="C120" i="18"/>
  <c r="C23" i="18"/>
  <c r="K14" i="17"/>
  <c r="H15" i="17"/>
  <c r="J15" i="17"/>
  <c r="I15" i="17"/>
  <c r="C24" i="17"/>
  <c r="B18" i="17"/>
  <c r="L14" i="17"/>
  <c r="K15" i="16"/>
  <c r="I16" i="16"/>
  <c r="J16" i="16"/>
  <c r="H16" i="16"/>
  <c r="B18" i="16"/>
  <c r="L15" i="16"/>
  <c r="C22" i="16"/>
  <c r="K18" i="14"/>
  <c r="L52" i="2"/>
  <c r="K52" i="2"/>
  <c r="L53" i="2"/>
  <c r="K53" i="2"/>
  <c r="L48" i="2"/>
  <c r="K48" i="2"/>
  <c r="L49" i="2"/>
  <c r="K49" i="2"/>
  <c r="L54" i="2"/>
  <c r="K54" i="2"/>
  <c r="L50" i="2"/>
  <c r="K50" i="2"/>
  <c r="L55" i="2"/>
  <c r="K55" i="2"/>
  <c r="L51" i="2"/>
  <c r="K51" i="2"/>
  <c r="H19" i="14"/>
  <c r="I19" i="14"/>
  <c r="J19" i="14"/>
  <c r="B136" i="14"/>
  <c r="C22" i="14"/>
  <c r="L18" i="14"/>
  <c r="L12" i="13"/>
  <c r="H13" i="13"/>
  <c r="J13" i="13"/>
  <c r="I13" i="13"/>
  <c r="B16" i="13"/>
  <c r="K12" i="13"/>
  <c r="C19" i="13"/>
  <c r="P3" i="2"/>
  <c r="B58" i="2"/>
  <c r="G19" i="15"/>
  <c r="M19" i="15"/>
  <c r="E19" i="15"/>
  <c r="N19" i="15"/>
  <c r="F19" i="15"/>
  <c r="N15" i="13"/>
  <c r="G33" i="28"/>
  <c r="E27" i="26"/>
  <c r="F31" i="28"/>
  <c r="E28" i="27"/>
  <c r="G21" i="19"/>
  <c r="N21" i="21"/>
  <c r="N139" i="2"/>
  <c r="N138" i="2"/>
  <c r="F21" i="21"/>
  <c r="E133" i="30"/>
  <c r="N18" i="16"/>
  <c r="N21" i="14"/>
  <c r="N33" i="35"/>
  <c r="E21" i="21"/>
  <c r="N28" i="27"/>
  <c r="M31" i="36"/>
  <c r="F21" i="19"/>
  <c r="M21" i="18"/>
  <c r="M15" i="13"/>
  <c r="E27" i="23"/>
  <c r="F108" i="35"/>
  <c r="G27" i="23"/>
  <c r="F33" i="28"/>
  <c r="N27" i="29"/>
  <c r="N108" i="35"/>
  <c r="M27" i="26"/>
  <c r="M22" i="20"/>
  <c r="G108" i="35"/>
  <c r="G28" i="27"/>
  <c r="G25" i="24"/>
  <c r="F26" i="31"/>
  <c r="G31" i="36"/>
  <c r="M27" i="29"/>
  <c r="M17" i="17"/>
  <c r="E18" i="16"/>
  <c r="E31" i="28"/>
  <c r="E21" i="14"/>
  <c r="E29" i="25"/>
  <c r="G21" i="18"/>
  <c r="F17" i="17"/>
  <c r="F22" i="20"/>
  <c r="N27" i="23"/>
  <c r="M21" i="21"/>
  <c r="N140" i="2"/>
  <c r="E21" i="18"/>
  <c r="G29" i="30"/>
  <c r="M108" i="35"/>
  <c r="G120" i="23"/>
  <c r="F21" i="18"/>
  <c r="F33" i="35"/>
  <c r="G58" i="2"/>
  <c r="N33" i="28"/>
  <c r="F31" i="36"/>
  <c r="F25" i="24"/>
  <c r="G18" i="16"/>
  <c r="G29" i="25"/>
  <c r="G21" i="14"/>
  <c r="E17" i="17"/>
  <c r="M27" i="23"/>
  <c r="G133" i="30"/>
  <c r="N137" i="2"/>
  <c r="N31" i="28"/>
  <c r="N21" i="18"/>
  <c r="M33" i="35"/>
  <c r="N58" i="2"/>
  <c r="F18" i="16"/>
  <c r="G15" i="13"/>
  <c r="E27" i="29"/>
  <c r="G17" i="17"/>
  <c r="E33" i="28"/>
  <c r="G27" i="29"/>
  <c r="E29" i="30"/>
  <c r="M21" i="19"/>
  <c r="N29" i="25"/>
  <c r="F58" i="2"/>
  <c r="G27" i="26"/>
  <c r="M21" i="14"/>
  <c r="N25" i="24"/>
  <c r="M25" i="24"/>
  <c r="G21" i="21"/>
  <c r="N22" i="20"/>
  <c r="N27" i="26"/>
  <c r="E22" i="20"/>
  <c r="G33" i="35"/>
  <c r="E25" i="24"/>
  <c r="F21" i="14"/>
  <c r="F27" i="26"/>
  <c r="M26" i="31"/>
  <c r="N29" i="30"/>
  <c r="E58" i="2"/>
  <c r="E26" i="31"/>
  <c r="M31" i="28"/>
  <c r="N17" i="17"/>
  <c r="N21" i="19"/>
  <c r="F29" i="25"/>
  <c r="N133" i="30"/>
  <c r="E15" i="13"/>
  <c r="E33" i="35"/>
  <c r="F28" i="27"/>
  <c r="M33" i="28"/>
  <c r="F133" i="30"/>
  <c r="N26" i="31"/>
  <c r="E31" i="36"/>
  <c r="M133" i="30"/>
  <c r="M28" i="27"/>
  <c r="E21" i="19"/>
  <c r="G22" i="20"/>
  <c r="E108" i="35"/>
  <c r="F27" i="23"/>
  <c r="G31" i="28"/>
  <c r="M29" i="30"/>
  <c r="M29" i="25"/>
  <c r="M18" i="16"/>
  <c r="F15" i="13"/>
  <c r="F29" i="30"/>
  <c r="N31" i="36"/>
  <c r="F27" i="29"/>
  <c r="M58" i="2"/>
  <c r="G26" i="31"/>
  <c r="L17" i="15" l="1"/>
  <c r="I18" i="15"/>
  <c r="H18" i="15"/>
  <c r="J18" i="15"/>
  <c r="K17" i="15"/>
  <c r="B20" i="15"/>
  <c r="J119" i="23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6" i="2"/>
  <c r="L56" i="2"/>
  <c r="H57" i="2"/>
  <c r="J57" i="2"/>
  <c r="I57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O120" i="23" s="1"/>
  <c r="K25" i="23"/>
  <c r="C126" i="23"/>
  <c r="K19" i="21"/>
  <c r="J20" i="21"/>
  <c r="H20" i="21"/>
  <c r="I20" i="21"/>
  <c r="B23" i="21"/>
  <c r="C86" i="21"/>
  <c r="C26" i="21"/>
  <c r="L19" i="21"/>
  <c r="K20" i="20"/>
  <c r="I21" i="20"/>
  <c r="J21" i="20"/>
  <c r="H21" i="20"/>
  <c r="C26" i="20"/>
  <c r="B24" i="20"/>
  <c r="L20" i="20"/>
  <c r="K19" i="19"/>
  <c r="I20" i="19"/>
  <c r="J20" i="19"/>
  <c r="H20" i="19"/>
  <c r="B23" i="19"/>
  <c r="C68" i="19"/>
  <c r="C26" i="19"/>
  <c r="L19" i="19"/>
  <c r="L19" i="18"/>
  <c r="K19" i="18"/>
  <c r="H20" i="18"/>
  <c r="I20" i="18"/>
  <c r="J20" i="18"/>
  <c r="B22" i="18"/>
  <c r="C24" i="18"/>
  <c r="C66" i="18"/>
  <c r="C121" i="18"/>
  <c r="K15" i="17"/>
  <c r="I16" i="17"/>
  <c r="J16" i="17"/>
  <c r="H16" i="17"/>
  <c r="B19" i="17"/>
  <c r="C25" i="17"/>
  <c r="L15" i="17"/>
  <c r="L16" i="16"/>
  <c r="H17" i="16"/>
  <c r="I17" i="16"/>
  <c r="J17" i="16"/>
  <c r="B19" i="16"/>
  <c r="K16" i="16"/>
  <c r="C23" i="16"/>
  <c r="L19" i="14"/>
  <c r="L13" i="13"/>
  <c r="H20" i="14"/>
  <c r="I20" i="14"/>
  <c r="J20" i="14"/>
  <c r="B137" i="14"/>
  <c r="K19" i="14"/>
  <c r="C23" i="14"/>
  <c r="J14" i="13"/>
  <c r="I14" i="13"/>
  <c r="H14" i="13"/>
  <c r="C20" i="13"/>
  <c r="B17" i="13"/>
  <c r="K13" i="13"/>
  <c r="B59" i="2"/>
  <c r="J16" i="2"/>
  <c r="I18" i="2"/>
  <c r="J25" i="2"/>
  <c r="J28" i="2"/>
  <c r="H7" i="2"/>
  <c r="G20" i="15"/>
  <c r="M20" i="15"/>
  <c r="E20" i="15"/>
  <c r="N20" i="15"/>
  <c r="F20" i="15"/>
  <c r="G28" i="29"/>
  <c r="M22" i="19"/>
  <c r="N22" i="18"/>
  <c r="N16" i="13"/>
  <c r="G34" i="35"/>
  <c r="M16" i="13"/>
  <c r="N59" i="2"/>
  <c r="F59" i="2"/>
  <c r="G30" i="25"/>
  <c r="G34" i="28"/>
  <c r="G29" i="27"/>
  <c r="M23" i="20"/>
  <c r="N28" i="26"/>
  <c r="F109" i="35"/>
  <c r="G23" i="20"/>
  <c r="M22" i="14"/>
  <c r="G22" i="19"/>
  <c r="M28" i="26"/>
  <c r="F30" i="25"/>
  <c r="F28" i="29"/>
  <c r="N32" i="36"/>
  <c r="N19" i="16"/>
  <c r="M26" i="24"/>
  <c r="N22" i="14"/>
  <c r="F28" i="23"/>
  <c r="E30" i="30"/>
  <c r="E22" i="18"/>
  <c r="N23" i="20"/>
  <c r="M29" i="27"/>
  <c r="G16" i="13"/>
  <c r="E19" i="16"/>
  <c r="G59" i="2"/>
  <c r="M109" i="35"/>
  <c r="M59" i="2"/>
  <c r="F34" i="35"/>
  <c r="F34" i="28"/>
  <c r="F32" i="36"/>
  <c r="E28" i="29"/>
  <c r="N34" i="35"/>
  <c r="M28" i="23"/>
  <c r="M27" i="31"/>
  <c r="G28" i="26"/>
  <c r="F29" i="27"/>
  <c r="N28" i="23"/>
  <c r="E16" i="13"/>
  <c r="N18" i="17"/>
  <c r="M32" i="36"/>
  <c r="N26" i="24"/>
  <c r="M22" i="18"/>
  <c r="E30" i="25"/>
  <c r="M134" i="30"/>
  <c r="M34" i="35"/>
  <c r="F16" i="13"/>
  <c r="M22" i="21"/>
  <c r="M34" i="28"/>
  <c r="M30" i="25"/>
  <c r="E28" i="26"/>
  <c r="F22" i="21"/>
  <c r="M19" i="16"/>
  <c r="E22" i="19"/>
  <c r="F26" i="24"/>
  <c r="G134" i="30"/>
  <c r="E34" i="35"/>
  <c r="N22" i="19"/>
  <c r="N109" i="35"/>
  <c r="E28" i="23"/>
  <c r="N134" i="30"/>
  <c r="G19" i="16"/>
  <c r="G27" i="31"/>
  <c r="F19" i="16"/>
  <c r="F22" i="18"/>
  <c r="E32" i="36"/>
  <c r="F18" i="17"/>
  <c r="E18" i="17"/>
  <c r="G32" i="36"/>
  <c r="F28" i="26"/>
  <c r="F134" i="30"/>
  <c r="E23" i="20"/>
  <c r="M30" i="30"/>
  <c r="N30" i="30"/>
  <c r="G22" i="21"/>
  <c r="N28" i="29"/>
  <c r="E59" i="2"/>
  <c r="G22" i="18"/>
  <c r="E27" i="31"/>
  <c r="F27" i="31"/>
  <c r="E22" i="21"/>
  <c r="N30" i="25"/>
  <c r="N27" i="31"/>
  <c r="F23" i="20"/>
  <c r="N29" i="27"/>
  <c r="G30" i="30"/>
  <c r="G26" i="24"/>
  <c r="F22" i="14"/>
  <c r="F30" i="30"/>
  <c r="G18" i="17"/>
  <c r="E29" i="27"/>
  <c r="F22" i="19"/>
  <c r="N22" i="21"/>
  <c r="M18" i="17"/>
  <c r="N34" i="28"/>
  <c r="G28" i="23"/>
  <c r="E26" i="24"/>
  <c r="G109" i="35"/>
  <c r="E134" i="30"/>
  <c r="E34" i="28"/>
  <c r="M28" i="29"/>
  <c r="E22" i="14"/>
  <c r="G22" i="14"/>
  <c r="E109" i="35"/>
  <c r="L18" i="15" l="1"/>
  <c r="I19" i="15"/>
  <c r="H19" i="15"/>
  <c r="J19" i="15"/>
  <c r="K18" i="15"/>
  <c r="B21" i="15"/>
  <c r="O118" i="23"/>
  <c r="O119" i="23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7" i="2"/>
  <c r="H58" i="2"/>
  <c r="J58" i="2"/>
  <c r="I58" i="2"/>
  <c r="L57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L20" i="21"/>
  <c r="J21" i="21"/>
  <c r="H21" i="21"/>
  <c r="I21" i="21"/>
  <c r="C87" i="21"/>
  <c r="B24" i="21"/>
  <c r="C27" i="21"/>
  <c r="K20" i="21"/>
  <c r="L21" i="20"/>
  <c r="I22" i="20"/>
  <c r="J22" i="20"/>
  <c r="H22" i="20"/>
  <c r="C27" i="20"/>
  <c r="K21" i="20"/>
  <c r="B25" i="20"/>
  <c r="K20" i="19"/>
  <c r="I21" i="19"/>
  <c r="H21" i="19"/>
  <c r="J21" i="19"/>
  <c r="B24" i="19"/>
  <c r="C69" i="19"/>
  <c r="C27" i="19"/>
  <c r="L20" i="19"/>
  <c r="K20" i="18"/>
  <c r="L20" i="18"/>
  <c r="J21" i="18"/>
  <c r="I21" i="18"/>
  <c r="H21" i="18"/>
  <c r="B23" i="18"/>
  <c r="C122" i="18"/>
  <c r="C25" i="18"/>
  <c r="L17" i="16"/>
  <c r="K16" i="17"/>
  <c r="I17" i="17"/>
  <c r="J17" i="17"/>
  <c r="H17" i="17"/>
  <c r="C26" i="17"/>
  <c r="B20" i="17"/>
  <c r="L16" i="17"/>
  <c r="I18" i="16"/>
  <c r="H18" i="16"/>
  <c r="J18" i="16"/>
  <c r="K17" i="16"/>
  <c r="B20" i="16"/>
  <c r="C24" i="16"/>
  <c r="L20" i="14"/>
  <c r="H21" i="14"/>
  <c r="I21" i="14"/>
  <c r="J21" i="14"/>
  <c r="K20" i="14"/>
  <c r="C24" i="14"/>
  <c r="B138" i="14"/>
  <c r="K14" i="13"/>
  <c r="J15" i="13"/>
  <c r="H15" i="13"/>
  <c r="I15" i="13"/>
  <c r="B18" i="13"/>
  <c r="C21" i="13"/>
  <c r="L14" i="13"/>
  <c r="B60" i="2"/>
  <c r="I17" i="2"/>
  <c r="I10" i="2"/>
  <c r="I43" i="2"/>
  <c r="H37" i="2"/>
  <c r="H19" i="2"/>
  <c r="J38" i="2"/>
  <c r="H23" i="2"/>
  <c r="I8" i="2"/>
  <c r="H45" i="2"/>
  <c r="H15" i="2"/>
  <c r="J35" i="2"/>
  <c r="J37" i="2"/>
  <c r="H35" i="2"/>
  <c r="H26" i="2"/>
  <c r="J33" i="2"/>
  <c r="I29" i="2"/>
  <c r="J18" i="2"/>
  <c r="J6" i="2"/>
  <c r="I46" i="2"/>
  <c r="I27" i="2"/>
  <c r="I36" i="2"/>
  <c r="H44" i="2"/>
  <c r="I11" i="2"/>
  <c r="H10" i="2"/>
  <c r="J20" i="2"/>
  <c r="H28" i="2"/>
  <c r="H20" i="2"/>
  <c r="H47" i="2"/>
  <c r="J23" i="2"/>
  <c r="H25" i="2"/>
  <c r="J21" i="2"/>
  <c r="I21" i="2"/>
  <c r="I9" i="2"/>
  <c r="J43" i="2"/>
  <c r="I33" i="2"/>
  <c r="J24" i="2"/>
  <c r="J15" i="2"/>
  <c r="I38" i="2"/>
  <c r="I44" i="2"/>
  <c r="I22" i="2"/>
  <c r="H38" i="2"/>
  <c r="I41" i="2"/>
  <c r="J46" i="2"/>
  <c r="H22" i="2"/>
  <c r="H12" i="2"/>
  <c r="H42" i="2"/>
  <c r="J42" i="2"/>
  <c r="H17" i="2"/>
  <c r="I12" i="2"/>
  <c r="J26" i="2"/>
  <c r="I15" i="2"/>
  <c r="I25" i="2"/>
  <c r="H18" i="2"/>
  <c r="H30" i="2"/>
  <c r="I19" i="2"/>
  <c r="I13" i="2"/>
  <c r="J31" i="2"/>
  <c r="J44" i="2"/>
  <c r="H31" i="2"/>
  <c r="I35" i="2"/>
  <c r="H9" i="2"/>
  <c r="H39" i="2"/>
  <c r="H41" i="2"/>
  <c r="J7" i="2"/>
  <c r="J32" i="2"/>
  <c r="J39" i="2"/>
  <c r="H13" i="2"/>
  <c r="J9" i="2"/>
  <c r="H33" i="2"/>
  <c r="J36" i="2"/>
  <c r="H43" i="2"/>
  <c r="I47" i="2"/>
  <c r="H34" i="2"/>
  <c r="I30" i="2"/>
  <c r="J41" i="2"/>
  <c r="H46" i="2"/>
  <c r="I39" i="2"/>
  <c r="I26" i="2"/>
  <c r="H11" i="2"/>
  <c r="J17" i="2"/>
  <c r="I23" i="2"/>
  <c r="H6" i="2"/>
  <c r="J13" i="2"/>
  <c r="J10" i="2"/>
  <c r="I7" i="2"/>
  <c r="J45" i="2"/>
  <c r="I42" i="2"/>
  <c r="J47" i="2"/>
  <c r="I28" i="2"/>
  <c r="J34" i="2"/>
  <c r="I32" i="2"/>
  <c r="I45" i="2"/>
  <c r="J29" i="2"/>
  <c r="I24" i="2"/>
  <c r="H24" i="2"/>
  <c r="J12" i="2"/>
  <c r="J40" i="2"/>
  <c r="I16" i="2"/>
  <c r="H21" i="2"/>
  <c r="H40" i="2"/>
  <c r="J19" i="2"/>
  <c r="J8" i="2"/>
  <c r="J11" i="2"/>
  <c r="H27" i="2"/>
  <c r="J27" i="2"/>
  <c r="H32" i="2"/>
  <c r="J22" i="2"/>
  <c r="H16" i="2"/>
  <c r="I40" i="2"/>
  <c r="J30" i="2"/>
  <c r="J14" i="2"/>
  <c r="I20" i="2"/>
  <c r="H29" i="2"/>
  <c r="I37" i="2"/>
  <c r="I31" i="2"/>
  <c r="H14" i="2"/>
  <c r="H36" i="2"/>
  <c r="I14" i="2"/>
  <c r="H8" i="2"/>
  <c r="I34" i="2"/>
  <c r="G21" i="15"/>
  <c r="M21" i="15"/>
  <c r="E21" i="15"/>
  <c r="N21" i="15"/>
  <c r="F21" i="15"/>
  <c r="N17" i="13"/>
  <c r="G135" i="30"/>
  <c r="G60" i="2"/>
  <c r="F29" i="29"/>
  <c r="E30" i="27"/>
  <c r="M23" i="21"/>
  <c r="E110" i="35"/>
  <c r="M33" i="36"/>
  <c r="G29" i="23"/>
  <c r="F110" i="35"/>
  <c r="G19" i="17"/>
  <c r="E60" i="2"/>
  <c r="G31" i="25"/>
  <c r="F29" i="23"/>
  <c r="G121" i="23"/>
  <c r="E28" i="31"/>
  <c r="F23" i="19"/>
  <c r="M28" i="31"/>
  <c r="N30" i="27"/>
  <c r="E17" i="13"/>
  <c r="N23" i="14"/>
  <c r="E24" i="20"/>
  <c r="F31" i="25"/>
  <c r="G35" i="35"/>
  <c r="G23" i="14"/>
  <c r="E135" i="30"/>
  <c r="G28" i="31"/>
  <c r="M24" i="20"/>
  <c r="F121" i="23"/>
  <c r="M29" i="29"/>
  <c r="M35" i="35"/>
  <c r="M20" i="16"/>
  <c r="N31" i="25"/>
  <c r="G110" i="35"/>
  <c r="M23" i="18"/>
  <c r="M110" i="35"/>
  <c r="N110" i="35"/>
  <c r="N23" i="19"/>
  <c r="M19" i="17"/>
  <c r="E29" i="23"/>
  <c r="G23" i="19"/>
  <c r="N27" i="24"/>
  <c r="M60" i="2"/>
  <c r="G31" i="27"/>
  <c r="N28" i="31"/>
  <c r="N135" i="30"/>
  <c r="G27" i="24"/>
  <c r="E27" i="24"/>
  <c r="F23" i="21"/>
  <c r="E20" i="16"/>
  <c r="M17" i="13"/>
  <c r="M23" i="14"/>
  <c r="E33" i="36"/>
  <c r="G29" i="29"/>
  <c r="G24" i="20"/>
  <c r="G31" i="30"/>
  <c r="E23" i="19"/>
  <c r="E23" i="18"/>
  <c r="N23" i="18"/>
  <c r="M135" i="30"/>
  <c r="F23" i="14"/>
  <c r="N23" i="21"/>
  <c r="E29" i="29"/>
  <c r="F35" i="35"/>
  <c r="M31" i="30"/>
  <c r="F27" i="24"/>
  <c r="N60" i="2"/>
  <c r="F60" i="2"/>
  <c r="E19" i="17"/>
  <c r="E31" i="30"/>
  <c r="M30" i="27"/>
  <c r="E35" i="35"/>
  <c r="G35" i="28"/>
  <c r="N19" i="17"/>
  <c r="N29" i="26"/>
  <c r="M27" i="24"/>
  <c r="F17" i="13"/>
  <c r="G23" i="18"/>
  <c r="G29" i="26"/>
  <c r="N35" i="35"/>
  <c r="N24" i="20"/>
  <c r="G17" i="13"/>
  <c r="M23" i="19"/>
  <c r="E23" i="21"/>
  <c r="M31" i="25"/>
  <c r="N33" i="36"/>
  <c r="G23" i="21"/>
  <c r="F29" i="26"/>
  <c r="N20" i="16"/>
  <c r="G33" i="36"/>
  <c r="N31" i="30"/>
  <c r="M29" i="26"/>
  <c r="E29" i="26"/>
  <c r="M29" i="23"/>
  <c r="G30" i="27"/>
  <c r="E121" i="23"/>
  <c r="N29" i="29"/>
  <c r="F24" i="20"/>
  <c r="N121" i="23"/>
  <c r="M121" i="23"/>
  <c r="F28" i="31"/>
  <c r="E23" i="14"/>
  <c r="E31" i="25"/>
  <c r="F19" i="17"/>
  <c r="F20" i="16"/>
  <c r="F31" i="30"/>
  <c r="F30" i="27"/>
  <c r="F33" i="36"/>
  <c r="F23" i="18"/>
  <c r="F135" i="30"/>
  <c r="N29" i="23"/>
  <c r="G20" i="16"/>
  <c r="K19" i="15" l="1"/>
  <c r="L19" i="15"/>
  <c r="I20" i="15"/>
  <c r="J20" i="15"/>
  <c r="H20" i="15"/>
  <c r="B22" i="15"/>
  <c r="J120" i="23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8" i="2"/>
  <c r="H59" i="2"/>
  <c r="J59" i="2"/>
  <c r="I59" i="2"/>
  <c r="L58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1" i="21"/>
  <c r="I22" i="21"/>
  <c r="J22" i="21"/>
  <c r="H22" i="21"/>
  <c r="C88" i="21"/>
  <c r="C28" i="21"/>
  <c r="L21" i="21"/>
  <c r="B25" i="21"/>
  <c r="L22" i="20"/>
  <c r="I23" i="20"/>
  <c r="J23" i="20"/>
  <c r="H23" i="20"/>
  <c r="B26" i="20"/>
  <c r="K22" i="20"/>
  <c r="C28" i="20"/>
  <c r="K21" i="19"/>
  <c r="H22" i="19"/>
  <c r="I22" i="19"/>
  <c r="J22" i="19"/>
  <c r="C28" i="19"/>
  <c r="C70" i="19"/>
  <c r="B25" i="19"/>
  <c r="L21" i="19"/>
  <c r="L21" i="18"/>
  <c r="K21" i="18"/>
  <c r="J22" i="18"/>
  <c r="H22" i="18"/>
  <c r="I22" i="18"/>
  <c r="B24" i="18"/>
  <c r="C123" i="18"/>
  <c r="C26" i="18"/>
  <c r="K18" i="16"/>
  <c r="L17" i="17"/>
  <c r="J18" i="17"/>
  <c r="H18" i="17"/>
  <c r="I18" i="17"/>
  <c r="C27" i="17"/>
  <c r="B21" i="17"/>
  <c r="K17" i="17"/>
  <c r="I19" i="16"/>
  <c r="J19" i="16"/>
  <c r="H19" i="16"/>
  <c r="B21" i="16"/>
  <c r="L18" i="16"/>
  <c r="C25" i="16"/>
  <c r="L21" i="14"/>
  <c r="J22" i="14"/>
  <c r="I22" i="14"/>
  <c r="H22" i="14"/>
  <c r="B139" i="14"/>
  <c r="C25" i="14"/>
  <c r="K21" i="14"/>
  <c r="L15" i="13"/>
  <c r="H16" i="13"/>
  <c r="J16" i="13"/>
  <c r="I16" i="13"/>
  <c r="B19" i="13"/>
  <c r="C22" i="13"/>
  <c r="K15" i="13"/>
  <c r="K18" i="2"/>
  <c r="L7" i="2"/>
  <c r="K41" i="2"/>
  <c r="L37" i="2"/>
  <c r="L33" i="2"/>
  <c r="L20" i="2"/>
  <c r="K46" i="2"/>
  <c r="K23" i="2"/>
  <c r="K43" i="2"/>
  <c r="L10" i="2"/>
  <c r="L35" i="2"/>
  <c r="K17" i="2"/>
  <c r="K11" i="2"/>
  <c r="B61" i="2"/>
  <c r="K29" i="2"/>
  <c r="K10" i="2"/>
  <c r="K45" i="2"/>
  <c r="K33" i="2"/>
  <c r="L19" i="2"/>
  <c r="L47" i="2"/>
  <c r="K15" i="2"/>
  <c r="K25" i="2"/>
  <c r="K27" i="2"/>
  <c r="L42" i="2"/>
  <c r="L11" i="2"/>
  <c r="K42" i="2"/>
  <c r="L26" i="2"/>
  <c r="L18" i="2"/>
  <c r="L25" i="2"/>
  <c r="K12" i="2"/>
  <c r="L44" i="2"/>
  <c r="K24" i="2"/>
  <c r="K28" i="2"/>
  <c r="K22" i="2"/>
  <c r="L38" i="2"/>
  <c r="K36" i="2"/>
  <c r="K21" i="2"/>
  <c r="K13" i="2"/>
  <c r="K9" i="2"/>
  <c r="K38" i="2"/>
  <c r="K32" i="2"/>
  <c r="L30" i="2"/>
  <c r="L12" i="2"/>
  <c r="L31" i="2"/>
  <c r="L17" i="2"/>
  <c r="L15" i="2"/>
  <c r="L46" i="2"/>
  <c r="L45" i="2"/>
  <c r="L32" i="2"/>
  <c r="L9" i="2"/>
  <c r="K44" i="2"/>
  <c r="K35" i="2"/>
  <c r="L34" i="2"/>
  <c r="L28" i="2"/>
  <c r="L41" i="2"/>
  <c r="K19" i="2"/>
  <c r="L22" i="2"/>
  <c r="K39" i="2"/>
  <c r="L23" i="2"/>
  <c r="L24" i="2"/>
  <c r="L39" i="2"/>
  <c r="K47" i="2"/>
  <c r="L13" i="2"/>
  <c r="K30" i="2"/>
  <c r="K16" i="2"/>
  <c r="K26" i="2"/>
  <c r="L14" i="2"/>
  <c r="K40" i="2"/>
  <c r="K7" i="2"/>
  <c r="L43" i="2"/>
  <c r="K37" i="2"/>
  <c r="K14" i="2"/>
  <c r="L16" i="2"/>
  <c r="K31" i="2"/>
  <c r="L27" i="2"/>
  <c r="L21" i="2"/>
  <c r="K34" i="2"/>
  <c r="L8" i="2"/>
  <c r="K8" i="2"/>
  <c r="K20" i="2"/>
  <c r="L40" i="2"/>
  <c r="L36" i="2"/>
  <c r="L29" i="2"/>
  <c r="G22" i="15"/>
  <c r="M22" i="15"/>
  <c r="E22" i="15"/>
  <c r="N22" i="15"/>
  <c r="F22" i="15"/>
  <c r="E30" i="29"/>
  <c r="N122" i="23"/>
  <c r="N111" i="35"/>
  <c r="G29" i="31"/>
  <c r="M24" i="14"/>
  <c r="N29" i="31"/>
  <c r="M36" i="35"/>
  <c r="N32" i="25"/>
  <c r="E111" i="35"/>
  <c r="G30" i="29"/>
  <c r="F24" i="18"/>
  <c r="M32" i="30"/>
  <c r="N18" i="13"/>
  <c r="E21" i="16"/>
  <c r="N30" i="29"/>
  <c r="E30" i="26"/>
  <c r="F30" i="29"/>
  <c r="M120" i="23"/>
  <c r="F24" i="14"/>
  <c r="G32" i="27"/>
  <c r="G24" i="21"/>
  <c r="E24" i="21"/>
  <c r="E118" i="23"/>
  <c r="E34" i="36"/>
  <c r="N136" i="30"/>
  <c r="G61" i="2"/>
  <c r="M24" i="19"/>
  <c r="N24" i="14"/>
  <c r="F118" i="23"/>
  <c r="G136" i="30"/>
  <c r="E24" i="14"/>
  <c r="M28" i="24"/>
  <c r="M61" i="2"/>
  <c r="N25" i="20"/>
  <c r="G30" i="23"/>
  <c r="F34" i="36"/>
  <c r="E122" i="23"/>
  <c r="G21" i="16"/>
  <c r="N32" i="30"/>
  <c r="F21" i="16"/>
  <c r="F18" i="13"/>
  <c r="N118" i="23"/>
  <c r="G18" i="13"/>
  <c r="N34" i="36"/>
  <c r="F61" i="2"/>
  <c r="G20" i="17"/>
  <c r="N24" i="18"/>
  <c r="N21" i="16"/>
  <c r="N30" i="26"/>
  <c r="N61" i="2"/>
  <c r="G122" i="23"/>
  <c r="M18" i="13"/>
  <c r="E32" i="30"/>
  <c r="E18" i="13"/>
  <c r="F30" i="26"/>
  <c r="M32" i="25"/>
  <c r="E25" i="20"/>
  <c r="E30" i="23"/>
  <c r="E36" i="35"/>
  <c r="M119" i="23"/>
  <c r="F32" i="25"/>
  <c r="E24" i="18"/>
  <c r="E136" i="30"/>
  <c r="G24" i="14"/>
  <c r="E24" i="19"/>
  <c r="E120" i="23"/>
  <c r="E20" i="17"/>
  <c r="G24" i="18"/>
  <c r="E28" i="24"/>
  <c r="F28" i="24"/>
  <c r="M136" i="30"/>
  <c r="M21" i="16"/>
  <c r="M29" i="31"/>
  <c r="G111" i="35"/>
  <c r="G32" i="25"/>
  <c r="N36" i="35"/>
  <c r="F32" i="30"/>
  <c r="F111" i="35"/>
  <c r="G24" i="19"/>
  <c r="F20" i="17"/>
  <c r="G32" i="30"/>
  <c r="M30" i="23"/>
  <c r="N28" i="24"/>
  <c r="E119" i="23"/>
  <c r="M122" i="23"/>
  <c r="G36" i="35"/>
  <c r="G30" i="26"/>
  <c r="N24" i="19"/>
  <c r="G34" i="36"/>
  <c r="M20" i="17"/>
  <c r="F119" i="23"/>
  <c r="F25" i="20"/>
  <c r="M34" i="36"/>
  <c r="F24" i="21"/>
  <c r="E32" i="25"/>
  <c r="F122" i="23"/>
  <c r="E61" i="2"/>
  <c r="F136" i="30"/>
  <c r="M30" i="26"/>
  <c r="F29" i="31"/>
  <c r="M111" i="35"/>
  <c r="N20" i="17"/>
  <c r="F120" i="23"/>
  <c r="N120" i="23"/>
  <c r="G28" i="24"/>
  <c r="M24" i="21"/>
  <c r="E29" i="31"/>
  <c r="N30" i="23"/>
  <c r="F24" i="19"/>
  <c r="M30" i="29"/>
  <c r="G25" i="20"/>
  <c r="F36" i="35"/>
  <c r="M24" i="18"/>
  <c r="M118" i="23"/>
  <c r="N119" i="23"/>
  <c r="F30" i="23"/>
  <c r="N24" i="21"/>
  <c r="M25" i="20"/>
  <c r="I21" i="15" l="1"/>
  <c r="H21" i="15"/>
  <c r="J21" i="15"/>
  <c r="L20" i="15"/>
  <c r="K20" i="15"/>
  <c r="B23" i="15"/>
  <c r="J31" i="27"/>
  <c r="I118" i="23"/>
  <c r="H119" i="23"/>
  <c r="H120" i="23"/>
  <c r="I119" i="23"/>
  <c r="I120" i="23"/>
  <c r="H117" i="23"/>
  <c r="H118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59" i="2"/>
  <c r="H60" i="2"/>
  <c r="J60" i="2"/>
  <c r="I60" i="2"/>
  <c r="L59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2" i="21"/>
  <c r="J23" i="21"/>
  <c r="H23" i="21"/>
  <c r="I23" i="21"/>
  <c r="B26" i="21"/>
  <c r="C29" i="21"/>
  <c r="C89" i="21"/>
  <c r="K22" i="21"/>
  <c r="L23" i="20"/>
  <c r="I24" i="20"/>
  <c r="H24" i="20"/>
  <c r="J24" i="20"/>
  <c r="B27" i="20"/>
  <c r="C29" i="20"/>
  <c r="K23" i="20"/>
  <c r="L22" i="19"/>
  <c r="H23" i="19"/>
  <c r="I23" i="19"/>
  <c r="J23" i="19"/>
  <c r="B26" i="19"/>
  <c r="C71" i="19"/>
  <c r="C29" i="19"/>
  <c r="K22" i="19"/>
  <c r="L22" i="18"/>
  <c r="K22" i="18"/>
  <c r="J23" i="18"/>
  <c r="H23" i="18"/>
  <c r="I23" i="18"/>
  <c r="B25" i="18"/>
  <c r="C27" i="18"/>
  <c r="C124" i="18"/>
  <c r="C125" i="18" s="1"/>
  <c r="K18" i="17"/>
  <c r="J19" i="17"/>
  <c r="H19" i="17"/>
  <c r="I19" i="17"/>
  <c r="B22" i="17"/>
  <c r="C28" i="17"/>
  <c r="L18" i="17"/>
  <c r="L19" i="16"/>
  <c r="I20" i="16"/>
  <c r="H20" i="16"/>
  <c r="J20" i="16"/>
  <c r="B22" i="16"/>
  <c r="K19" i="16"/>
  <c r="C26" i="16"/>
  <c r="K22" i="14"/>
  <c r="H23" i="14"/>
  <c r="J23" i="14"/>
  <c r="I23" i="14"/>
  <c r="B140" i="14"/>
  <c r="C26" i="14"/>
  <c r="L22" i="14"/>
  <c r="L16" i="13"/>
  <c r="I17" i="13"/>
  <c r="J17" i="13"/>
  <c r="H17" i="13"/>
  <c r="C23" i="13"/>
  <c r="B20" i="13"/>
  <c r="K16" i="13"/>
  <c r="B62" i="2"/>
  <c r="G23" i="15"/>
  <c r="M23" i="15"/>
  <c r="E23" i="15"/>
  <c r="N23" i="15"/>
  <c r="F23" i="15"/>
  <c r="F30" i="31"/>
  <c r="E33" i="25"/>
  <c r="F29" i="24"/>
  <c r="E123" i="23"/>
  <c r="F31" i="29"/>
  <c r="M35" i="36"/>
  <c r="M25" i="19"/>
  <c r="M37" i="35"/>
  <c r="G31" i="26"/>
  <c r="E62" i="2"/>
  <c r="F31" i="26"/>
  <c r="F25" i="14"/>
  <c r="N62" i="2"/>
  <c r="M29" i="24"/>
  <c r="F22" i="16"/>
  <c r="E29" i="24"/>
  <c r="N31" i="29"/>
  <c r="N31" i="26"/>
  <c r="N25" i="14"/>
  <c r="G37" i="35"/>
  <c r="M25" i="18"/>
  <c r="G25" i="14"/>
  <c r="E25" i="21"/>
  <c r="E31" i="23"/>
  <c r="G33" i="27"/>
  <c r="E35" i="36"/>
  <c r="G29" i="24"/>
  <c r="E31" i="26"/>
  <c r="F137" i="30"/>
  <c r="F19" i="13"/>
  <c r="M33" i="25"/>
  <c r="E26" i="20"/>
  <c r="E33" i="30"/>
  <c r="E19" i="13"/>
  <c r="G25" i="19"/>
  <c r="N30" i="31"/>
  <c r="E37" i="35"/>
  <c r="G21" i="17"/>
  <c r="N21" i="17"/>
  <c r="F25" i="19"/>
  <c r="N25" i="19"/>
  <c r="G33" i="30"/>
  <c r="G25" i="18"/>
  <c r="G25" i="21"/>
  <c r="N37" i="35"/>
  <c r="M62" i="2"/>
  <c r="M31" i="23"/>
  <c r="G31" i="23"/>
  <c r="G112" i="35"/>
  <c r="E22" i="16"/>
  <c r="M31" i="26"/>
  <c r="M25" i="14"/>
  <c r="N123" i="23"/>
  <c r="G30" i="31"/>
  <c r="N29" i="24"/>
  <c r="M19" i="13"/>
  <c r="G125" i="18"/>
  <c r="N35" i="36"/>
  <c r="F123" i="23"/>
  <c r="N112" i="35"/>
  <c r="F21" i="17"/>
  <c r="F62" i="2"/>
  <c r="G62" i="2"/>
  <c r="N22" i="16"/>
  <c r="E25" i="14"/>
  <c r="N33" i="25"/>
  <c r="M112" i="35"/>
  <c r="E112" i="35"/>
  <c r="F31" i="23"/>
  <c r="G35" i="36"/>
  <c r="F35" i="36"/>
  <c r="F26" i="20"/>
  <c r="F33" i="30"/>
  <c r="N33" i="30"/>
  <c r="F37" i="35"/>
  <c r="M30" i="31"/>
  <c r="G137" i="30"/>
  <c r="G26" i="20"/>
  <c r="F25" i="18"/>
  <c r="F112" i="35"/>
  <c r="G31" i="29"/>
  <c r="M26" i="20"/>
  <c r="G19" i="13"/>
  <c r="M31" i="29"/>
  <c r="M33" i="30"/>
  <c r="N25" i="18"/>
  <c r="M22" i="16"/>
  <c r="E25" i="18"/>
  <c r="M25" i="21"/>
  <c r="M123" i="23"/>
  <c r="M137" i="30"/>
  <c r="G33" i="25"/>
  <c r="E137" i="30"/>
  <c r="G22" i="16"/>
  <c r="G123" i="23"/>
  <c r="E31" i="29"/>
  <c r="N137" i="30"/>
  <c r="F25" i="21"/>
  <c r="E30" i="31"/>
  <c r="M21" i="17"/>
  <c r="F33" i="25"/>
  <c r="E25" i="19"/>
  <c r="N26" i="20"/>
  <c r="E21" i="17"/>
  <c r="N25" i="21"/>
  <c r="N31" i="23"/>
  <c r="N19" i="13"/>
  <c r="K21" i="15" l="1"/>
  <c r="I22" i="15"/>
  <c r="H22" i="15"/>
  <c r="J22" i="15"/>
  <c r="L21" i="15"/>
  <c r="B24" i="15"/>
  <c r="J32" i="27"/>
  <c r="L117" i="23"/>
  <c r="K120" i="23"/>
  <c r="K118" i="23"/>
  <c r="L119" i="23"/>
  <c r="K117" i="23"/>
  <c r="L120" i="23"/>
  <c r="K119" i="23"/>
  <c r="L118" i="23"/>
  <c r="J125" i="18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0" i="2"/>
  <c r="L60" i="2"/>
  <c r="H61" i="2"/>
  <c r="J61" i="2"/>
  <c r="I61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K23" i="21"/>
  <c r="I24" i="21"/>
  <c r="H24" i="21"/>
  <c r="J24" i="21"/>
  <c r="C30" i="21"/>
  <c r="B27" i="21"/>
  <c r="C90" i="21"/>
  <c r="L23" i="21"/>
  <c r="L24" i="20"/>
  <c r="I25" i="20"/>
  <c r="J25" i="20"/>
  <c r="H25" i="20"/>
  <c r="B28" i="20"/>
  <c r="C30" i="20"/>
  <c r="K24" i="20"/>
  <c r="L23" i="19"/>
  <c r="J24" i="19"/>
  <c r="H24" i="19"/>
  <c r="I24" i="19"/>
  <c r="C72" i="19"/>
  <c r="C30" i="19"/>
  <c r="B27" i="19"/>
  <c r="K23" i="19"/>
  <c r="K23" i="18"/>
  <c r="L23" i="18"/>
  <c r="J24" i="18"/>
  <c r="I24" i="18"/>
  <c r="H24" i="18"/>
  <c r="B26" i="18"/>
  <c r="C28" i="18"/>
  <c r="C70" i="18"/>
  <c r="L19" i="17"/>
  <c r="I20" i="17"/>
  <c r="H20" i="17"/>
  <c r="J20" i="17"/>
  <c r="B23" i="17"/>
  <c r="C29" i="17"/>
  <c r="K19" i="17"/>
  <c r="K20" i="16"/>
  <c r="I21" i="16"/>
  <c r="H21" i="16"/>
  <c r="J21" i="16"/>
  <c r="B23" i="16"/>
  <c r="L20" i="16"/>
  <c r="C27" i="16"/>
  <c r="L23" i="14"/>
  <c r="K17" i="13"/>
  <c r="I24" i="14"/>
  <c r="J24" i="14"/>
  <c r="H24" i="14"/>
  <c r="B141" i="14"/>
  <c r="C27" i="14"/>
  <c r="K23" i="14"/>
  <c r="I18" i="13"/>
  <c r="H18" i="13"/>
  <c r="J18" i="13"/>
  <c r="B21" i="13"/>
  <c r="C24" i="13"/>
  <c r="L17" i="13"/>
  <c r="B63" i="2"/>
  <c r="G24" i="15"/>
  <c r="M24" i="15"/>
  <c r="E24" i="15"/>
  <c r="N24" i="15"/>
  <c r="F24" i="15"/>
  <c r="G34" i="30"/>
  <c r="E26" i="19"/>
  <c r="M34" i="30"/>
  <c r="M23" i="16"/>
  <c r="F32" i="29"/>
  <c r="G36" i="36"/>
  <c r="G27" i="20"/>
  <c r="F22" i="17"/>
  <c r="F26" i="14"/>
  <c r="M34" i="27"/>
  <c r="F32" i="26"/>
  <c r="E34" i="27"/>
  <c r="F36" i="36"/>
  <c r="G32" i="29"/>
  <c r="E34" i="25"/>
  <c r="E63" i="2"/>
  <c r="M63" i="2"/>
  <c r="F26" i="21"/>
  <c r="N22" i="17"/>
  <c r="N31" i="31"/>
  <c r="F26" i="19"/>
  <c r="N63" i="2"/>
  <c r="E30" i="24"/>
  <c r="E31" i="31"/>
  <c r="N124" i="23"/>
  <c r="E27" i="20"/>
  <c r="E22" i="17"/>
  <c r="N27" i="20"/>
  <c r="E32" i="29"/>
  <c r="F138" i="30"/>
  <c r="E26" i="14"/>
  <c r="M38" i="35"/>
  <c r="N26" i="21"/>
  <c r="F27" i="20"/>
  <c r="G30" i="24"/>
  <c r="F23" i="16"/>
  <c r="N113" i="35"/>
  <c r="N20" i="13"/>
  <c r="F113" i="35"/>
  <c r="N34" i="30"/>
  <c r="N138" i="30"/>
  <c r="G32" i="23"/>
  <c r="E26" i="21"/>
  <c r="N32" i="23"/>
  <c r="E34" i="30"/>
  <c r="F38" i="35"/>
  <c r="M31" i="31"/>
  <c r="F32" i="23"/>
  <c r="M27" i="20"/>
  <c r="G23" i="16"/>
  <c r="G34" i="25"/>
  <c r="G26" i="18"/>
  <c r="M26" i="18"/>
  <c r="G124" i="23"/>
  <c r="N34" i="27"/>
  <c r="F34" i="30"/>
  <c r="G31" i="31"/>
  <c r="N36" i="36"/>
  <c r="N30" i="24"/>
  <c r="F26" i="18"/>
  <c r="E38" i="35"/>
  <c r="F20" i="13"/>
  <c r="F34" i="25"/>
  <c r="M34" i="25"/>
  <c r="F34" i="27"/>
  <c r="G63" i="2"/>
  <c r="E36" i="36"/>
  <c r="E113" i="35"/>
  <c r="E26" i="18"/>
  <c r="N34" i="25"/>
  <c r="E32" i="26"/>
  <c r="G113" i="35"/>
  <c r="E23" i="16"/>
  <c r="G22" i="17"/>
  <c r="G26" i="14"/>
  <c r="E20" i="13"/>
  <c r="N38" i="35"/>
  <c r="F30" i="24"/>
  <c r="G32" i="26"/>
  <c r="M32" i="23"/>
  <c r="F63" i="2"/>
  <c r="F124" i="23"/>
  <c r="M20" i="13"/>
  <c r="M32" i="26"/>
  <c r="M138" i="30"/>
  <c r="G26" i="21"/>
  <c r="M36" i="36"/>
  <c r="G38" i="35"/>
  <c r="M26" i="14"/>
  <c r="G138" i="30"/>
  <c r="G34" i="27"/>
  <c r="M113" i="35"/>
  <c r="E138" i="30"/>
  <c r="E32" i="23"/>
  <c r="N26" i="14"/>
  <c r="N26" i="19"/>
  <c r="N32" i="29"/>
  <c r="E124" i="23"/>
  <c r="M30" i="24"/>
  <c r="N26" i="18"/>
  <c r="G20" i="13"/>
  <c r="N32" i="26"/>
  <c r="F31" i="31"/>
  <c r="M26" i="21"/>
  <c r="M26" i="19"/>
  <c r="N23" i="16"/>
  <c r="M124" i="23"/>
  <c r="G26" i="19"/>
  <c r="M22" i="17"/>
  <c r="M32" i="29"/>
  <c r="L22" i="15" l="1"/>
  <c r="I23" i="15"/>
  <c r="H23" i="15"/>
  <c r="J23" i="15"/>
  <c r="K22" i="15"/>
  <c r="B25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1" i="2"/>
  <c r="H62" i="2"/>
  <c r="J62" i="2"/>
  <c r="I62" i="2"/>
  <c r="L61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K24" i="21"/>
  <c r="I25" i="21"/>
  <c r="J25" i="21"/>
  <c r="H25" i="21"/>
  <c r="L24" i="21"/>
  <c r="C31" i="21"/>
  <c r="B28" i="21"/>
  <c r="C91" i="21"/>
  <c r="L25" i="20"/>
  <c r="H26" i="20"/>
  <c r="I26" i="20"/>
  <c r="J26" i="20"/>
  <c r="C31" i="20"/>
  <c r="B29" i="20"/>
  <c r="K25" i="20"/>
  <c r="L24" i="19"/>
  <c r="H25" i="19"/>
  <c r="I25" i="19"/>
  <c r="J25" i="19"/>
  <c r="B28" i="19"/>
  <c r="C73" i="19"/>
  <c r="C31" i="19"/>
  <c r="K24" i="19"/>
  <c r="L24" i="18"/>
  <c r="K24" i="18"/>
  <c r="I25" i="18"/>
  <c r="J25" i="18"/>
  <c r="H25" i="18"/>
  <c r="B27" i="18"/>
  <c r="C29" i="18"/>
  <c r="C71" i="18"/>
  <c r="L20" i="17"/>
  <c r="J21" i="17"/>
  <c r="H21" i="17"/>
  <c r="I21" i="17"/>
  <c r="C30" i="17"/>
  <c r="B24" i="17"/>
  <c r="K20" i="17"/>
  <c r="K21" i="16"/>
  <c r="I22" i="16"/>
  <c r="H22" i="16"/>
  <c r="J22" i="16"/>
  <c r="B24" i="16"/>
  <c r="L21" i="16"/>
  <c r="C28" i="16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4" i="2"/>
  <c r="G25" i="15"/>
  <c r="M25" i="15"/>
  <c r="E25" i="15"/>
  <c r="N25" i="15"/>
  <c r="F25" i="15"/>
  <c r="G23" i="17"/>
  <c r="F27" i="19"/>
  <c r="N33" i="27"/>
  <c r="G27" i="14"/>
  <c r="E27" i="21"/>
  <c r="G114" i="35"/>
  <c r="M33" i="27"/>
  <c r="F32" i="27"/>
  <c r="E64" i="2"/>
  <c r="F31" i="27"/>
  <c r="E37" i="36"/>
  <c r="N139" i="30"/>
  <c r="G35" i="30"/>
  <c r="E32" i="27"/>
  <c r="E33" i="29"/>
  <c r="N28" i="20"/>
  <c r="F39" i="35"/>
  <c r="N27" i="18"/>
  <c r="F64" i="2"/>
  <c r="F24" i="16"/>
  <c r="N31" i="27"/>
  <c r="G64" i="2"/>
  <c r="F33" i="29"/>
  <c r="E27" i="14"/>
  <c r="N35" i="25"/>
  <c r="G27" i="18"/>
  <c r="M33" i="26"/>
  <c r="M64" i="2"/>
  <c r="G33" i="23"/>
  <c r="M31" i="24"/>
  <c r="G37" i="36"/>
  <c r="F35" i="30"/>
  <c r="M35" i="30"/>
  <c r="E33" i="27"/>
  <c r="N35" i="30"/>
  <c r="M33" i="29"/>
  <c r="F27" i="18"/>
  <c r="G31" i="24"/>
  <c r="N31" i="24"/>
  <c r="F21" i="13"/>
  <c r="N33" i="23"/>
  <c r="N32" i="27"/>
  <c r="M28" i="20"/>
  <c r="M27" i="14"/>
  <c r="N21" i="13"/>
  <c r="F139" i="30"/>
  <c r="M27" i="18"/>
  <c r="E27" i="19"/>
  <c r="E31" i="24"/>
  <c r="G28" i="20"/>
  <c r="N27" i="19"/>
  <c r="M21" i="13"/>
  <c r="E139" i="30"/>
  <c r="E35" i="30"/>
  <c r="M27" i="21"/>
  <c r="G125" i="23"/>
  <c r="M23" i="17"/>
  <c r="M114" i="35"/>
  <c r="M39" i="35"/>
  <c r="E114" i="35"/>
  <c r="E35" i="25"/>
  <c r="M27" i="19"/>
  <c r="E28" i="20"/>
  <c r="G32" i="31"/>
  <c r="N33" i="29"/>
  <c r="N64" i="2"/>
  <c r="E33" i="23"/>
  <c r="M32" i="27"/>
  <c r="N27" i="14"/>
  <c r="E33" i="26"/>
  <c r="F114" i="35"/>
  <c r="G33" i="29"/>
  <c r="N114" i="35"/>
  <c r="N125" i="23"/>
  <c r="G27" i="21"/>
  <c r="E39" i="35"/>
  <c r="M33" i="23"/>
  <c r="G39" i="35"/>
  <c r="F28" i="20"/>
  <c r="N32" i="31"/>
  <c r="M32" i="31"/>
  <c r="F23" i="17"/>
  <c r="N24" i="16"/>
  <c r="F35" i="25"/>
  <c r="N27" i="21"/>
  <c r="G139" i="30"/>
  <c r="N23" i="17"/>
  <c r="M125" i="23"/>
  <c r="E125" i="23"/>
  <c r="N37" i="36"/>
  <c r="G35" i="25"/>
  <c r="G27" i="19"/>
  <c r="F33" i="27"/>
  <c r="M37" i="36"/>
  <c r="N39" i="35"/>
  <c r="M24" i="16"/>
  <c r="E23" i="17"/>
  <c r="E32" i="31"/>
  <c r="E27" i="18"/>
  <c r="E21" i="13"/>
  <c r="E31" i="27"/>
  <c r="F32" i="31"/>
  <c r="F37" i="36"/>
  <c r="M139" i="30"/>
  <c r="F31" i="24"/>
  <c r="F33" i="23"/>
  <c r="F27" i="14"/>
  <c r="F125" i="23"/>
  <c r="N33" i="26"/>
  <c r="G21" i="13"/>
  <c r="G24" i="16"/>
  <c r="F27" i="21"/>
  <c r="M31" i="27"/>
  <c r="E24" i="16"/>
  <c r="G33" i="26"/>
  <c r="M35" i="25"/>
  <c r="F33" i="26"/>
  <c r="L23" i="15" l="1"/>
  <c r="I24" i="15"/>
  <c r="H24" i="15"/>
  <c r="J24" i="15"/>
  <c r="K23" i="15"/>
  <c r="B26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2" i="2"/>
  <c r="H63" i="2"/>
  <c r="J63" i="2"/>
  <c r="I63" i="2"/>
  <c r="L62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5" i="21"/>
  <c r="J26" i="21"/>
  <c r="H26" i="21"/>
  <c r="I26" i="21"/>
  <c r="C92" i="21"/>
  <c r="C32" i="21"/>
  <c r="B29" i="21"/>
  <c r="K25" i="21"/>
  <c r="K26" i="20"/>
  <c r="H27" i="20"/>
  <c r="I27" i="20"/>
  <c r="J27" i="20"/>
  <c r="B30" i="20"/>
  <c r="L26" i="20"/>
  <c r="C32" i="20"/>
  <c r="L25" i="19"/>
  <c r="J26" i="19"/>
  <c r="H26" i="19"/>
  <c r="I26" i="19"/>
  <c r="C74" i="19"/>
  <c r="B29" i="19"/>
  <c r="C32" i="19"/>
  <c r="K25" i="19"/>
  <c r="L25" i="18"/>
  <c r="K25" i="18"/>
  <c r="I26" i="18"/>
  <c r="J26" i="18"/>
  <c r="H26" i="18"/>
  <c r="B28" i="18"/>
  <c r="C30" i="18"/>
  <c r="C72" i="18"/>
  <c r="L21" i="17"/>
  <c r="H22" i="17"/>
  <c r="J22" i="17"/>
  <c r="I22" i="17"/>
  <c r="C31" i="17"/>
  <c r="B25" i="17"/>
  <c r="K21" i="17"/>
  <c r="K22" i="16"/>
  <c r="J23" i="16"/>
  <c r="I23" i="16"/>
  <c r="H23" i="16"/>
  <c r="B25" i="16"/>
  <c r="L22" i="16"/>
  <c r="C29" i="16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5" i="2"/>
  <c r="G26" i="15"/>
  <c r="M26" i="15"/>
  <c r="E26" i="15"/>
  <c r="N26" i="15"/>
  <c r="F26" i="15"/>
  <c r="G28" i="18"/>
  <c r="N34" i="26"/>
  <c r="E25" i="16"/>
  <c r="G29" i="20"/>
  <c r="F115" i="35"/>
  <c r="E38" i="36"/>
  <c r="F36" i="30"/>
  <c r="F28" i="14"/>
  <c r="E28" i="18"/>
  <c r="N34" i="23"/>
  <c r="M25" i="16"/>
  <c r="E34" i="29"/>
  <c r="M34" i="29"/>
  <c r="G36" i="25"/>
  <c r="M40" i="35"/>
  <c r="M28" i="19"/>
  <c r="F24" i="17"/>
  <c r="E28" i="14"/>
  <c r="F29" i="20"/>
  <c r="M33" i="31"/>
  <c r="E34" i="23"/>
  <c r="M29" i="20"/>
  <c r="E24" i="17"/>
  <c r="N40" i="35"/>
  <c r="G65" i="2"/>
  <c r="M140" i="30"/>
  <c r="M115" i="35"/>
  <c r="N140" i="30"/>
  <c r="N34" i="29"/>
  <c r="F34" i="26"/>
  <c r="N65" i="2"/>
  <c r="N28" i="19"/>
  <c r="F126" i="23"/>
  <c r="F34" i="23"/>
  <c r="G28" i="21"/>
  <c r="N24" i="17"/>
  <c r="E36" i="25"/>
  <c r="F65" i="2"/>
  <c r="G38" i="36"/>
  <c r="G33" i="31"/>
  <c r="M34" i="23"/>
  <c r="F28" i="18"/>
  <c r="N25" i="16"/>
  <c r="G38" i="28"/>
  <c r="G24" i="17"/>
  <c r="F38" i="36"/>
  <c r="N38" i="36"/>
  <c r="E115" i="35"/>
  <c r="G40" i="35"/>
  <c r="M28" i="21"/>
  <c r="F28" i="19"/>
  <c r="N36" i="30"/>
  <c r="E22" i="13"/>
  <c r="E126" i="23"/>
  <c r="N22" i="13"/>
  <c r="M28" i="14"/>
  <c r="E34" i="26"/>
  <c r="E33" i="31"/>
  <c r="F40" i="35"/>
  <c r="N115" i="35"/>
  <c r="E38" i="28"/>
  <c r="E65" i="2"/>
  <c r="F38" i="28"/>
  <c r="N28" i="18"/>
  <c r="E40" i="35"/>
  <c r="G22" i="13"/>
  <c r="M22" i="13"/>
  <c r="G126" i="23"/>
  <c r="E140" i="30"/>
  <c r="G34" i="23"/>
  <c r="M38" i="36"/>
  <c r="N28" i="14"/>
  <c r="N29" i="20"/>
  <c r="E28" i="21"/>
  <c r="F28" i="21"/>
  <c r="E29" i="20"/>
  <c r="N38" i="28"/>
  <c r="M36" i="25"/>
  <c r="N36" i="25"/>
  <c r="G115" i="35"/>
  <c r="F140" i="30"/>
  <c r="F36" i="25"/>
  <c r="M34" i="26"/>
  <c r="F25" i="16"/>
  <c r="G140" i="30"/>
  <c r="G36" i="30"/>
  <c r="M28" i="18"/>
  <c r="M32" i="24"/>
  <c r="F32" i="24"/>
  <c r="G34" i="29"/>
  <c r="F22" i="13"/>
  <c r="G34" i="26"/>
  <c r="M24" i="17"/>
  <c r="G25" i="16"/>
  <c r="F34" i="29"/>
  <c r="F33" i="31"/>
  <c r="M65" i="2"/>
  <c r="N126" i="23"/>
  <c r="G28" i="14"/>
  <c r="M38" i="28"/>
  <c r="G32" i="24"/>
  <c r="E36" i="30"/>
  <c r="M36" i="30"/>
  <c r="M126" i="23"/>
  <c r="E32" i="24"/>
  <c r="G28" i="19"/>
  <c r="E28" i="19"/>
  <c r="N32" i="24"/>
  <c r="N28" i="21"/>
  <c r="N33" i="31"/>
  <c r="K24" i="15" l="1"/>
  <c r="I25" i="15"/>
  <c r="H25" i="15"/>
  <c r="J25" i="15"/>
  <c r="L24" i="15"/>
  <c r="B27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3" i="2"/>
  <c r="H64" i="2"/>
  <c r="J64" i="2"/>
  <c r="I64" i="2"/>
  <c r="L63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6" i="21"/>
  <c r="H27" i="21"/>
  <c r="I27" i="21"/>
  <c r="J27" i="21"/>
  <c r="C93" i="21"/>
  <c r="B30" i="21"/>
  <c r="C33" i="21"/>
  <c r="K26" i="21"/>
  <c r="L27" i="20"/>
  <c r="H28" i="20"/>
  <c r="J28" i="20"/>
  <c r="I28" i="20"/>
  <c r="K27" i="20"/>
  <c r="B31" i="20"/>
  <c r="C33" i="20"/>
  <c r="L26" i="19"/>
  <c r="K26" i="19"/>
  <c r="H27" i="19"/>
  <c r="I27" i="19"/>
  <c r="J27" i="19"/>
  <c r="C75" i="19"/>
  <c r="C33" i="19"/>
  <c r="B30" i="19"/>
  <c r="L26" i="18"/>
  <c r="K26" i="18"/>
  <c r="J27" i="18"/>
  <c r="I27" i="18"/>
  <c r="H27" i="18"/>
  <c r="B29" i="18"/>
  <c r="C128" i="18"/>
  <c r="C31" i="18"/>
  <c r="C73" i="18"/>
  <c r="K23" i="16"/>
  <c r="L22" i="17"/>
  <c r="H23" i="17"/>
  <c r="I23" i="17"/>
  <c r="J23" i="17"/>
  <c r="B26" i="17"/>
  <c r="C32" i="17"/>
  <c r="K22" i="17"/>
  <c r="H24" i="16"/>
  <c r="I24" i="16"/>
  <c r="J24" i="16"/>
  <c r="B26" i="16"/>
  <c r="L23" i="16"/>
  <c r="C30" i="16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6" i="2"/>
  <c r="G27" i="15"/>
  <c r="M27" i="15"/>
  <c r="E27" i="15"/>
  <c r="N27" i="15"/>
  <c r="F27" i="15"/>
  <c r="F35" i="29"/>
  <c r="E25" i="17"/>
  <c r="N23" i="13"/>
  <c r="F33" i="24"/>
  <c r="G23" i="13"/>
  <c r="N37" i="28"/>
  <c r="G29" i="19"/>
  <c r="E35" i="28"/>
  <c r="N35" i="29"/>
  <c r="F25" i="17"/>
  <c r="M141" i="30"/>
  <c r="E30" i="20"/>
  <c r="E35" i="29"/>
  <c r="G35" i="23"/>
  <c r="G26" i="16"/>
  <c r="N25" i="17"/>
  <c r="F29" i="18"/>
  <c r="N37" i="30"/>
  <c r="F37" i="25"/>
  <c r="M37" i="30"/>
  <c r="E36" i="28"/>
  <c r="G39" i="36"/>
  <c r="E29" i="19"/>
  <c r="N26" i="16"/>
  <c r="M23" i="13"/>
  <c r="G39" i="28"/>
  <c r="F26" i="16"/>
  <c r="E26" i="16"/>
  <c r="G34" i="31"/>
  <c r="N29" i="21"/>
  <c r="M35" i="28"/>
  <c r="E34" i="31"/>
  <c r="F35" i="28"/>
  <c r="G30" i="20"/>
  <c r="E66" i="2"/>
  <c r="G35" i="26"/>
  <c r="G33" i="24"/>
  <c r="E33" i="24"/>
  <c r="F37" i="28"/>
  <c r="E29" i="21"/>
  <c r="G37" i="30"/>
  <c r="N39" i="28"/>
  <c r="N127" i="23"/>
  <c r="M26" i="16"/>
  <c r="M34" i="31"/>
  <c r="N33" i="24"/>
  <c r="F127" i="23"/>
  <c r="F116" i="35"/>
  <c r="M33" i="24"/>
  <c r="G29" i="21"/>
  <c r="M39" i="36"/>
  <c r="E37" i="28"/>
  <c r="M29" i="19"/>
  <c r="E39" i="36"/>
  <c r="N35" i="26"/>
  <c r="M29" i="18"/>
  <c r="F39" i="28"/>
  <c r="E29" i="14"/>
  <c r="M37" i="25"/>
  <c r="G29" i="18"/>
  <c r="G37" i="25"/>
  <c r="E37" i="30"/>
  <c r="E37" i="25"/>
  <c r="F34" i="31"/>
  <c r="N66" i="2"/>
  <c r="M25" i="17"/>
  <c r="F29" i="19"/>
  <c r="F41" i="35"/>
  <c r="G25" i="17"/>
  <c r="G66" i="2"/>
  <c r="M29" i="14"/>
  <c r="E23" i="13"/>
  <c r="F66" i="2"/>
  <c r="G127" i="23"/>
  <c r="M35" i="26"/>
  <c r="M39" i="28"/>
  <c r="E141" i="30"/>
  <c r="G116" i="35"/>
  <c r="N30" i="20"/>
  <c r="N29" i="14"/>
  <c r="N116" i="35"/>
  <c r="F29" i="14"/>
  <c r="M36" i="28"/>
  <c r="N34" i="31"/>
  <c r="E127" i="23"/>
  <c r="N29" i="18"/>
  <c r="N29" i="19"/>
  <c r="E35" i="26"/>
  <c r="G35" i="29"/>
  <c r="E39" i="28"/>
  <c r="N36" i="28"/>
  <c r="F35" i="26"/>
  <c r="E35" i="23"/>
  <c r="F39" i="36"/>
  <c r="N35" i="23"/>
  <c r="F37" i="30"/>
  <c r="E41" i="35"/>
  <c r="M30" i="20"/>
  <c r="M35" i="29"/>
  <c r="F29" i="21"/>
  <c r="G41" i="35"/>
  <c r="F35" i="23"/>
  <c r="N39" i="36"/>
  <c r="N41" i="35"/>
  <c r="F36" i="28"/>
  <c r="F30" i="20"/>
  <c r="G141" i="30"/>
  <c r="F141" i="30"/>
  <c r="N35" i="28"/>
  <c r="M37" i="28"/>
  <c r="N141" i="30"/>
  <c r="M35" i="23"/>
  <c r="M66" i="2"/>
  <c r="E116" i="35"/>
  <c r="M29" i="21"/>
  <c r="M127" i="23"/>
  <c r="M116" i="35"/>
  <c r="M41" i="35"/>
  <c r="F23" i="13"/>
  <c r="E29" i="18"/>
  <c r="G29" i="14"/>
  <c r="N37" i="25"/>
  <c r="K25" i="15" l="1"/>
  <c r="I26" i="15"/>
  <c r="H26" i="15"/>
  <c r="J26" i="15"/>
  <c r="L25" i="15"/>
  <c r="B28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4" i="2"/>
  <c r="H65" i="2"/>
  <c r="J65" i="2"/>
  <c r="I65" i="2"/>
  <c r="K64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K27" i="21"/>
  <c r="H28" i="21"/>
  <c r="J28" i="21"/>
  <c r="I28" i="21"/>
  <c r="C94" i="21"/>
  <c r="C34" i="21"/>
  <c r="B31" i="21"/>
  <c r="L27" i="21"/>
  <c r="L28" i="20"/>
  <c r="I29" i="20"/>
  <c r="J29" i="20"/>
  <c r="H29" i="20"/>
  <c r="B32" i="20"/>
  <c r="C34" i="20"/>
  <c r="K28" i="20"/>
  <c r="L27" i="19"/>
  <c r="H28" i="19"/>
  <c r="J28" i="19"/>
  <c r="I28" i="19"/>
  <c r="B31" i="19"/>
  <c r="C76" i="19"/>
  <c r="C34" i="19"/>
  <c r="K27" i="19"/>
  <c r="K27" i="18"/>
  <c r="L27" i="18"/>
  <c r="I28" i="18"/>
  <c r="J28" i="18"/>
  <c r="H28" i="18"/>
  <c r="B30" i="18"/>
  <c r="C129" i="18"/>
  <c r="C32" i="18"/>
  <c r="C74" i="18"/>
  <c r="L24" i="16"/>
  <c r="L23" i="17"/>
  <c r="H24" i="17"/>
  <c r="J24" i="17"/>
  <c r="I24" i="17"/>
  <c r="K23" i="17"/>
  <c r="C33" i="17"/>
  <c r="B27" i="17"/>
  <c r="I25" i="16"/>
  <c r="J25" i="16"/>
  <c r="H25" i="16"/>
  <c r="B27" i="16"/>
  <c r="K24" i="16"/>
  <c r="C31" i="16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7" i="2"/>
  <c r="G28" i="15"/>
  <c r="M28" i="15"/>
  <c r="E28" i="15"/>
  <c r="N28" i="15"/>
  <c r="F28" i="15"/>
  <c r="M38" i="30"/>
  <c r="G30" i="14"/>
  <c r="M34" i="24"/>
  <c r="F24" i="13"/>
  <c r="N35" i="31"/>
  <c r="E31" i="20"/>
  <c r="M42" i="35"/>
  <c r="G40" i="28"/>
  <c r="M27" i="16"/>
  <c r="E40" i="36"/>
  <c r="F40" i="28"/>
  <c r="M36" i="23"/>
  <c r="G36" i="26"/>
  <c r="E36" i="23"/>
  <c r="E30" i="21"/>
  <c r="N31" i="20"/>
  <c r="G42" i="35"/>
  <c r="E42" i="35"/>
  <c r="M30" i="19"/>
  <c r="E36" i="29"/>
  <c r="N30" i="19"/>
  <c r="G40" i="36"/>
  <c r="N34" i="24"/>
  <c r="E117" i="35"/>
  <c r="N38" i="25"/>
  <c r="F26" i="17"/>
  <c r="N117" i="35"/>
  <c r="F38" i="25"/>
  <c r="N27" i="16"/>
  <c r="M30" i="14"/>
  <c r="N36" i="26"/>
  <c r="M117" i="35"/>
  <c r="G117" i="35"/>
  <c r="E30" i="14"/>
  <c r="N30" i="14"/>
  <c r="N142" i="30"/>
  <c r="E34" i="24"/>
  <c r="G30" i="18"/>
  <c r="M40" i="36"/>
  <c r="F38" i="30"/>
  <c r="G27" i="16"/>
  <c r="E38" i="30"/>
  <c r="M40" i="28"/>
  <c r="N30" i="18"/>
  <c r="F31" i="20"/>
  <c r="E24" i="13"/>
  <c r="N38" i="30"/>
  <c r="E67" i="2"/>
  <c r="F30" i="14"/>
  <c r="N40" i="28"/>
  <c r="F30" i="21"/>
  <c r="F128" i="23"/>
  <c r="E128" i="23"/>
  <c r="M128" i="23"/>
  <c r="G38" i="25"/>
  <c r="F35" i="31"/>
  <c r="G142" i="30"/>
  <c r="M26" i="17"/>
  <c r="G24" i="13"/>
  <c r="E38" i="25"/>
  <c r="G36" i="23"/>
  <c r="F42" i="35"/>
  <c r="M35" i="31"/>
  <c r="G36" i="29"/>
  <c r="G26" i="17"/>
  <c r="N26" i="17"/>
  <c r="M142" i="30"/>
  <c r="N40" i="36"/>
  <c r="G34" i="24"/>
  <c r="G30" i="21"/>
  <c r="G128" i="23"/>
  <c r="M36" i="29"/>
  <c r="F67" i="2"/>
  <c r="G67" i="2"/>
  <c r="E36" i="26"/>
  <c r="G30" i="19"/>
  <c r="N128" i="23"/>
  <c r="N30" i="21"/>
  <c r="E30" i="19"/>
  <c r="E27" i="16"/>
  <c r="M67" i="2"/>
  <c r="F117" i="35"/>
  <c r="E30" i="18"/>
  <c r="N67" i="2"/>
  <c r="E142" i="30"/>
  <c r="G38" i="30"/>
  <c r="N36" i="23"/>
  <c r="F30" i="19"/>
  <c r="G35" i="31"/>
  <c r="E35" i="31"/>
  <c r="F36" i="23"/>
  <c r="N36" i="29"/>
  <c r="F36" i="26"/>
  <c r="M36" i="26"/>
  <c r="F40" i="36"/>
  <c r="E26" i="17"/>
  <c r="E40" i="28"/>
  <c r="G31" i="20"/>
  <c r="F36" i="29"/>
  <c r="N42" i="35"/>
  <c r="M38" i="25"/>
  <c r="M30" i="18"/>
  <c r="M24" i="13"/>
  <c r="F30" i="18"/>
  <c r="F142" i="30"/>
  <c r="N24" i="13"/>
  <c r="F34" i="24"/>
  <c r="M31" i="20"/>
  <c r="F27" i="16"/>
  <c r="M30" i="21"/>
  <c r="K26" i="15" l="1"/>
  <c r="I27" i="15"/>
  <c r="H27" i="15"/>
  <c r="J27" i="15"/>
  <c r="L26" i="15"/>
  <c r="B29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5" i="2"/>
  <c r="H66" i="2"/>
  <c r="J66" i="2"/>
  <c r="I66" i="2"/>
  <c r="L65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8" i="21"/>
  <c r="H29" i="21"/>
  <c r="I29" i="21"/>
  <c r="J29" i="21"/>
  <c r="C35" i="21"/>
  <c r="C95" i="21"/>
  <c r="B32" i="21"/>
  <c r="K28" i="21"/>
  <c r="K29" i="20"/>
  <c r="I30" i="20"/>
  <c r="J30" i="20"/>
  <c r="H30" i="20"/>
  <c r="C35" i="20"/>
  <c r="B33" i="20"/>
  <c r="L29" i="20"/>
  <c r="L28" i="19"/>
  <c r="I29" i="19"/>
  <c r="J29" i="19"/>
  <c r="H29" i="19"/>
  <c r="C77" i="19"/>
  <c r="C35" i="19"/>
  <c r="B32" i="19"/>
  <c r="K28" i="19"/>
  <c r="K28" i="18"/>
  <c r="J29" i="18"/>
  <c r="I29" i="18"/>
  <c r="H29" i="18"/>
  <c r="L28" i="18"/>
  <c r="B31" i="18"/>
  <c r="C130" i="18"/>
  <c r="C75" i="18"/>
  <c r="C33" i="18"/>
  <c r="K24" i="17"/>
  <c r="I25" i="17"/>
  <c r="H25" i="17"/>
  <c r="J25" i="17"/>
  <c r="B28" i="17"/>
  <c r="C34" i="17"/>
  <c r="L24" i="17"/>
  <c r="K25" i="16"/>
  <c r="H26" i="16"/>
  <c r="I26" i="16"/>
  <c r="J26" i="16"/>
  <c r="B28" i="16"/>
  <c r="L25" i="16"/>
  <c r="C32" i="16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8" i="2"/>
  <c r="G29" i="15"/>
  <c r="M29" i="15"/>
  <c r="E29" i="15"/>
  <c r="N29" i="15"/>
  <c r="F29" i="15"/>
  <c r="E31" i="19"/>
  <c r="N41" i="28"/>
  <c r="E25" i="13"/>
  <c r="N27" i="17"/>
  <c r="M31" i="14"/>
  <c r="G31" i="21"/>
  <c r="M68" i="2"/>
  <c r="F37" i="23"/>
  <c r="M31" i="18"/>
  <c r="M143" i="30"/>
  <c r="F31" i="14"/>
  <c r="G31" i="19"/>
  <c r="E27" i="17"/>
  <c r="G37" i="26"/>
  <c r="F27" i="17"/>
  <c r="E41" i="36"/>
  <c r="M39" i="25"/>
  <c r="F32" i="20"/>
  <c r="M41" i="36"/>
  <c r="G41" i="36"/>
  <c r="N32" i="20"/>
  <c r="G25" i="13"/>
  <c r="N39" i="30"/>
  <c r="G31" i="14"/>
  <c r="M31" i="21"/>
  <c r="M25" i="13"/>
  <c r="N25" i="13"/>
  <c r="F39" i="30"/>
  <c r="M129" i="23"/>
  <c r="M43" i="35"/>
  <c r="N118" i="35"/>
  <c r="N35" i="24"/>
  <c r="G35" i="24"/>
  <c r="E118" i="35"/>
  <c r="M32" i="20"/>
  <c r="M37" i="26"/>
  <c r="N129" i="23"/>
  <c r="G41" i="28"/>
  <c r="F43" i="35"/>
  <c r="N37" i="29"/>
  <c r="G32" i="20"/>
  <c r="M37" i="23"/>
  <c r="N28" i="16"/>
  <c r="N31" i="18"/>
  <c r="E68" i="2"/>
  <c r="E28" i="16"/>
  <c r="F31" i="18"/>
  <c r="G118" i="35"/>
  <c r="E129" i="23"/>
  <c r="M37" i="29"/>
  <c r="F143" i="30"/>
  <c r="N37" i="26"/>
  <c r="G27" i="17"/>
  <c r="G37" i="29"/>
  <c r="M36" i="31"/>
  <c r="E39" i="30"/>
  <c r="F118" i="35"/>
  <c r="E36" i="31"/>
  <c r="M41" i="28"/>
  <c r="E37" i="26"/>
  <c r="F41" i="36"/>
  <c r="N36" i="31"/>
  <c r="G129" i="23"/>
  <c r="M28" i="16"/>
  <c r="M118" i="35"/>
  <c r="N68" i="2"/>
  <c r="N31" i="19"/>
  <c r="F35" i="24"/>
  <c r="N143" i="30"/>
  <c r="F25" i="13"/>
  <c r="G31" i="18"/>
  <c r="G28" i="16"/>
  <c r="F37" i="26"/>
  <c r="N31" i="21"/>
  <c r="G36" i="31"/>
  <c r="F31" i="19"/>
  <c r="E31" i="21"/>
  <c r="N41" i="36"/>
  <c r="G39" i="25"/>
  <c r="F68" i="2"/>
  <c r="E37" i="29"/>
  <c r="F37" i="29"/>
  <c r="G43" i="35"/>
  <c r="M39" i="30"/>
  <c r="E35" i="24"/>
  <c r="G143" i="30"/>
  <c r="F129" i="23"/>
  <c r="E31" i="14"/>
  <c r="F36" i="31"/>
  <c r="E39" i="25"/>
  <c r="N43" i="35"/>
  <c r="F28" i="16"/>
  <c r="E31" i="18"/>
  <c r="N39" i="25"/>
  <c r="N37" i="23"/>
  <c r="G39" i="30"/>
  <c r="M31" i="19"/>
  <c r="F31" i="21"/>
  <c r="E43" i="35"/>
  <c r="E32" i="20"/>
  <c r="N31" i="14"/>
  <c r="G37" i="23"/>
  <c r="E41" i="28"/>
  <c r="G68" i="2"/>
  <c r="G36" i="24"/>
  <c r="F41" i="28"/>
  <c r="F39" i="25"/>
  <c r="E143" i="30"/>
  <c r="M27" i="17"/>
  <c r="M35" i="24"/>
  <c r="E37" i="23"/>
  <c r="K27" i="15" l="1"/>
  <c r="I28" i="15"/>
  <c r="H28" i="15"/>
  <c r="J28" i="15"/>
  <c r="L27" i="15"/>
  <c r="B30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6" i="2"/>
  <c r="H67" i="2"/>
  <c r="J67" i="2"/>
  <c r="I67" i="2"/>
  <c r="L66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29" i="21"/>
  <c r="H30" i="21"/>
  <c r="I30" i="21"/>
  <c r="J30" i="21"/>
  <c r="B33" i="21"/>
  <c r="C36" i="21"/>
  <c r="C96" i="21"/>
  <c r="K29" i="21"/>
  <c r="K30" i="20"/>
  <c r="H31" i="20"/>
  <c r="I31" i="20"/>
  <c r="J31" i="20"/>
  <c r="B34" i="20"/>
  <c r="C36" i="20"/>
  <c r="L30" i="20"/>
  <c r="L29" i="19"/>
  <c r="I30" i="19"/>
  <c r="J30" i="19"/>
  <c r="H30" i="19"/>
  <c r="B33" i="19"/>
  <c r="C78" i="19"/>
  <c r="C36" i="19"/>
  <c r="K29" i="19"/>
  <c r="K29" i="18"/>
  <c r="L29" i="18"/>
  <c r="J30" i="18"/>
  <c r="I30" i="18"/>
  <c r="H30" i="18"/>
  <c r="B32" i="18"/>
  <c r="C34" i="18"/>
  <c r="C131" i="18"/>
  <c r="C76" i="18"/>
  <c r="K25" i="17"/>
  <c r="J26" i="17"/>
  <c r="H26" i="17"/>
  <c r="I26" i="17"/>
  <c r="L25" i="17"/>
  <c r="C35" i="17"/>
  <c r="B29" i="17"/>
  <c r="K26" i="16"/>
  <c r="I27" i="16"/>
  <c r="H27" i="16"/>
  <c r="J27" i="16"/>
  <c r="B29" i="16"/>
  <c r="L26" i="16"/>
  <c r="C33" i="16"/>
  <c r="C31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69" i="2"/>
  <c r="G30" i="15"/>
  <c r="M30" i="15"/>
  <c r="E30" i="15"/>
  <c r="N30" i="15"/>
  <c r="F30" i="15"/>
  <c r="F32" i="21"/>
  <c r="E38" i="29"/>
  <c r="E32" i="21"/>
  <c r="G28" i="17"/>
  <c r="E42" i="28"/>
  <c r="E144" i="30"/>
  <c r="E33" i="20"/>
  <c r="G32" i="21"/>
  <c r="E38" i="26"/>
  <c r="M29" i="16"/>
  <c r="N44" i="35"/>
  <c r="N29" i="16"/>
  <c r="G42" i="28"/>
  <c r="M32" i="14"/>
  <c r="M42" i="36"/>
  <c r="M40" i="30"/>
  <c r="G26" i="13"/>
  <c r="E32" i="14"/>
  <c r="G42" i="36"/>
  <c r="E42" i="36"/>
  <c r="F40" i="25"/>
  <c r="M32" i="19"/>
  <c r="N130" i="23"/>
  <c r="M44" i="35"/>
  <c r="N40" i="30"/>
  <c r="E69" i="2"/>
  <c r="N33" i="20"/>
  <c r="N32" i="21"/>
  <c r="N38" i="26"/>
  <c r="E29" i="16"/>
  <c r="G38" i="23"/>
  <c r="E44" i="35"/>
  <c r="M32" i="18"/>
  <c r="F38" i="26"/>
  <c r="F38" i="29"/>
  <c r="N119" i="35"/>
  <c r="G38" i="29"/>
  <c r="G37" i="24"/>
  <c r="G119" i="35"/>
  <c r="F130" i="23"/>
  <c r="E26" i="13"/>
  <c r="E28" i="17"/>
  <c r="M38" i="23"/>
  <c r="G33" i="20"/>
  <c r="F32" i="18"/>
  <c r="E119" i="35"/>
  <c r="N38" i="23"/>
  <c r="E40" i="30"/>
  <c r="G38" i="26"/>
  <c r="N69" i="2"/>
  <c r="M69" i="2"/>
  <c r="G37" i="31"/>
  <c r="F119" i="35"/>
  <c r="M32" i="21"/>
  <c r="F42" i="28"/>
  <c r="N32" i="14"/>
  <c r="N28" i="17"/>
  <c r="M144" i="30"/>
  <c r="N42" i="28"/>
  <c r="F44" i="35"/>
  <c r="G32" i="18"/>
  <c r="M26" i="13"/>
  <c r="E32" i="18"/>
  <c r="E38" i="23"/>
  <c r="G32" i="19"/>
  <c r="M33" i="20"/>
  <c r="F29" i="16"/>
  <c r="G32" i="14"/>
  <c r="M119" i="35"/>
  <c r="F26" i="13"/>
  <c r="M130" i="23"/>
  <c r="E40" i="25"/>
  <c r="F33" i="20"/>
  <c r="F37" i="31"/>
  <c r="F28" i="17"/>
  <c r="N32" i="19"/>
  <c r="N40" i="25"/>
  <c r="N38" i="29"/>
  <c r="M38" i="26"/>
  <c r="G40" i="30"/>
  <c r="G144" i="30"/>
  <c r="F38" i="23"/>
  <c r="M28" i="17"/>
  <c r="M40" i="25"/>
  <c r="M38" i="29"/>
  <c r="F144" i="30"/>
  <c r="E130" i="23"/>
  <c r="G130" i="23"/>
  <c r="G44" i="35"/>
  <c r="N26" i="13"/>
  <c r="E32" i="19"/>
  <c r="M42" i="28"/>
  <c r="N144" i="30"/>
  <c r="N42" i="36"/>
  <c r="N37" i="31"/>
  <c r="G29" i="16"/>
  <c r="F32" i="14"/>
  <c r="E37" i="31"/>
  <c r="F40" i="30"/>
  <c r="F69" i="2"/>
  <c r="N32" i="18"/>
  <c r="F32" i="19"/>
  <c r="G40" i="25"/>
  <c r="G69" i="2"/>
  <c r="M37" i="31"/>
  <c r="F42" i="36"/>
  <c r="K28" i="15" l="1"/>
  <c r="I29" i="15"/>
  <c r="H29" i="15"/>
  <c r="J29" i="15"/>
  <c r="L28" i="15"/>
  <c r="B31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7" i="2"/>
  <c r="L67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K30" i="21"/>
  <c r="H31" i="21"/>
  <c r="J31" i="21"/>
  <c r="I31" i="21"/>
  <c r="C37" i="21"/>
  <c r="B34" i="21"/>
  <c r="C97" i="21"/>
  <c r="L30" i="21"/>
  <c r="L31" i="20"/>
  <c r="J32" i="20"/>
  <c r="I32" i="20"/>
  <c r="H32" i="20"/>
  <c r="B35" i="20"/>
  <c r="C37" i="20"/>
  <c r="K31" i="20"/>
  <c r="L30" i="19"/>
  <c r="I31" i="19"/>
  <c r="H31" i="19"/>
  <c r="J31" i="19"/>
  <c r="B34" i="19"/>
  <c r="C37" i="19"/>
  <c r="K30" i="19"/>
  <c r="C79" i="19"/>
  <c r="K30" i="18"/>
  <c r="L30" i="18"/>
  <c r="H31" i="18"/>
  <c r="J31" i="18"/>
  <c r="I31" i="18"/>
  <c r="B33" i="18"/>
  <c r="C35" i="18"/>
  <c r="C132" i="18"/>
  <c r="C77" i="18"/>
  <c r="K26" i="17"/>
  <c r="I27" i="17"/>
  <c r="H27" i="17"/>
  <c r="J27" i="17"/>
  <c r="B30" i="17"/>
  <c r="L26" i="17"/>
  <c r="C36" i="17"/>
  <c r="L27" i="16"/>
  <c r="I28" i="16"/>
  <c r="H28" i="16"/>
  <c r="J28" i="16"/>
  <c r="B30" i="16"/>
  <c r="K27" i="16"/>
  <c r="C34" i="16"/>
  <c r="C32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8" i="2"/>
  <c r="I68" i="2"/>
  <c r="J68" i="2"/>
  <c r="B70" i="2"/>
  <c r="G31" i="15"/>
  <c r="M31" i="15"/>
  <c r="E31" i="15"/>
  <c r="N31" i="15"/>
  <c r="F31" i="15"/>
  <c r="F33" i="14"/>
  <c r="G34" i="20"/>
  <c r="M41" i="30"/>
  <c r="N145" i="30"/>
  <c r="E39" i="29"/>
  <c r="M70" i="2"/>
  <c r="F33" i="18"/>
  <c r="N70" i="2"/>
  <c r="N33" i="14"/>
  <c r="F30" i="16"/>
  <c r="N41" i="25"/>
  <c r="E45" i="35"/>
  <c r="M30" i="16"/>
  <c r="G145" i="30"/>
  <c r="E43" i="36"/>
  <c r="N38" i="31"/>
  <c r="E39" i="23"/>
  <c r="G33" i="14"/>
  <c r="E33" i="19"/>
  <c r="N39" i="23"/>
  <c r="F33" i="21"/>
  <c r="F41" i="30"/>
  <c r="F34" i="20"/>
  <c r="E131" i="23"/>
  <c r="F39" i="26"/>
  <c r="N33" i="18"/>
  <c r="N39" i="26"/>
  <c r="N43" i="36"/>
  <c r="M39" i="23"/>
  <c r="M33" i="21"/>
  <c r="N29" i="17"/>
  <c r="N131" i="23"/>
  <c r="N33" i="19"/>
  <c r="F43" i="28"/>
  <c r="G27" i="13"/>
  <c r="E41" i="25"/>
  <c r="E145" i="30"/>
  <c r="G38" i="31"/>
  <c r="G41" i="25"/>
  <c r="G70" i="2"/>
  <c r="G131" i="23"/>
  <c r="F41" i="25"/>
  <c r="E33" i="14"/>
  <c r="N30" i="16"/>
  <c r="M39" i="29"/>
  <c r="G33" i="21"/>
  <c r="M41" i="25"/>
  <c r="E30" i="16"/>
  <c r="F27" i="13"/>
  <c r="G38" i="24"/>
  <c r="E70" i="2"/>
  <c r="G39" i="26"/>
  <c r="G30" i="16"/>
  <c r="G39" i="29"/>
  <c r="N34" i="20"/>
  <c r="M34" i="20"/>
  <c r="N45" i="35"/>
  <c r="F45" i="35"/>
  <c r="G43" i="28"/>
  <c r="F39" i="29"/>
  <c r="N39" i="29"/>
  <c r="E120" i="35"/>
  <c r="F120" i="35"/>
  <c r="E33" i="21"/>
  <c r="E39" i="26"/>
  <c r="M38" i="31"/>
  <c r="M33" i="19"/>
  <c r="M39" i="26"/>
  <c r="M131" i="23"/>
  <c r="G41" i="30"/>
  <c r="F29" i="17"/>
  <c r="G29" i="17"/>
  <c r="F70" i="2"/>
  <c r="F39" i="23"/>
  <c r="E27" i="13"/>
  <c r="M145" i="30"/>
  <c r="F131" i="23"/>
  <c r="G39" i="23"/>
  <c r="M29" i="17"/>
  <c r="E34" i="20"/>
  <c r="F43" i="36"/>
  <c r="M120" i="35"/>
  <c r="E41" i="30"/>
  <c r="M45" i="35"/>
  <c r="N27" i="13"/>
  <c r="M43" i="36"/>
  <c r="G33" i="18"/>
  <c r="G120" i="35"/>
  <c r="F33" i="19"/>
  <c r="M43" i="28"/>
  <c r="M33" i="14"/>
  <c r="E43" i="28"/>
  <c r="N33" i="21"/>
  <c r="F145" i="30"/>
  <c r="E33" i="18"/>
  <c r="E29" i="17"/>
  <c r="M33" i="18"/>
  <c r="N41" i="30"/>
  <c r="E38" i="31"/>
  <c r="G43" i="36"/>
  <c r="G33" i="19"/>
  <c r="F38" i="31"/>
  <c r="G45" i="35"/>
  <c r="N43" i="28"/>
  <c r="M27" i="13"/>
  <c r="N120" i="35"/>
  <c r="K29" i="15" l="1"/>
  <c r="I30" i="15"/>
  <c r="H30" i="15"/>
  <c r="J30" i="15"/>
  <c r="L29" i="15"/>
  <c r="B32" i="15"/>
  <c r="J37" i="24"/>
  <c r="O38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K31" i="21"/>
  <c r="J32" i="21"/>
  <c r="I32" i="21"/>
  <c r="H32" i="21"/>
  <c r="L31" i="21"/>
  <c r="C98" i="21"/>
  <c r="B35" i="21"/>
  <c r="C38" i="21"/>
  <c r="K32" i="20"/>
  <c r="H33" i="20"/>
  <c r="I33" i="20"/>
  <c r="J33" i="20"/>
  <c r="B36" i="20"/>
  <c r="C38" i="20"/>
  <c r="L32" i="20"/>
  <c r="L31" i="19"/>
  <c r="J32" i="19"/>
  <c r="H32" i="19"/>
  <c r="I32" i="19"/>
  <c r="C80" i="19"/>
  <c r="C38" i="19"/>
  <c r="B35" i="19"/>
  <c r="K31" i="19"/>
  <c r="K31" i="18"/>
  <c r="L31" i="18"/>
  <c r="H32" i="18"/>
  <c r="J32" i="18"/>
  <c r="I32" i="18"/>
  <c r="B34" i="18"/>
  <c r="C78" i="18"/>
  <c r="C133" i="18"/>
  <c r="C36" i="18"/>
  <c r="L27" i="17"/>
  <c r="J28" i="17"/>
  <c r="H28" i="17"/>
  <c r="I28" i="17"/>
  <c r="B31" i="17"/>
  <c r="C37" i="17"/>
  <c r="K27" i="17"/>
  <c r="K28" i="16"/>
  <c r="H29" i="16"/>
  <c r="I29" i="16"/>
  <c r="J29" i="16"/>
  <c r="B31" i="16"/>
  <c r="L28" i="16"/>
  <c r="C35" i="16"/>
  <c r="C33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8" i="2"/>
  <c r="L68" i="2"/>
  <c r="B71" i="2"/>
  <c r="H69" i="2"/>
  <c r="J69" i="2"/>
  <c r="I69" i="2"/>
  <c r="G32" i="15"/>
  <c r="M32" i="15"/>
  <c r="E32" i="15"/>
  <c r="N32" i="15"/>
  <c r="F32" i="15"/>
  <c r="F132" i="23"/>
  <c r="E30" i="17"/>
  <c r="G40" i="23"/>
  <c r="F44" i="36"/>
  <c r="E146" i="30"/>
  <c r="E34" i="14"/>
  <c r="E44" i="28"/>
  <c r="G44" i="28"/>
  <c r="F146" i="30"/>
  <c r="G121" i="35"/>
  <c r="E40" i="23"/>
  <c r="M28" i="13"/>
  <c r="G40" i="29"/>
  <c r="F42" i="30"/>
  <c r="G42" i="30"/>
  <c r="E71" i="2"/>
  <c r="M42" i="25"/>
  <c r="N40" i="23"/>
  <c r="N146" i="30"/>
  <c r="G34" i="19"/>
  <c r="G34" i="14"/>
  <c r="N39" i="31"/>
  <c r="F44" i="28"/>
  <c r="F34" i="18"/>
  <c r="G31" i="16"/>
  <c r="N46" i="35"/>
  <c r="E34" i="18"/>
  <c r="F121" i="35"/>
  <c r="M34" i="14"/>
  <c r="M46" i="35"/>
  <c r="N42" i="30"/>
  <c r="M31" i="16"/>
  <c r="N30" i="17"/>
  <c r="F71" i="2"/>
  <c r="N44" i="36"/>
  <c r="N132" i="23"/>
  <c r="M40" i="26"/>
  <c r="F39" i="31"/>
  <c r="G42" i="25"/>
  <c r="M44" i="36"/>
  <c r="M40" i="23"/>
  <c r="N34" i="18"/>
  <c r="F40" i="26"/>
  <c r="M34" i="21"/>
  <c r="N42" i="25"/>
  <c r="F40" i="23"/>
  <c r="F30" i="17"/>
  <c r="G44" i="36"/>
  <c r="G71" i="2"/>
  <c r="E42" i="25"/>
  <c r="F31" i="16"/>
  <c r="N35" i="20"/>
  <c r="G28" i="13"/>
  <c r="G30" i="17"/>
  <c r="N28" i="13"/>
  <c r="N34" i="14"/>
  <c r="E132" i="23"/>
  <c r="E42" i="30"/>
  <c r="N121" i="35"/>
  <c r="G34" i="21"/>
  <c r="M146" i="30"/>
  <c r="N40" i="26"/>
  <c r="E40" i="29"/>
  <c r="F34" i="14"/>
  <c r="M71" i="2"/>
  <c r="E31" i="16"/>
  <c r="N40" i="29"/>
  <c r="E34" i="19"/>
  <c r="N71" i="2"/>
  <c r="M44" i="28"/>
  <c r="M39" i="31"/>
  <c r="N44" i="28"/>
  <c r="E46" i="35"/>
  <c r="M34" i="19"/>
  <c r="F46" i="35"/>
  <c r="G146" i="30"/>
  <c r="G46" i="35"/>
  <c r="F42" i="25"/>
  <c r="M42" i="30"/>
  <c r="N31" i="16"/>
  <c r="F28" i="13"/>
  <c r="F40" i="29"/>
  <c r="G39" i="31"/>
  <c r="E121" i="35"/>
  <c r="E40" i="26"/>
  <c r="F34" i="21"/>
  <c r="G40" i="26"/>
  <c r="M121" i="35"/>
  <c r="M132" i="23"/>
  <c r="E44" i="36"/>
  <c r="N34" i="19"/>
  <c r="E35" i="20"/>
  <c r="F34" i="19"/>
  <c r="N34" i="21"/>
  <c r="G35" i="20"/>
  <c r="G34" i="18"/>
  <c r="M30" i="17"/>
  <c r="M40" i="29"/>
  <c r="E34" i="21"/>
  <c r="F35" i="20"/>
  <c r="E39" i="31"/>
  <c r="M35" i="20"/>
  <c r="M34" i="18"/>
  <c r="E28" i="13"/>
  <c r="G132" i="23"/>
  <c r="K30" i="15" l="1"/>
  <c r="I31" i="15"/>
  <c r="H31" i="15"/>
  <c r="J31" i="15"/>
  <c r="L30" i="15"/>
  <c r="B33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L32" i="21"/>
  <c r="H33" i="21"/>
  <c r="I33" i="21"/>
  <c r="J33" i="21"/>
  <c r="C99" i="21"/>
  <c r="C39" i="21"/>
  <c r="B36" i="21"/>
  <c r="K32" i="21"/>
  <c r="L33" i="20"/>
  <c r="I34" i="20"/>
  <c r="H34" i="20"/>
  <c r="J34" i="20"/>
  <c r="K33" i="20"/>
  <c r="C39" i="20"/>
  <c r="B37" i="20"/>
  <c r="K32" i="19"/>
  <c r="H33" i="19"/>
  <c r="I33" i="19"/>
  <c r="J33" i="19"/>
  <c r="C39" i="19"/>
  <c r="B36" i="19"/>
  <c r="C81" i="19"/>
  <c r="L32" i="19"/>
  <c r="K32" i="18"/>
  <c r="H33" i="18"/>
  <c r="I33" i="18"/>
  <c r="J33" i="18"/>
  <c r="L32" i="18"/>
  <c r="B35" i="18"/>
  <c r="C37" i="18"/>
  <c r="C134" i="18"/>
  <c r="C79" i="18"/>
  <c r="L28" i="17"/>
  <c r="I29" i="17"/>
  <c r="J29" i="17"/>
  <c r="H29" i="17"/>
  <c r="B32" i="17"/>
  <c r="K28" i="17"/>
  <c r="C38" i="17"/>
  <c r="L29" i="16"/>
  <c r="I30" i="16"/>
  <c r="H30" i="16"/>
  <c r="J30" i="16"/>
  <c r="K29" i="16"/>
  <c r="B32" i="16"/>
  <c r="C36" i="16"/>
  <c r="C34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69" i="2"/>
  <c r="K69" i="2"/>
  <c r="B72" i="2"/>
  <c r="H70" i="2"/>
  <c r="J70" i="2"/>
  <c r="I70" i="2"/>
  <c r="G33" i="15"/>
  <c r="M33" i="15"/>
  <c r="E33" i="15"/>
  <c r="N33" i="15"/>
  <c r="F33" i="15"/>
  <c r="F32" i="16"/>
  <c r="N41" i="23"/>
  <c r="N29" i="13"/>
  <c r="G36" i="20"/>
  <c r="N45" i="28"/>
  <c r="F47" i="35"/>
  <c r="E35" i="18"/>
  <c r="E35" i="14"/>
  <c r="M147" i="30"/>
  <c r="M41" i="26"/>
  <c r="E41" i="26"/>
  <c r="F41" i="26"/>
  <c r="F43" i="25"/>
  <c r="G32" i="16"/>
  <c r="M35" i="19"/>
  <c r="E47" i="35"/>
  <c r="E45" i="36"/>
  <c r="F41" i="23"/>
  <c r="N35" i="18"/>
  <c r="F72" i="2"/>
  <c r="M133" i="23"/>
  <c r="F35" i="21"/>
  <c r="M45" i="36"/>
  <c r="E40" i="31"/>
  <c r="N39" i="24"/>
  <c r="G31" i="17"/>
  <c r="F147" i="30"/>
  <c r="F31" i="17"/>
  <c r="E133" i="23"/>
  <c r="G40" i="31"/>
  <c r="F35" i="14"/>
  <c r="F43" i="30"/>
  <c r="G43" i="30"/>
  <c r="N122" i="35"/>
  <c r="N35" i="14"/>
  <c r="F45" i="36"/>
  <c r="E35" i="21"/>
  <c r="N35" i="21"/>
  <c r="M43" i="25"/>
  <c r="F122" i="35"/>
  <c r="N45" i="36"/>
  <c r="G41" i="26"/>
  <c r="N147" i="30"/>
  <c r="M35" i="21"/>
  <c r="E72" i="2"/>
  <c r="M40" i="31"/>
  <c r="F35" i="18"/>
  <c r="F40" i="31"/>
  <c r="M39" i="24"/>
  <c r="F39" i="24"/>
  <c r="N72" i="2"/>
  <c r="G35" i="18"/>
  <c r="N35" i="19"/>
  <c r="N43" i="30"/>
  <c r="M41" i="23"/>
  <c r="M122" i="35"/>
  <c r="M47" i="35"/>
  <c r="G41" i="23"/>
  <c r="F45" i="28"/>
  <c r="M29" i="13"/>
  <c r="G29" i="13"/>
  <c r="G72" i="2"/>
  <c r="E122" i="35"/>
  <c r="M35" i="14"/>
  <c r="M35" i="18"/>
  <c r="N40" i="31"/>
  <c r="F35" i="19"/>
  <c r="G45" i="36"/>
  <c r="E41" i="23"/>
  <c r="M36" i="20"/>
  <c r="N41" i="26"/>
  <c r="M43" i="30"/>
  <c r="E39" i="24"/>
  <c r="E31" i="17"/>
  <c r="G35" i="14"/>
  <c r="M45" i="28"/>
  <c r="F36" i="20"/>
  <c r="E36" i="20"/>
  <c r="G147" i="30"/>
  <c r="N43" i="25"/>
  <c r="N47" i="35"/>
  <c r="M31" i="17"/>
  <c r="M41" i="29"/>
  <c r="G133" i="23"/>
  <c r="E32" i="16"/>
  <c r="G122" i="35"/>
  <c r="E43" i="25"/>
  <c r="G41" i="29"/>
  <c r="E29" i="13"/>
  <c r="G39" i="24"/>
  <c r="F29" i="13"/>
  <c r="G43" i="25"/>
  <c r="F133" i="23"/>
  <c r="E45" i="28"/>
  <c r="G45" i="28"/>
  <c r="G47" i="35"/>
  <c r="E43" i="30"/>
  <c r="G35" i="19"/>
  <c r="N36" i="20"/>
  <c r="N41" i="29"/>
  <c r="N32" i="16"/>
  <c r="G35" i="21"/>
  <c r="N133" i="23"/>
  <c r="E147" i="30"/>
  <c r="F41" i="29"/>
  <c r="M72" i="2"/>
  <c r="E35" i="19"/>
  <c r="E41" i="29"/>
  <c r="M32" i="16"/>
  <c r="N31" i="17"/>
  <c r="L31" i="15" l="1"/>
  <c r="K31" i="15"/>
  <c r="I32" i="15"/>
  <c r="H32" i="15"/>
  <c r="J32" i="15"/>
  <c r="B34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K33" i="21"/>
  <c r="H34" i="21"/>
  <c r="J34" i="21"/>
  <c r="I34" i="21"/>
  <c r="B37" i="21"/>
  <c r="C40" i="21"/>
  <c r="C100" i="21"/>
  <c r="L33" i="21"/>
  <c r="K34" i="20"/>
  <c r="H35" i="20"/>
  <c r="I35" i="20"/>
  <c r="J35" i="20"/>
  <c r="L34" i="20"/>
  <c r="C40" i="20"/>
  <c r="B38" i="20"/>
  <c r="L33" i="19"/>
  <c r="I34" i="19"/>
  <c r="J34" i="19"/>
  <c r="H34" i="19"/>
  <c r="C82" i="19"/>
  <c r="C40" i="19"/>
  <c r="B37" i="19"/>
  <c r="K33" i="19"/>
  <c r="L33" i="18"/>
  <c r="K33" i="18"/>
  <c r="I34" i="18"/>
  <c r="H34" i="18"/>
  <c r="J34" i="18"/>
  <c r="B36" i="18"/>
  <c r="C135" i="18"/>
  <c r="C38" i="18"/>
  <c r="C80" i="18"/>
  <c r="L29" i="17"/>
  <c r="I30" i="17"/>
  <c r="J30" i="17"/>
  <c r="H30" i="17"/>
  <c r="K29" i="17"/>
  <c r="C39" i="17"/>
  <c r="B33" i="17"/>
  <c r="K30" i="16"/>
  <c r="H31" i="16"/>
  <c r="J31" i="16"/>
  <c r="I31" i="16"/>
  <c r="B33" i="16"/>
  <c r="L30" i="16"/>
  <c r="C37" i="16"/>
  <c r="C35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3" i="2"/>
  <c r="H71" i="2"/>
  <c r="J71" i="2"/>
  <c r="I71" i="2"/>
  <c r="K70" i="2"/>
  <c r="L70" i="2"/>
  <c r="G34" i="15"/>
  <c r="M34" i="15"/>
  <c r="E34" i="15"/>
  <c r="N34" i="15"/>
  <c r="F34" i="15"/>
  <c r="E37" i="24"/>
  <c r="G42" i="26"/>
  <c r="E37" i="20"/>
  <c r="E42" i="23"/>
  <c r="E46" i="36"/>
  <c r="M48" i="35"/>
  <c r="F33" i="16"/>
  <c r="M42" i="29"/>
  <c r="M42" i="23"/>
  <c r="F32" i="17"/>
  <c r="E36" i="21"/>
  <c r="N41" i="31"/>
  <c r="G33" i="16"/>
  <c r="N36" i="18"/>
  <c r="M40" i="24"/>
  <c r="G73" i="2"/>
  <c r="E44" i="25"/>
  <c r="E48" i="35"/>
  <c r="N134" i="23"/>
  <c r="F44" i="30"/>
  <c r="F73" i="2"/>
  <c r="M148" i="30"/>
  <c r="E30" i="13"/>
  <c r="N30" i="13"/>
  <c r="F36" i="21"/>
  <c r="F36" i="18"/>
  <c r="N36" i="24"/>
  <c r="F44" i="25"/>
  <c r="F42" i="29"/>
  <c r="E44" i="30"/>
  <c r="N37" i="24"/>
  <c r="G44" i="30"/>
  <c r="N73" i="2"/>
  <c r="F37" i="20"/>
  <c r="M36" i="14"/>
  <c r="E33" i="16"/>
  <c r="F46" i="28"/>
  <c r="M44" i="30"/>
  <c r="N48" i="35"/>
  <c r="M33" i="16"/>
  <c r="G148" i="30"/>
  <c r="F38" i="24"/>
  <c r="G42" i="29"/>
  <c r="E36" i="24"/>
  <c r="F36" i="14"/>
  <c r="F148" i="30"/>
  <c r="G37" i="20"/>
  <c r="G36" i="21"/>
  <c r="M36" i="18"/>
  <c r="G36" i="19"/>
  <c r="M134" i="23"/>
  <c r="F134" i="23"/>
  <c r="G134" i="23"/>
  <c r="E36" i="18"/>
  <c r="N42" i="23"/>
  <c r="F37" i="24"/>
  <c r="E41" i="31"/>
  <c r="E148" i="30"/>
  <c r="F36" i="24"/>
  <c r="G46" i="28"/>
  <c r="M46" i="28"/>
  <c r="M46" i="36"/>
  <c r="M36" i="19"/>
  <c r="N36" i="19"/>
  <c r="F42" i="26"/>
  <c r="M37" i="20"/>
  <c r="E134" i="23"/>
  <c r="E40" i="24"/>
  <c r="G32" i="17"/>
  <c r="G36" i="14"/>
  <c r="E46" i="28"/>
  <c r="N32" i="17"/>
  <c r="M42" i="26"/>
  <c r="N148" i="30"/>
  <c r="E38" i="24"/>
  <c r="N42" i="29"/>
  <c r="F36" i="19"/>
  <c r="G44" i="25"/>
  <c r="G30" i="13"/>
  <c r="F123" i="35"/>
  <c r="E32" i="17"/>
  <c r="M30" i="13"/>
  <c r="M44" i="25"/>
  <c r="N123" i="35"/>
  <c r="F46" i="36"/>
  <c r="N33" i="16"/>
  <c r="G48" i="35"/>
  <c r="G40" i="24"/>
  <c r="G42" i="23"/>
  <c r="N37" i="20"/>
  <c r="E123" i="35"/>
  <c r="N40" i="24"/>
  <c r="N42" i="26"/>
  <c r="M41" i="31"/>
  <c r="G46" i="36"/>
  <c r="G123" i="35"/>
  <c r="E36" i="14"/>
  <c r="N46" i="36"/>
  <c r="M36" i="21"/>
  <c r="F48" i="35"/>
  <c r="M32" i="17"/>
  <c r="N36" i="21"/>
  <c r="F30" i="13"/>
  <c r="E42" i="26"/>
  <c r="F42" i="23"/>
  <c r="N38" i="24"/>
  <c r="F41" i="31"/>
  <c r="N44" i="25"/>
  <c r="M36" i="24"/>
  <c r="E73" i="2"/>
  <c r="N36" i="14"/>
  <c r="N46" i="28"/>
  <c r="M123" i="35"/>
  <c r="N44" i="30"/>
  <c r="E36" i="19"/>
  <c r="F40" i="24"/>
  <c r="E42" i="29"/>
  <c r="G41" i="31"/>
  <c r="M37" i="24"/>
  <c r="G36" i="18"/>
  <c r="M73" i="2"/>
  <c r="M38" i="24"/>
  <c r="K32" i="15" l="1"/>
  <c r="L32" i="15"/>
  <c r="I33" i="15"/>
  <c r="H33" i="15"/>
  <c r="J33" i="15"/>
  <c r="B35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K34" i="21"/>
  <c r="H35" i="21"/>
  <c r="I35" i="21"/>
  <c r="J35" i="21"/>
  <c r="C41" i="21"/>
  <c r="B38" i="21"/>
  <c r="C101" i="21"/>
  <c r="C102" i="21" s="1"/>
  <c r="L34" i="21"/>
  <c r="L35" i="20"/>
  <c r="J36" i="20"/>
  <c r="H36" i="20"/>
  <c r="I36" i="20"/>
  <c r="K35" i="20"/>
  <c r="C41" i="20"/>
  <c r="B39" i="20"/>
  <c r="L34" i="19"/>
  <c r="J35" i="19"/>
  <c r="H35" i="19"/>
  <c r="I35" i="19"/>
  <c r="B38" i="19"/>
  <c r="C41" i="19"/>
  <c r="C83" i="19"/>
  <c r="K34" i="19"/>
  <c r="L34" i="18"/>
  <c r="K34" i="18"/>
  <c r="I35" i="18"/>
  <c r="H35" i="18"/>
  <c r="J35" i="18"/>
  <c r="B37" i="18"/>
  <c r="C39" i="18"/>
  <c r="C81" i="18"/>
  <c r="C136" i="18"/>
  <c r="K30" i="17"/>
  <c r="J31" i="17"/>
  <c r="H31" i="17"/>
  <c r="I31" i="17"/>
  <c r="C40" i="17"/>
  <c r="B34" i="17"/>
  <c r="L30" i="17"/>
  <c r="L31" i="16"/>
  <c r="J32" i="16"/>
  <c r="I32" i="16"/>
  <c r="H32" i="16"/>
  <c r="B34" i="16"/>
  <c r="K31" i="16"/>
  <c r="C38" i="16"/>
  <c r="C36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1" i="2"/>
  <c r="K71" i="2"/>
  <c r="B74" i="2"/>
  <c r="H72" i="2"/>
  <c r="J72" i="2"/>
  <c r="I72" i="2"/>
  <c r="G35" i="15"/>
  <c r="M35" i="15"/>
  <c r="E35" i="15"/>
  <c r="N35" i="15"/>
  <c r="F35" i="15"/>
  <c r="M149" i="30"/>
  <c r="F37" i="18"/>
  <c r="F124" i="35"/>
  <c r="F37" i="21"/>
  <c r="N45" i="25"/>
  <c r="E37" i="18"/>
  <c r="F31" i="13"/>
  <c r="M74" i="2"/>
  <c r="E45" i="25"/>
  <c r="G135" i="23"/>
  <c r="G38" i="20"/>
  <c r="F33" i="17"/>
  <c r="F41" i="24"/>
  <c r="G47" i="28"/>
  <c r="F47" i="36"/>
  <c r="G41" i="24"/>
  <c r="F38" i="20"/>
  <c r="G43" i="29"/>
  <c r="N37" i="19"/>
  <c r="N43" i="29"/>
  <c r="M124" i="35"/>
  <c r="G45" i="30"/>
  <c r="F37" i="14"/>
  <c r="G33" i="17"/>
  <c r="F42" i="31"/>
  <c r="G31" i="13"/>
  <c r="E47" i="28"/>
  <c r="N135" i="23"/>
  <c r="M31" i="13"/>
  <c r="N49" i="35"/>
  <c r="E149" i="30"/>
  <c r="E43" i="26"/>
  <c r="F45" i="25"/>
  <c r="N31" i="13"/>
  <c r="E42" i="31"/>
  <c r="N47" i="28"/>
  <c r="N74" i="2"/>
  <c r="E47" i="36"/>
  <c r="N33" i="17"/>
  <c r="E37" i="21"/>
  <c r="G49" i="35"/>
  <c r="G149" i="30"/>
  <c r="N37" i="14"/>
  <c r="M43" i="26"/>
  <c r="N43" i="26"/>
  <c r="N38" i="20"/>
  <c r="M37" i="14"/>
  <c r="N37" i="18"/>
  <c r="M33" i="17"/>
  <c r="E135" i="23"/>
  <c r="N45" i="30"/>
  <c r="E124" i="35"/>
  <c r="M49" i="35"/>
  <c r="G42" i="31"/>
  <c r="F34" i="16"/>
  <c r="M37" i="19"/>
  <c r="M47" i="36"/>
  <c r="M37" i="18"/>
  <c r="N42" i="31"/>
  <c r="N124" i="35"/>
  <c r="F43" i="29"/>
  <c r="F47" i="28"/>
  <c r="M42" i="31"/>
  <c r="F37" i="19"/>
  <c r="G34" i="16"/>
  <c r="N34" i="16"/>
  <c r="M43" i="29"/>
  <c r="M34" i="16"/>
  <c r="G37" i="21"/>
  <c r="G43" i="23"/>
  <c r="M37" i="21"/>
  <c r="F74" i="2"/>
  <c r="E34" i="16"/>
  <c r="E37" i="19"/>
  <c r="F45" i="30"/>
  <c r="G124" i="35"/>
  <c r="G74" i="2"/>
  <c r="G45" i="25"/>
  <c r="N149" i="30"/>
  <c r="G43" i="26"/>
  <c r="F149" i="30"/>
  <c r="M45" i="30"/>
  <c r="E45" i="30"/>
  <c r="F49" i="35"/>
  <c r="M38" i="20"/>
  <c r="N41" i="24"/>
  <c r="M41" i="24"/>
  <c r="N37" i="21"/>
  <c r="E41" i="24"/>
  <c r="G37" i="14"/>
  <c r="N43" i="23"/>
  <c r="E31" i="13"/>
  <c r="G37" i="18"/>
  <c r="G37" i="19"/>
  <c r="M47" i="28"/>
  <c r="F135" i="23"/>
  <c r="N47" i="36"/>
  <c r="M45" i="25"/>
  <c r="E38" i="20"/>
  <c r="E43" i="23"/>
  <c r="E37" i="14"/>
  <c r="M43" i="23"/>
  <c r="E43" i="29"/>
  <c r="F43" i="23"/>
  <c r="E33" i="17"/>
  <c r="E49" i="35"/>
  <c r="F43" i="26"/>
  <c r="E74" i="2"/>
  <c r="G47" i="36"/>
  <c r="M135" i="23"/>
  <c r="K33" i="15" l="1"/>
  <c r="I34" i="15"/>
  <c r="H34" i="15"/>
  <c r="J34" i="15"/>
  <c r="L33" i="15"/>
  <c r="B36" i="15"/>
  <c r="C103" i="21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5" i="21"/>
  <c r="J36" i="21"/>
  <c r="H36" i="21"/>
  <c r="I36" i="21"/>
  <c r="B39" i="21"/>
  <c r="C42" i="21"/>
  <c r="K35" i="21"/>
  <c r="K36" i="20"/>
  <c r="H37" i="20"/>
  <c r="I37" i="20"/>
  <c r="J37" i="20"/>
  <c r="C42" i="20"/>
  <c r="B40" i="20"/>
  <c r="L36" i="20"/>
  <c r="L35" i="19"/>
  <c r="I36" i="19"/>
  <c r="J36" i="19"/>
  <c r="H36" i="19"/>
  <c r="C84" i="19"/>
  <c r="B39" i="19"/>
  <c r="K35" i="19"/>
  <c r="L35" i="18"/>
  <c r="K35" i="18"/>
  <c r="J36" i="18"/>
  <c r="I36" i="18"/>
  <c r="H36" i="18"/>
  <c r="B38" i="18"/>
  <c r="C137" i="18"/>
  <c r="C40" i="18"/>
  <c r="C82" i="18"/>
  <c r="L31" i="17"/>
  <c r="H32" i="17"/>
  <c r="J32" i="17"/>
  <c r="I32" i="17"/>
  <c r="B35" i="17"/>
  <c r="C41" i="17"/>
  <c r="K31" i="17"/>
  <c r="L32" i="16"/>
  <c r="J33" i="16"/>
  <c r="I33" i="16"/>
  <c r="H33" i="16"/>
  <c r="B35" i="16"/>
  <c r="K32" i="16"/>
  <c r="C39" i="16"/>
  <c r="K35" i="14"/>
  <c r="C37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2" i="2"/>
  <c r="K72" i="2"/>
  <c r="B75" i="2"/>
  <c r="H73" i="2"/>
  <c r="J73" i="2"/>
  <c r="I73" i="2"/>
  <c r="G36" i="15"/>
  <c r="M36" i="15"/>
  <c r="E36" i="15"/>
  <c r="N36" i="15"/>
  <c r="F36" i="15"/>
  <c r="G75" i="2"/>
  <c r="G48" i="28"/>
  <c r="N48" i="36"/>
  <c r="E125" i="35"/>
  <c r="M35" i="16"/>
  <c r="M136" i="23"/>
  <c r="G44" i="29"/>
  <c r="G136" i="23"/>
  <c r="G43" i="31"/>
  <c r="N38" i="18"/>
  <c r="F38" i="18"/>
  <c r="G46" i="30"/>
  <c r="F150" i="30"/>
  <c r="G38" i="21"/>
  <c r="F44" i="29"/>
  <c r="F48" i="36"/>
  <c r="G32" i="13"/>
  <c r="F48" i="28"/>
  <c r="E50" i="35"/>
  <c r="G125" i="35"/>
  <c r="E38" i="19"/>
  <c r="F75" i="2"/>
  <c r="G34" i="17"/>
  <c r="M32" i="13"/>
  <c r="F44" i="26"/>
  <c r="E150" i="30"/>
  <c r="M38" i="14"/>
  <c r="G150" i="30"/>
  <c r="G38" i="18"/>
  <c r="E32" i="13"/>
  <c r="M44" i="23"/>
  <c r="E42" i="24"/>
  <c r="N125" i="35"/>
  <c r="N46" i="25"/>
  <c r="N43" i="31"/>
  <c r="M48" i="28"/>
  <c r="G42" i="24"/>
  <c r="F125" i="35"/>
  <c r="F42" i="24"/>
  <c r="F50" i="35"/>
  <c r="F46" i="30"/>
  <c r="M43" i="31"/>
  <c r="M44" i="29"/>
  <c r="E48" i="28"/>
  <c r="N48" i="28"/>
  <c r="E44" i="26"/>
  <c r="F32" i="13"/>
  <c r="G50" i="35"/>
  <c r="F38" i="21"/>
  <c r="F43" i="31"/>
  <c r="F46" i="25"/>
  <c r="G46" i="25"/>
  <c r="G38" i="19"/>
  <c r="G39" i="20"/>
  <c r="M50" i="35"/>
  <c r="G38" i="14"/>
  <c r="E48" i="36"/>
  <c r="G44" i="23"/>
  <c r="F44" i="23"/>
  <c r="N38" i="14"/>
  <c r="F34" i="17"/>
  <c r="N34" i="17"/>
  <c r="F38" i="19"/>
  <c r="F38" i="14"/>
  <c r="E38" i="18"/>
  <c r="G35" i="16"/>
  <c r="G48" i="36"/>
  <c r="N35" i="16"/>
  <c r="N44" i="23"/>
  <c r="E75" i="2"/>
  <c r="G44" i="26"/>
  <c r="F39" i="20"/>
  <c r="E43" i="31"/>
  <c r="E35" i="16"/>
  <c r="M150" i="30"/>
  <c r="E46" i="25"/>
  <c r="M46" i="25"/>
  <c r="M38" i="19"/>
  <c r="M48" i="36"/>
  <c r="E46" i="30"/>
  <c r="N44" i="26"/>
  <c r="N75" i="2"/>
  <c r="M44" i="26"/>
  <c r="N44" i="29"/>
  <c r="E44" i="29"/>
  <c r="F35" i="16"/>
  <c r="N50" i="35"/>
  <c r="N150" i="30"/>
  <c r="N32" i="13"/>
  <c r="N46" i="30"/>
  <c r="N42" i="24"/>
  <c r="M75" i="2"/>
  <c r="N38" i="21"/>
  <c r="F136" i="23"/>
  <c r="E44" i="23"/>
  <c r="M125" i="35"/>
  <c r="N136" i="23"/>
  <c r="E39" i="20"/>
  <c r="M39" i="20"/>
  <c r="E136" i="23"/>
  <c r="N38" i="19"/>
  <c r="E34" i="17"/>
  <c r="M38" i="21"/>
  <c r="M38" i="18"/>
  <c r="M34" i="17"/>
  <c r="M46" i="30"/>
  <c r="E38" i="14"/>
  <c r="M42" i="24"/>
  <c r="N39" i="20"/>
  <c r="E38" i="21"/>
  <c r="K34" i="15" l="1"/>
  <c r="I35" i="15"/>
  <c r="H35" i="15"/>
  <c r="J35" i="15"/>
  <c r="L34" i="15"/>
  <c r="B37" i="15"/>
  <c r="C104" i="21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K36" i="21"/>
  <c r="H37" i="21"/>
  <c r="J37" i="21"/>
  <c r="I37" i="21"/>
  <c r="C43" i="21"/>
  <c r="B40" i="21"/>
  <c r="L36" i="21"/>
  <c r="L37" i="20"/>
  <c r="H38" i="20"/>
  <c r="I38" i="20"/>
  <c r="J38" i="20"/>
  <c r="K37" i="20"/>
  <c r="C43" i="20"/>
  <c r="B41" i="20"/>
  <c r="L36" i="19"/>
  <c r="I37" i="19"/>
  <c r="J37" i="19"/>
  <c r="H37" i="19"/>
  <c r="B40" i="19"/>
  <c r="K36" i="19"/>
  <c r="K36" i="18"/>
  <c r="I37" i="18"/>
  <c r="H37" i="18"/>
  <c r="J37" i="18"/>
  <c r="B39" i="18"/>
  <c r="L36" i="18"/>
  <c r="C83" i="18"/>
  <c r="C138" i="18"/>
  <c r="C41" i="18"/>
  <c r="K32" i="17"/>
  <c r="H33" i="17"/>
  <c r="J33" i="17"/>
  <c r="I33" i="17"/>
  <c r="C42" i="17"/>
  <c r="L32" i="17"/>
  <c r="B36" i="17"/>
  <c r="L33" i="16"/>
  <c r="I34" i="16"/>
  <c r="H34" i="16"/>
  <c r="J34" i="16"/>
  <c r="B36" i="16"/>
  <c r="K33" i="16"/>
  <c r="C40" i="16"/>
  <c r="C38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L73" i="2"/>
  <c r="K73" i="2"/>
  <c r="B76" i="2"/>
  <c r="H74" i="2"/>
  <c r="J74" i="2"/>
  <c r="I74" i="2"/>
  <c r="G37" i="15"/>
  <c r="M37" i="15"/>
  <c r="E37" i="15"/>
  <c r="N37" i="15"/>
  <c r="F37" i="15"/>
  <c r="F126" i="35"/>
  <c r="N126" i="35"/>
  <c r="N35" i="17"/>
  <c r="F45" i="29"/>
  <c r="G49" i="36"/>
  <c r="M39" i="14"/>
  <c r="G45" i="26"/>
  <c r="F39" i="14"/>
  <c r="N47" i="30"/>
  <c r="N40" i="20"/>
  <c r="E39" i="21"/>
  <c r="G151" i="30"/>
  <c r="N76" i="2"/>
  <c r="N45" i="29"/>
  <c r="E36" i="16"/>
  <c r="G137" i="23"/>
  <c r="M39" i="18"/>
  <c r="N33" i="13"/>
  <c r="M45" i="29"/>
  <c r="M35" i="17"/>
  <c r="F47" i="30"/>
  <c r="E39" i="19"/>
  <c r="E51" i="35"/>
  <c r="N43" i="24"/>
  <c r="G47" i="30"/>
  <c r="E47" i="30"/>
  <c r="G39" i="14"/>
  <c r="G44" i="31"/>
  <c r="E49" i="28"/>
  <c r="E45" i="29"/>
  <c r="G45" i="23"/>
  <c r="E39" i="18"/>
  <c r="N151" i="30"/>
  <c r="M33" i="13"/>
  <c r="G47" i="25"/>
  <c r="F45" i="26"/>
  <c r="F137" i="23"/>
  <c r="M39" i="21"/>
  <c r="F51" i="35"/>
  <c r="N39" i="19"/>
  <c r="N45" i="23"/>
  <c r="M39" i="19"/>
  <c r="F49" i="36"/>
  <c r="N36" i="16"/>
  <c r="M47" i="30"/>
  <c r="F36" i="16"/>
  <c r="E35" i="17"/>
  <c r="M76" i="2"/>
  <c r="E44" i="31"/>
  <c r="G126" i="35"/>
  <c r="G40" i="20"/>
  <c r="F40" i="20"/>
  <c r="E45" i="23"/>
  <c r="G51" i="35"/>
  <c r="F151" i="30"/>
  <c r="F45" i="23"/>
  <c r="M47" i="25"/>
  <c r="E49" i="36"/>
  <c r="E45" i="26"/>
  <c r="E137" i="23"/>
  <c r="M36" i="16"/>
  <c r="N45" i="26"/>
  <c r="G49" i="28"/>
  <c r="G45" i="29"/>
  <c r="N39" i="18"/>
  <c r="M44" i="31"/>
  <c r="G39" i="19"/>
  <c r="M43" i="24"/>
  <c r="G39" i="21"/>
  <c r="E76" i="2"/>
  <c r="F33" i="13"/>
  <c r="M126" i="35"/>
  <c r="F76" i="2"/>
  <c r="G33" i="13"/>
  <c r="F44" i="31"/>
  <c r="G36" i="16"/>
  <c r="G43" i="24"/>
  <c r="N47" i="25"/>
  <c r="M151" i="30"/>
  <c r="F39" i="19"/>
  <c r="F49" i="28"/>
  <c r="M137" i="23"/>
  <c r="F43" i="24"/>
  <c r="M45" i="26"/>
  <c r="E43" i="24"/>
  <c r="E33" i="13"/>
  <c r="E39" i="14"/>
  <c r="F35" i="17"/>
  <c r="E40" i="20"/>
  <c r="F39" i="18"/>
  <c r="N49" i="28"/>
  <c r="M40" i="20"/>
  <c r="N51" i="35"/>
  <c r="N44" i="31"/>
  <c r="E126" i="35"/>
  <c r="G76" i="2"/>
  <c r="E151" i="30"/>
  <c r="M51" i="35"/>
  <c r="F47" i="25"/>
  <c r="G39" i="18"/>
  <c r="E47" i="25"/>
  <c r="N49" i="36"/>
  <c r="N39" i="21"/>
  <c r="N39" i="14"/>
  <c r="G35" i="17"/>
  <c r="F39" i="21"/>
  <c r="M49" i="36"/>
  <c r="M45" i="23"/>
  <c r="M49" i="28"/>
  <c r="N137" i="23"/>
  <c r="K35" i="15" l="1"/>
  <c r="I36" i="15"/>
  <c r="H36" i="15"/>
  <c r="J36" i="15"/>
  <c r="L35" i="15"/>
  <c r="B38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K37" i="21"/>
  <c r="I38" i="21"/>
  <c r="J38" i="21"/>
  <c r="H38" i="21"/>
  <c r="B41" i="21"/>
  <c r="C44" i="21"/>
  <c r="L37" i="21"/>
  <c r="L38" i="20"/>
  <c r="H39" i="20"/>
  <c r="I39" i="20"/>
  <c r="J39" i="20"/>
  <c r="C44" i="20"/>
  <c r="K38" i="20"/>
  <c r="B42" i="20"/>
  <c r="L37" i="19"/>
  <c r="H38" i="19"/>
  <c r="I38" i="19"/>
  <c r="J38" i="19"/>
  <c r="B41" i="19"/>
  <c r="K37" i="19"/>
  <c r="L37" i="18"/>
  <c r="K37" i="18"/>
  <c r="J38" i="18"/>
  <c r="I38" i="18"/>
  <c r="H38" i="18"/>
  <c r="B40" i="18"/>
  <c r="C139" i="18"/>
  <c r="C84" i="18"/>
  <c r="C42" i="18"/>
  <c r="K33" i="17"/>
  <c r="I34" i="17"/>
  <c r="J34" i="17"/>
  <c r="H34" i="17"/>
  <c r="B37" i="17"/>
  <c r="C43" i="17"/>
  <c r="L33" i="17"/>
  <c r="K34" i="16"/>
  <c r="I35" i="16"/>
  <c r="H35" i="16"/>
  <c r="J35" i="16"/>
  <c r="B37" i="16"/>
  <c r="L34" i="16"/>
  <c r="C41" i="16"/>
  <c r="C39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L74" i="2"/>
  <c r="K74" i="2"/>
  <c r="B77" i="2"/>
  <c r="H75" i="2"/>
  <c r="J75" i="2"/>
  <c r="I75" i="2"/>
  <c r="G38" i="15"/>
  <c r="M38" i="15"/>
  <c r="E38" i="15"/>
  <c r="N38" i="15"/>
  <c r="F38" i="15"/>
  <c r="E50" i="36"/>
  <c r="G50" i="36"/>
  <c r="G138" i="23"/>
  <c r="M50" i="36"/>
  <c r="E37" i="16"/>
  <c r="F34" i="13"/>
  <c r="F40" i="14"/>
  <c r="M40" i="19"/>
  <c r="E46" i="23"/>
  <c r="G46" i="26"/>
  <c r="G37" i="16"/>
  <c r="F40" i="18"/>
  <c r="N41" i="20"/>
  <c r="N36" i="17"/>
  <c r="F46" i="26"/>
  <c r="N40" i="19"/>
  <c r="F44" i="24"/>
  <c r="E138" i="23"/>
  <c r="M40" i="21"/>
  <c r="N40" i="18"/>
  <c r="N40" i="21"/>
  <c r="M48" i="30"/>
  <c r="N44" i="24"/>
  <c r="G40" i="19"/>
  <c r="E40" i="18"/>
  <c r="E48" i="25"/>
  <c r="F41" i="20"/>
  <c r="F40" i="19"/>
  <c r="M138" i="23"/>
  <c r="M48" i="25"/>
  <c r="F48" i="25"/>
  <c r="E40" i="21"/>
  <c r="N152" i="30"/>
  <c r="E52" i="35"/>
  <c r="E48" i="30"/>
  <c r="F40" i="21"/>
  <c r="N48" i="25"/>
  <c r="M41" i="20"/>
  <c r="E40" i="19"/>
  <c r="F138" i="23"/>
  <c r="N45" i="31"/>
  <c r="N48" i="30"/>
  <c r="N127" i="35"/>
  <c r="M34" i="13"/>
  <c r="F152" i="30"/>
  <c r="F50" i="28"/>
  <c r="F52" i="35"/>
  <c r="G36" i="17"/>
  <c r="E46" i="29"/>
  <c r="F46" i="29"/>
  <c r="F37" i="16"/>
  <c r="M40" i="14"/>
  <c r="G40" i="14"/>
  <c r="N50" i="28"/>
  <c r="M152" i="30"/>
  <c r="N40" i="14"/>
  <c r="N50" i="36"/>
  <c r="G52" i="35"/>
  <c r="E152" i="30"/>
  <c r="E34" i="13"/>
  <c r="N46" i="23"/>
  <c r="E41" i="20"/>
  <c r="F48" i="30"/>
  <c r="G34" i="13"/>
  <c r="M46" i="26"/>
  <c r="M50" i="28"/>
  <c r="M127" i="35"/>
  <c r="E46" i="26"/>
  <c r="F127" i="35"/>
  <c r="M44" i="24"/>
  <c r="G40" i="21"/>
  <c r="M36" i="17"/>
  <c r="M45" i="31"/>
  <c r="N52" i="35"/>
  <c r="M46" i="23"/>
  <c r="G77" i="2"/>
  <c r="E127" i="35"/>
  <c r="M46" i="29"/>
  <c r="N46" i="26"/>
  <c r="G45" i="31"/>
  <c r="F77" i="2"/>
  <c r="M52" i="35"/>
  <c r="E36" i="17"/>
  <c r="E45" i="31"/>
  <c r="N34" i="13"/>
  <c r="N77" i="2"/>
  <c r="E50" i="28"/>
  <c r="N37" i="16"/>
  <c r="F50" i="36"/>
  <c r="G46" i="23"/>
  <c r="G46" i="29"/>
  <c r="M37" i="16"/>
  <c r="G44" i="24"/>
  <c r="F46" i="23"/>
  <c r="E77" i="2"/>
  <c r="M77" i="2"/>
  <c r="G48" i="25"/>
  <c r="G50" i="28"/>
  <c r="F36" i="17"/>
  <c r="E44" i="24"/>
  <c r="G152" i="30"/>
  <c r="E40" i="14"/>
  <c r="G127" i="35"/>
  <c r="N138" i="23"/>
  <c r="G41" i="20"/>
  <c r="N46" i="29"/>
  <c r="G40" i="18"/>
  <c r="F45" i="31"/>
  <c r="G48" i="30"/>
  <c r="M40" i="18"/>
  <c r="K36" i="15" l="1"/>
  <c r="I37" i="15"/>
  <c r="H37" i="15"/>
  <c r="J37" i="15"/>
  <c r="L36" i="15"/>
  <c r="B39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8" i="21"/>
  <c r="H39" i="21"/>
  <c r="I39" i="21"/>
  <c r="J39" i="21"/>
  <c r="C45" i="21"/>
  <c r="C105" i="21"/>
  <c r="B42" i="21"/>
  <c r="K38" i="21"/>
  <c r="K39" i="20"/>
  <c r="H40" i="20"/>
  <c r="J40" i="20"/>
  <c r="I40" i="20"/>
  <c r="C45" i="20"/>
  <c r="B43" i="20"/>
  <c r="L39" i="20"/>
  <c r="L38" i="19"/>
  <c r="H39" i="19"/>
  <c r="I39" i="19"/>
  <c r="J39" i="19"/>
  <c r="K38" i="19"/>
  <c r="B42" i="19"/>
  <c r="K38" i="18"/>
  <c r="J39" i="18"/>
  <c r="I39" i="18"/>
  <c r="H39" i="18"/>
  <c r="B41" i="18"/>
  <c r="L38" i="18"/>
  <c r="C85" i="18"/>
  <c r="C140" i="18"/>
  <c r="L34" i="17"/>
  <c r="J35" i="17"/>
  <c r="I35" i="17"/>
  <c r="H35" i="17"/>
  <c r="C44" i="17"/>
  <c r="B38" i="17"/>
  <c r="K34" i="17"/>
  <c r="K35" i="16"/>
  <c r="J36" i="16"/>
  <c r="I36" i="16"/>
  <c r="H36" i="16"/>
  <c r="B38" i="16"/>
  <c r="L35" i="16"/>
  <c r="C42" i="16"/>
  <c r="C40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L75" i="2"/>
  <c r="B78" i="2"/>
  <c r="H76" i="2"/>
  <c r="J76" i="2"/>
  <c r="I76" i="2"/>
  <c r="K75" i="2"/>
  <c r="G39" i="15"/>
  <c r="M39" i="15"/>
  <c r="E39" i="15"/>
  <c r="N39" i="15"/>
  <c r="F39" i="15"/>
  <c r="M47" i="26"/>
  <c r="F41" i="18"/>
  <c r="F47" i="23"/>
  <c r="M41" i="18"/>
  <c r="E47" i="29"/>
  <c r="M51" i="36"/>
  <c r="E41" i="21"/>
  <c r="F41" i="19"/>
  <c r="N47" i="23"/>
  <c r="N53" i="35"/>
  <c r="E153" i="30"/>
  <c r="M49" i="30"/>
  <c r="E49" i="30"/>
  <c r="G41" i="18"/>
  <c r="E128" i="35"/>
  <c r="F38" i="16"/>
  <c r="F53" i="35"/>
  <c r="M46" i="31"/>
  <c r="G51" i="28"/>
  <c r="F35" i="13"/>
  <c r="M35" i="13"/>
  <c r="F42" i="20"/>
  <c r="N38" i="16"/>
  <c r="E41" i="14"/>
  <c r="G53" i="35"/>
  <c r="F153" i="30"/>
  <c r="F51" i="36"/>
  <c r="E51" i="36"/>
  <c r="N51" i="28"/>
  <c r="F45" i="24"/>
  <c r="M49" i="25"/>
  <c r="F41" i="14"/>
  <c r="N41" i="14"/>
  <c r="N42" i="19"/>
  <c r="E38" i="16"/>
  <c r="N42" i="20"/>
  <c r="N41" i="18"/>
  <c r="N41" i="19"/>
  <c r="F37" i="17"/>
  <c r="N37" i="17"/>
  <c r="G47" i="26"/>
  <c r="E47" i="26"/>
  <c r="F49" i="25"/>
  <c r="F128" i="35"/>
  <c r="M139" i="23"/>
  <c r="N47" i="26"/>
  <c r="N128" i="35"/>
  <c r="G49" i="25"/>
  <c r="F51" i="28"/>
  <c r="F78" i="2"/>
  <c r="M53" i="35"/>
  <c r="G47" i="29"/>
  <c r="N41" i="21"/>
  <c r="E139" i="23"/>
  <c r="G42" i="20"/>
  <c r="M47" i="23"/>
  <c r="N45" i="24"/>
  <c r="N47" i="29"/>
  <c r="N46" i="31"/>
  <c r="E78" i="2"/>
  <c r="F41" i="21"/>
  <c r="F139" i="23"/>
  <c r="G153" i="30"/>
  <c r="M51" i="28"/>
  <c r="G139" i="23"/>
  <c r="N49" i="25"/>
  <c r="E41" i="18"/>
  <c r="F47" i="29"/>
  <c r="E51" i="28"/>
  <c r="G35" i="13"/>
  <c r="G128" i="35"/>
  <c r="G47" i="23"/>
  <c r="E42" i="20"/>
  <c r="M78" i="2"/>
  <c r="F49" i="30"/>
  <c r="M42" i="19"/>
  <c r="G38" i="16"/>
  <c r="G78" i="2"/>
  <c r="M47" i="29"/>
  <c r="G42" i="19"/>
  <c r="E45" i="24"/>
  <c r="G51" i="36"/>
  <c r="M41" i="19"/>
  <c r="M41" i="21"/>
  <c r="F42" i="19"/>
  <c r="E35" i="13"/>
  <c r="E46" i="31"/>
  <c r="G45" i="24"/>
  <c r="N49" i="30"/>
  <c r="E49" i="25"/>
  <c r="E47" i="23"/>
  <c r="M45" i="24"/>
  <c r="E37" i="17"/>
  <c r="G37" i="17"/>
  <c r="N51" i="36"/>
  <c r="G41" i="21"/>
  <c r="G49" i="30"/>
  <c r="G41" i="14"/>
  <c r="M41" i="14"/>
  <c r="M37" i="17"/>
  <c r="N139" i="23"/>
  <c r="M153" i="30"/>
  <c r="E42" i="19"/>
  <c r="F47" i="26"/>
  <c r="M38" i="16"/>
  <c r="E53" i="35"/>
  <c r="M128" i="35"/>
  <c r="N78" i="2"/>
  <c r="E41" i="19"/>
  <c r="N35" i="13"/>
  <c r="G41" i="19"/>
  <c r="F46" i="31"/>
  <c r="G46" i="31"/>
  <c r="M42" i="20"/>
  <c r="N153" i="30"/>
  <c r="L37" i="15" l="1"/>
  <c r="K37" i="15"/>
  <c r="I38" i="15"/>
  <c r="H38" i="15"/>
  <c r="J38" i="15"/>
  <c r="B40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L39" i="21"/>
  <c r="I40" i="21"/>
  <c r="J40" i="21"/>
  <c r="H40" i="21"/>
  <c r="C46" i="21"/>
  <c r="B43" i="21"/>
  <c r="K39" i="21"/>
  <c r="C106" i="21"/>
  <c r="K40" i="20"/>
  <c r="H41" i="20"/>
  <c r="I41" i="20"/>
  <c r="J41" i="20"/>
  <c r="C46" i="20"/>
  <c r="L40" i="20"/>
  <c r="B44" i="20"/>
  <c r="K39" i="19"/>
  <c r="H40" i="19"/>
  <c r="I40" i="19"/>
  <c r="J40" i="19"/>
  <c r="L39" i="19"/>
  <c r="B43" i="19"/>
  <c r="L39" i="18"/>
  <c r="K39" i="18"/>
  <c r="H40" i="18"/>
  <c r="I40" i="18"/>
  <c r="J40" i="18"/>
  <c r="B42" i="18"/>
  <c r="C86" i="18"/>
  <c r="C141" i="18"/>
  <c r="L35" i="17"/>
  <c r="I36" i="17"/>
  <c r="H36" i="17"/>
  <c r="J36" i="17"/>
  <c r="B39" i="17"/>
  <c r="C45" i="17"/>
  <c r="K35" i="17"/>
  <c r="L36" i="16"/>
  <c r="I37" i="16"/>
  <c r="H37" i="16"/>
  <c r="J37" i="16"/>
  <c r="B39" i="16"/>
  <c r="K36" i="16"/>
  <c r="C43" i="16"/>
  <c r="C41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L76" i="2"/>
  <c r="B79" i="2"/>
  <c r="H77" i="2"/>
  <c r="J77" i="2"/>
  <c r="I77" i="2"/>
  <c r="K76" i="2"/>
  <c r="G40" i="15"/>
  <c r="M40" i="15"/>
  <c r="E40" i="15"/>
  <c r="N40" i="15"/>
  <c r="F40" i="15"/>
  <c r="N52" i="36"/>
  <c r="M42" i="21"/>
  <c r="M79" i="2"/>
  <c r="G42" i="18"/>
  <c r="F42" i="18"/>
  <c r="F42" i="14"/>
  <c r="N43" i="19"/>
  <c r="M50" i="30"/>
  <c r="G50" i="25"/>
  <c r="F48" i="23"/>
  <c r="E129" i="35"/>
  <c r="M52" i="28"/>
  <c r="G47" i="31"/>
  <c r="G42" i="14"/>
  <c r="F47" i="31"/>
  <c r="E46" i="24"/>
  <c r="G50" i="30"/>
  <c r="M46" i="24"/>
  <c r="M129" i="35"/>
  <c r="G48" i="29"/>
  <c r="N140" i="23"/>
  <c r="F54" i="35"/>
  <c r="F36" i="13"/>
  <c r="E79" i="2"/>
  <c r="F42" i="21"/>
  <c r="N154" i="30"/>
  <c r="N54" i="35"/>
  <c r="E50" i="25"/>
  <c r="G48" i="23"/>
  <c r="E52" i="36"/>
  <c r="N47" i="31"/>
  <c r="N42" i="14"/>
  <c r="E42" i="21"/>
  <c r="E54" i="35"/>
  <c r="G54" i="35"/>
  <c r="E50" i="30"/>
  <c r="G39" i="16"/>
  <c r="E43" i="20"/>
  <c r="N52" i="28"/>
  <c r="N48" i="29"/>
  <c r="E36" i="13"/>
  <c r="G46" i="24"/>
  <c r="G36" i="13"/>
  <c r="E43" i="19"/>
  <c r="E52" i="28"/>
  <c r="M36" i="13"/>
  <c r="M43" i="20"/>
  <c r="M43" i="19"/>
  <c r="F43" i="19"/>
  <c r="M48" i="23"/>
  <c r="M39" i="16"/>
  <c r="N48" i="26"/>
  <c r="N38" i="17"/>
  <c r="G154" i="30"/>
  <c r="N50" i="25"/>
  <c r="F52" i="36"/>
  <c r="E39" i="16"/>
  <c r="G52" i="36"/>
  <c r="E48" i="29"/>
  <c r="N43" i="20"/>
  <c r="M47" i="31"/>
  <c r="G42" i="21"/>
  <c r="M154" i="30"/>
  <c r="F38" i="17"/>
  <c r="N36" i="13"/>
  <c r="E140" i="23"/>
  <c r="E42" i="18"/>
  <c r="F46" i="24"/>
  <c r="F48" i="26"/>
  <c r="M42" i="14"/>
  <c r="F43" i="20"/>
  <c r="F154" i="30"/>
  <c r="N42" i="21"/>
  <c r="G48" i="26"/>
  <c r="E154" i="30"/>
  <c r="M50" i="25"/>
  <c r="F129" i="35"/>
  <c r="N42" i="18"/>
  <c r="F52" i="28"/>
  <c r="E47" i="31"/>
  <c r="F50" i="25"/>
  <c r="N46" i="24"/>
  <c r="G79" i="2"/>
  <c r="N50" i="30"/>
  <c r="F48" i="29"/>
  <c r="N129" i="35"/>
  <c r="N79" i="2"/>
  <c r="G43" i="20"/>
  <c r="G129" i="35"/>
  <c r="M38" i="17"/>
  <c r="M42" i="18"/>
  <c r="E48" i="23"/>
  <c r="G38" i="17"/>
  <c r="M48" i="26"/>
  <c r="F140" i="23"/>
  <c r="G52" i="28"/>
  <c r="G140" i="23"/>
  <c r="N48" i="23"/>
  <c r="F50" i="30"/>
  <c r="G43" i="19"/>
  <c r="M54" i="35"/>
  <c r="E38" i="17"/>
  <c r="M140" i="23"/>
  <c r="F79" i="2"/>
  <c r="M52" i="36"/>
  <c r="E48" i="26"/>
  <c r="E42" i="14"/>
  <c r="F39" i="16"/>
  <c r="M48" i="29"/>
  <c r="N39" i="16"/>
  <c r="K38" i="15" l="1"/>
  <c r="I39" i="15"/>
  <c r="H39" i="15"/>
  <c r="J39" i="15"/>
  <c r="L38" i="15"/>
  <c r="B41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2" i="19"/>
  <c r="I42" i="19"/>
  <c r="H42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0" i="21"/>
  <c r="J41" i="21"/>
  <c r="H41" i="21"/>
  <c r="I41" i="21"/>
  <c r="B44" i="21"/>
  <c r="C107" i="21"/>
  <c r="C47" i="21"/>
  <c r="K40" i="21"/>
  <c r="L41" i="20"/>
  <c r="J42" i="20"/>
  <c r="I42" i="20"/>
  <c r="H42" i="20"/>
  <c r="C47" i="20"/>
  <c r="B45" i="20"/>
  <c r="K41" i="20"/>
  <c r="L40" i="19"/>
  <c r="J41" i="19"/>
  <c r="C89" i="19"/>
  <c r="B44" i="19"/>
  <c r="K40" i="19"/>
  <c r="L40" i="18"/>
  <c r="K40" i="18"/>
  <c r="H41" i="18"/>
  <c r="J41" i="18"/>
  <c r="I41" i="18"/>
  <c r="C87" i="18"/>
  <c r="C142" i="18"/>
  <c r="K36" i="17"/>
  <c r="I37" i="17"/>
  <c r="H37" i="17"/>
  <c r="J37" i="17"/>
  <c r="L36" i="17"/>
  <c r="C46" i="17"/>
  <c r="B40" i="17"/>
  <c r="K37" i="16"/>
  <c r="I38" i="16"/>
  <c r="H38" i="16"/>
  <c r="J38" i="16"/>
  <c r="B40" i="16"/>
  <c r="L37" i="16"/>
  <c r="C44" i="16"/>
  <c r="C42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L77" i="2"/>
  <c r="K77" i="2"/>
  <c r="B80" i="2"/>
  <c r="H78" i="2"/>
  <c r="J78" i="2"/>
  <c r="I78" i="2"/>
  <c r="G41" i="15"/>
  <c r="M41" i="15"/>
  <c r="E41" i="15"/>
  <c r="N41" i="15"/>
  <c r="F41" i="15"/>
  <c r="E43" i="14"/>
  <c r="F44" i="20"/>
  <c r="F49" i="26"/>
  <c r="M43" i="14"/>
  <c r="F155" i="30"/>
  <c r="E44" i="20"/>
  <c r="N141" i="23"/>
  <c r="N37" i="13"/>
  <c r="M49" i="29"/>
  <c r="E53" i="28"/>
  <c r="F130" i="35"/>
  <c r="G53" i="36"/>
  <c r="G48" i="31"/>
  <c r="M130" i="35"/>
  <c r="G80" i="2"/>
  <c r="M48" i="31"/>
  <c r="N53" i="28"/>
  <c r="F53" i="36"/>
  <c r="M51" i="25"/>
  <c r="N48" i="31"/>
  <c r="M51" i="30"/>
  <c r="F43" i="21"/>
  <c r="M49" i="26"/>
  <c r="N130" i="35"/>
  <c r="E130" i="35"/>
  <c r="E44" i="19"/>
  <c r="M37" i="13"/>
  <c r="E53" i="36"/>
  <c r="N40" i="16"/>
  <c r="E43" i="21"/>
  <c r="M53" i="36"/>
  <c r="E37" i="13"/>
  <c r="F49" i="29"/>
  <c r="F51" i="30"/>
  <c r="N51" i="30"/>
  <c r="E51" i="30"/>
  <c r="G43" i="14"/>
  <c r="F80" i="2"/>
  <c r="M43" i="21"/>
  <c r="G49" i="29"/>
  <c r="G43" i="21"/>
  <c r="E141" i="23"/>
  <c r="G51" i="30"/>
  <c r="E49" i="29"/>
  <c r="N49" i="26"/>
  <c r="G53" i="28"/>
  <c r="M53" i="28"/>
  <c r="E47" i="24"/>
  <c r="M55" i="35"/>
  <c r="G47" i="24"/>
  <c r="E48" i="31"/>
  <c r="E80" i="2"/>
  <c r="E49" i="23"/>
  <c r="G49" i="26"/>
  <c r="N44" i="19"/>
  <c r="M44" i="19"/>
  <c r="G55" i="35"/>
  <c r="F40" i="16"/>
  <c r="N155" i="30"/>
  <c r="E40" i="16"/>
  <c r="N43" i="21"/>
  <c r="N49" i="23"/>
  <c r="M39" i="17"/>
  <c r="N51" i="25"/>
  <c r="F49" i="23"/>
  <c r="F44" i="19"/>
  <c r="N53" i="36"/>
  <c r="F37" i="13"/>
  <c r="E155" i="30"/>
  <c r="F47" i="24"/>
  <c r="F53" i="28"/>
  <c r="G141" i="23"/>
  <c r="N47" i="24"/>
  <c r="F55" i="35"/>
  <c r="G130" i="35"/>
  <c r="G44" i="20"/>
  <c r="M141" i="23"/>
  <c r="F51" i="25"/>
  <c r="F48" i="31"/>
  <c r="M40" i="16"/>
  <c r="N55" i="35"/>
  <c r="F141" i="23"/>
  <c r="N39" i="17"/>
  <c r="F39" i="17"/>
  <c r="E39" i="17"/>
  <c r="G155" i="30"/>
  <c r="E49" i="26"/>
  <c r="G40" i="16"/>
  <c r="G49" i="23"/>
  <c r="G44" i="19"/>
  <c r="G39" i="17"/>
  <c r="G51" i="25"/>
  <c r="E51" i="25"/>
  <c r="E55" i="35"/>
  <c r="G37" i="13"/>
  <c r="F43" i="14"/>
  <c r="M80" i="2"/>
  <c r="M44" i="20"/>
  <c r="M155" i="30"/>
  <c r="M47" i="24"/>
  <c r="N80" i="2"/>
  <c r="N49" i="29"/>
  <c r="N44" i="20"/>
  <c r="N43" i="14"/>
  <c r="M49" i="23"/>
  <c r="K39" i="15" l="1"/>
  <c r="I40" i="15"/>
  <c r="H40" i="15"/>
  <c r="J40" i="15"/>
  <c r="L39" i="15"/>
  <c r="B42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2" i="19"/>
  <c r="I43" i="19"/>
  <c r="H43" i="19"/>
  <c r="J43" i="19"/>
  <c r="L42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K41" i="21"/>
  <c r="I42" i="21"/>
  <c r="H42" i="21"/>
  <c r="J42" i="21"/>
  <c r="C108" i="21"/>
  <c r="B45" i="21"/>
  <c r="C48" i="21"/>
  <c r="L41" i="21"/>
  <c r="K42" i="20"/>
  <c r="I43" i="20"/>
  <c r="J43" i="20"/>
  <c r="H43" i="20"/>
  <c r="B46" i="20"/>
  <c r="L42" i="20"/>
  <c r="C48" i="20"/>
  <c r="B45" i="19"/>
  <c r="C90" i="19"/>
  <c r="K41" i="18"/>
  <c r="L41" i="18"/>
  <c r="J42" i="18"/>
  <c r="C143" i="18"/>
  <c r="C88" i="18"/>
  <c r="C46" i="18"/>
  <c r="L37" i="17"/>
  <c r="I38" i="17"/>
  <c r="J38" i="17"/>
  <c r="H38" i="17"/>
  <c r="C47" i="17"/>
  <c r="K37" i="17"/>
  <c r="B41" i="17"/>
  <c r="K38" i="16"/>
  <c r="I39" i="16"/>
  <c r="H39" i="16"/>
  <c r="J39" i="16"/>
  <c r="B41" i="16"/>
  <c r="L38" i="16"/>
  <c r="C45" i="16"/>
  <c r="L41" i="14"/>
  <c r="C43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8" i="2"/>
  <c r="B81" i="2"/>
  <c r="H79" i="2"/>
  <c r="J79" i="2"/>
  <c r="I79" i="2"/>
  <c r="K78" i="2"/>
  <c r="G42" i="15"/>
  <c r="M42" i="15"/>
  <c r="E42" i="15"/>
  <c r="N42" i="15"/>
  <c r="F42" i="15"/>
  <c r="F56" i="35"/>
  <c r="G50" i="29"/>
  <c r="F52" i="25"/>
  <c r="E50" i="26"/>
  <c r="F44" i="21"/>
  <c r="F156" i="30"/>
  <c r="E45" i="20"/>
  <c r="N142" i="23"/>
  <c r="E56" i="35"/>
  <c r="G45" i="20"/>
  <c r="M38" i="13"/>
  <c r="M131" i="35"/>
  <c r="E49" i="31"/>
  <c r="M54" i="36"/>
  <c r="N41" i="16"/>
  <c r="F142" i="23"/>
  <c r="M50" i="26"/>
  <c r="N54" i="28"/>
  <c r="N81" i="2"/>
  <c r="M45" i="20"/>
  <c r="F41" i="16"/>
  <c r="G45" i="19"/>
  <c r="M142" i="23"/>
  <c r="N45" i="20"/>
  <c r="E81" i="2"/>
  <c r="M50" i="29"/>
  <c r="F50" i="26"/>
  <c r="M44" i="14"/>
  <c r="N49" i="31"/>
  <c r="N50" i="29"/>
  <c r="G38" i="13"/>
  <c r="F81" i="2"/>
  <c r="E44" i="21"/>
  <c r="G56" i="35"/>
  <c r="N52" i="30"/>
  <c r="E131" i="35"/>
  <c r="F40" i="17"/>
  <c r="E156" i="30"/>
  <c r="N48" i="24"/>
  <c r="M49" i="31"/>
  <c r="E52" i="25"/>
  <c r="M81" i="2"/>
  <c r="F45" i="20"/>
  <c r="N44" i="14"/>
  <c r="F38" i="13"/>
  <c r="M40" i="17"/>
  <c r="N52" i="25"/>
  <c r="F48" i="24"/>
  <c r="G50" i="26"/>
  <c r="F49" i="31"/>
  <c r="F50" i="29"/>
  <c r="G81" i="2"/>
  <c r="N50" i="26"/>
  <c r="F131" i="35"/>
  <c r="M44" i="21"/>
  <c r="F45" i="19"/>
  <c r="E142" i="23"/>
  <c r="G40" i="17"/>
  <c r="E38" i="13"/>
  <c r="F54" i="36"/>
  <c r="E41" i="16"/>
  <c r="E44" i="14"/>
  <c r="N50" i="23"/>
  <c r="N44" i="21"/>
  <c r="E50" i="29"/>
  <c r="G49" i="31"/>
  <c r="E54" i="36"/>
  <c r="N40" i="17"/>
  <c r="E45" i="19"/>
  <c r="E54" i="28"/>
  <c r="G54" i="28"/>
  <c r="N131" i="35"/>
  <c r="G54" i="36"/>
  <c r="G41" i="16"/>
  <c r="N56" i="35"/>
  <c r="N156" i="30"/>
  <c r="G131" i="35"/>
  <c r="M52" i="30"/>
  <c r="G156" i="30"/>
  <c r="F54" i="28"/>
  <c r="G52" i="30"/>
  <c r="N54" i="36"/>
  <c r="G44" i="21"/>
  <c r="M48" i="24"/>
  <c r="N38" i="13"/>
  <c r="E50" i="23"/>
  <c r="E52" i="30"/>
  <c r="F44" i="14"/>
  <c r="E48" i="24"/>
  <c r="E40" i="17"/>
  <c r="F52" i="30"/>
  <c r="M50" i="23"/>
  <c r="M156" i="30"/>
  <c r="M54" i="28"/>
  <c r="G44" i="14"/>
  <c r="F50" i="23"/>
  <c r="G142" i="23"/>
  <c r="G50" i="23"/>
  <c r="M41" i="16"/>
  <c r="G48" i="24"/>
  <c r="N45" i="19"/>
  <c r="M56" i="35"/>
  <c r="G52" i="25"/>
  <c r="M45" i="19"/>
  <c r="M52" i="25"/>
  <c r="K40" i="15" l="1"/>
  <c r="I41" i="15"/>
  <c r="H41" i="15"/>
  <c r="J41" i="15"/>
  <c r="L40" i="15"/>
  <c r="B43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3" i="19"/>
  <c r="H44" i="19"/>
  <c r="J44" i="19"/>
  <c r="I44" i="19"/>
  <c r="K43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K42" i="21"/>
  <c r="H43" i="21"/>
  <c r="J43" i="21"/>
  <c r="I43" i="21"/>
  <c r="C49" i="21"/>
  <c r="B46" i="21"/>
  <c r="L42" i="21"/>
  <c r="C109" i="21"/>
  <c r="K43" i="20"/>
  <c r="I44" i="20"/>
  <c r="J44" i="20"/>
  <c r="H44" i="20"/>
  <c r="B47" i="20"/>
  <c r="C49" i="20"/>
  <c r="L43" i="20"/>
  <c r="C91" i="19"/>
  <c r="B46" i="19"/>
  <c r="C144" i="18"/>
  <c r="C89" i="18"/>
  <c r="C47" i="18"/>
  <c r="K38" i="17"/>
  <c r="I39" i="17"/>
  <c r="J39" i="17"/>
  <c r="H39" i="17"/>
  <c r="B42" i="17"/>
  <c r="L38" i="17"/>
  <c r="K39" i="16"/>
  <c r="J40" i="16"/>
  <c r="I40" i="16"/>
  <c r="H40" i="16"/>
  <c r="B42" i="16"/>
  <c r="L39" i="16"/>
  <c r="C46" i="16"/>
  <c r="C44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79" i="2"/>
  <c r="K79" i="2"/>
  <c r="B82" i="2"/>
  <c r="H80" i="2"/>
  <c r="J80" i="2"/>
  <c r="I80" i="2"/>
  <c r="G43" i="15"/>
  <c r="M43" i="15"/>
  <c r="E43" i="15"/>
  <c r="N43" i="15"/>
  <c r="F43" i="15"/>
  <c r="G45" i="21"/>
  <c r="M41" i="17"/>
  <c r="G45" i="14"/>
  <c r="E45" i="21"/>
  <c r="M55" i="28"/>
  <c r="N50" i="31"/>
  <c r="M42" i="16"/>
  <c r="F46" i="20"/>
  <c r="F53" i="25"/>
  <c r="E49" i="24"/>
  <c r="G157" i="30"/>
  <c r="M57" i="35"/>
  <c r="G50" i="31"/>
  <c r="E46" i="20"/>
  <c r="M82" i="2"/>
  <c r="M132" i="35"/>
  <c r="N45" i="14"/>
  <c r="E51" i="29"/>
  <c r="F157" i="30"/>
  <c r="N55" i="28"/>
  <c r="G41" i="17"/>
  <c r="G53" i="30"/>
  <c r="N55" i="36"/>
  <c r="G132" i="35"/>
  <c r="G55" i="36"/>
  <c r="F57" i="35"/>
  <c r="N51" i="26"/>
  <c r="F55" i="36"/>
  <c r="N57" i="35"/>
  <c r="G49" i="24"/>
  <c r="M51" i="23"/>
  <c r="E41" i="17"/>
  <c r="N51" i="29"/>
  <c r="N49" i="24"/>
  <c r="G51" i="23"/>
  <c r="G82" i="2"/>
  <c r="M45" i="21"/>
  <c r="E53" i="30"/>
  <c r="N41" i="17"/>
  <c r="N51" i="23"/>
  <c r="E50" i="31"/>
  <c r="M45" i="14"/>
  <c r="M51" i="29"/>
  <c r="F45" i="14"/>
  <c r="G53" i="25"/>
  <c r="F55" i="28"/>
  <c r="M46" i="20"/>
  <c r="E42" i="16"/>
  <c r="G39" i="13"/>
  <c r="N132" i="35"/>
  <c r="N53" i="30"/>
  <c r="G42" i="16"/>
  <c r="E132" i="35"/>
  <c r="F143" i="23"/>
  <c r="E157" i="30"/>
  <c r="M51" i="26"/>
  <c r="N157" i="30"/>
  <c r="E51" i="23"/>
  <c r="M50" i="31"/>
  <c r="E57" i="35"/>
  <c r="E39" i="13"/>
  <c r="N42" i="16"/>
  <c r="E45" i="14"/>
  <c r="N39" i="13"/>
  <c r="G55" i="28"/>
  <c r="N143" i="23"/>
  <c r="N45" i="21"/>
  <c r="F53" i="30"/>
  <c r="E55" i="36"/>
  <c r="F49" i="24"/>
  <c r="N46" i="20"/>
  <c r="M143" i="23"/>
  <c r="G57" i="35"/>
  <c r="M53" i="25"/>
  <c r="M39" i="13"/>
  <c r="F45" i="21"/>
  <c r="G51" i="29"/>
  <c r="F39" i="13"/>
  <c r="G143" i="23"/>
  <c r="F51" i="29"/>
  <c r="F132" i="35"/>
  <c r="F50" i="31"/>
  <c r="M55" i="36"/>
  <c r="M53" i="30"/>
  <c r="N82" i="2"/>
  <c r="E143" i="23"/>
  <c r="N53" i="25"/>
  <c r="E51" i="26"/>
  <c r="E82" i="2"/>
  <c r="F42" i="16"/>
  <c r="M157" i="30"/>
  <c r="G51" i="26"/>
  <c r="F82" i="2"/>
  <c r="F51" i="23"/>
  <c r="F41" i="17"/>
  <c r="E55" i="28"/>
  <c r="E53" i="25"/>
  <c r="M49" i="24"/>
  <c r="G46" i="20"/>
  <c r="F51" i="26"/>
  <c r="K41" i="15" l="1"/>
  <c r="I42" i="15"/>
  <c r="H42" i="15"/>
  <c r="J42" i="15"/>
  <c r="L41" i="15"/>
  <c r="B44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4" i="19"/>
  <c r="K44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K43" i="21"/>
  <c r="J44" i="21"/>
  <c r="H44" i="21"/>
  <c r="I44" i="21"/>
  <c r="C50" i="21"/>
  <c r="B47" i="21"/>
  <c r="C110" i="21"/>
  <c r="C111" i="21" s="1"/>
  <c r="L43" i="21"/>
  <c r="L44" i="20"/>
  <c r="K44" i="20"/>
  <c r="I45" i="20"/>
  <c r="J45" i="20"/>
  <c r="H45" i="20"/>
  <c r="B48" i="20"/>
  <c r="C50" i="20"/>
  <c r="C92" i="19"/>
  <c r="B47" i="19"/>
  <c r="B46" i="18"/>
  <c r="C90" i="18"/>
  <c r="C48" i="18"/>
  <c r="C145" i="18"/>
  <c r="L39" i="17"/>
  <c r="H40" i="17"/>
  <c r="J40" i="17"/>
  <c r="I40" i="17"/>
  <c r="B43" i="17"/>
  <c r="K39" i="17"/>
  <c r="K40" i="16"/>
  <c r="H41" i="16"/>
  <c r="J41" i="16"/>
  <c r="I41" i="16"/>
  <c r="B43" i="16"/>
  <c r="L40" i="16"/>
  <c r="C47" i="16"/>
  <c r="C45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0" i="2"/>
  <c r="K80" i="2"/>
  <c r="B83" i="2"/>
  <c r="H81" i="2"/>
  <c r="J81" i="2"/>
  <c r="I81" i="2"/>
  <c r="G44" i="15"/>
  <c r="M44" i="15"/>
  <c r="E44" i="15"/>
  <c r="N44" i="15"/>
  <c r="F44" i="15"/>
  <c r="N54" i="25"/>
  <c r="N43" i="16"/>
  <c r="N42" i="17"/>
  <c r="E46" i="14"/>
  <c r="F47" i="20"/>
  <c r="N46" i="21"/>
  <c r="E42" i="17"/>
  <c r="M40" i="13"/>
  <c r="M144" i="23"/>
  <c r="F51" i="31"/>
  <c r="F46" i="19"/>
  <c r="F42" i="17"/>
  <c r="G46" i="21"/>
  <c r="E52" i="29"/>
  <c r="E51" i="31"/>
  <c r="F46" i="14"/>
  <c r="G52" i="29"/>
  <c r="M52" i="23"/>
  <c r="F144" i="23"/>
  <c r="F56" i="28"/>
  <c r="F56" i="36"/>
  <c r="M50" i="24"/>
  <c r="N133" i="35"/>
  <c r="F54" i="30"/>
  <c r="M43" i="16"/>
  <c r="M46" i="21"/>
  <c r="E52" i="26"/>
  <c r="F46" i="18"/>
  <c r="G46" i="19"/>
  <c r="N158" i="30"/>
  <c r="N52" i="26"/>
  <c r="E46" i="19"/>
  <c r="N144" i="23"/>
  <c r="G133" i="35"/>
  <c r="G43" i="16"/>
  <c r="G46" i="14"/>
  <c r="M52" i="29"/>
  <c r="M56" i="28"/>
  <c r="N51" i="31"/>
  <c r="N46" i="19"/>
  <c r="M54" i="30"/>
  <c r="M42" i="17"/>
  <c r="M56" i="36"/>
  <c r="F43" i="16"/>
  <c r="G54" i="30"/>
  <c r="F83" i="2"/>
  <c r="F52" i="23"/>
  <c r="M46" i="18"/>
  <c r="N56" i="28"/>
  <c r="E158" i="30"/>
  <c r="G83" i="2"/>
  <c r="F54" i="25"/>
  <c r="G56" i="28"/>
  <c r="M158" i="30"/>
  <c r="M54" i="25"/>
  <c r="G144" i="23"/>
  <c r="N83" i="2"/>
  <c r="E50" i="24"/>
  <c r="E56" i="28"/>
  <c r="F158" i="30"/>
  <c r="E47" i="20"/>
  <c r="G54" i="25"/>
  <c r="E46" i="18"/>
  <c r="E58" i="35"/>
  <c r="E54" i="25"/>
  <c r="M51" i="31"/>
  <c r="G50" i="24"/>
  <c r="N52" i="23"/>
  <c r="G42" i="17"/>
  <c r="F133" i="35"/>
  <c r="N46" i="14"/>
  <c r="E83" i="2"/>
  <c r="F46" i="21"/>
  <c r="N40" i="13"/>
  <c r="M46" i="14"/>
  <c r="M46" i="19"/>
  <c r="M83" i="2"/>
  <c r="E54" i="30"/>
  <c r="N52" i="29"/>
  <c r="F58" i="35"/>
  <c r="M133" i="35"/>
  <c r="G56" i="36"/>
  <c r="N54" i="30"/>
  <c r="G46" i="18"/>
  <c r="N50" i="24"/>
  <c r="M52" i="26"/>
  <c r="N58" i="35"/>
  <c r="F52" i="29"/>
  <c r="E133" i="35"/>
  <c r="F52" i="26"/>
  <c r="E46" i="21"/>
  <c r="G51" i="31"/>
  <c r="M58" i="35"/>
  <c r="N56" i="36"/>
  <c r="G158" i="30"/>
  <c r="G40" i="13"/>
  <c r="G47" i="20"/>
  <c r="E43" i="16"/>
  <c r="E52" i="23"/>
  <c r="G52" i="26"/>
  <c r="N46" i="18"/>
  <c r="G52" i="23"/>
  <c r="F40" i="13"/>
  <c r="G58" i="35"/>
  <c r="M47" i="20"/>
  <c r="E144" i="23"/>
  <c r="N47" i="20"/>
  <c r="E40" i="13"/>
  <c r="F50" i="24"/>
  <c r="E56" i="36"/>
  <c r="K42" i="15" l="1"/>
  <c r="I43" i="15"/>
  <c r="H43" i="15"/>
  <c r="J43" i="15"/>
  <c r="L42" i="15"/>
  <c r="B45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K44" i="21"/>
  <c r="J45" i="21"/>
  <c r="I45" i="21"/>
  <c r="H45" i="21"/>
  <c r="B48" i="21"/>
  <c r="C51" i="21"/>
  <c r="L44" i="21"/>
  <c r="L45" i="20"/>
  <c r="K45" i="20"/>
  <c r="H46" i="20"/>
  <c r="I46" i="20"/>
  <c r="J46" i="20"/>
  <c r="C51" i="20"/>
  <c r="B49" i="20"/>
  <c r="H45" i="19"/>
  <c r="J45" i="19"/>
  <c r="I45" i="19"/>
  <c r="I41" i="19"/>
  <c r="H41" i="19"/>
  <c r="B48" i="19"/>
  <c r="C93" i="19"/>
  <c r="B47" i="18"/>
  <c r="C146" i="18"/>
  <c r="C91" i="18"/>
  <c r="C49" i="18"/>
  <c r="C50" i="18" s="1"/>
  <c r="L40" i="17"/>
  <c r="H41" i="17"/>
  <c r="I41" i="17"/>
  <c r="J41" i="17"/>
  <c r="B44" i="17"/>
  <c r="K40" i="17"/>
  <c r="L41" i="16"/>
  <c r="J42" i="16"/>
  <c r="I42" i="16"/>
  <c r="H42" i="16"/>
  <c r="B44" i="16"/>
  <c r="K41" i="16"/>
  <c r="C46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1" i="2"/>
  <c r="L81" i="2"/>
  <c r="B84" i="2"/>
  <c r="H82" i="2"/>
  <c r="J82" i="2"/>
  <c r="I82" i="2"/>
  <c r="G45" i="15"/>
  <c r="M45" i="15"/>
  <c r="E45" i="15"/>
  <c r="N45" i="15"/>
  <c r="F45" i="15"/>
  <c r="N84" i="2"/>
  <c r="N53" i="26"/>
  <c r="E55" i="30"/>
  <c r="F41" i="13"/>
  <c r="G159" i="30"/>
  <c r="M51" i="24"/>
  <c r="E57" i="28"/>
  <c r="G84" i="2"/>
  <c r="F53" i="29"/>
  <c r="M53" i="23"/>
  <c r="N159" i="30"/>
  <c r="N55" i="30"/>
  <c r="N55" i="25"/>
  <c r="F145" i="23"/>
  <c r="F51" i="24"/>
  <c r="F55" i="30"/>
  <c r="M57" i="28"/>
  <c r="E51" i="24"/>
  <c r="E55" i="25"/>
  <c r="F53" i="26"/>
  <c r="M55" i="30"/>
  <c r="G134" i="35"/>
  <c r="E47" i="21"/>
  <c r="F52" i="31"/>
  <c r="G48" i="20"/>
  <c r="E43" i="17"/>
  <c r="N43" i="17"/>
  <c r="N47" i="14"/>
  <c r="N47" i="21"/>
  <c r="M134" i="35"/>
  <c r="M43" i="17"/>
  <c r="E48" i="20"/>
  <c r="N48" i="20"/>
  <c r="M145" i="23"/>
  <c r="F57" i="36"/>
  <c r="E57" i="36"/>
  <c r="M159" i="30"/>
  <c r="G41" i="13"/>
  <c r="M52" i="31"/>
  <c r="G57" i="36"/>
  <c r="N53" i="29"/>
  <c r="M47" i="19"/>
  <c r="N145" i="23"/>
  <c r="F47" i="18"/>
  <c r="E145" i="23"/>
  <c r="G43" i="17"/>
  <c r="E52" i="31"/>
  <c r="E159" i="30"/>
  <c r="F43" i="17"/>
  <c r="N134" i="35"/>
  <c r="F134" i="35"/>
  <c r="N57" i="36"/>
  <c r="G44" i="16"/>
  <c r="N51" i="24"/>
  <c r="G47" i="14"/>
  <c r="E47" i="19"/>
  <c r="M47" i="14"/>
  <c r="F44" i="16"/>
  <c r="F57" i="28"/>
  <c r="N59" i="35"/>
  <c r="F55" i="25"/>
  <c r="M53" i="26"/>
  <c r="G53" i="23"/>
  <c r="M57" i="36"/>
  <c r="N53" i="23"/>
  <c r="N44" i="16"/>
  <c r="G55" i="25"/>
  <c r="G52" i="31"/>
  <c r="M44" i="16"/>
  <c r="G47" i="19"/>
  <c r="E134" i="35"/>
  <c r="N41" i="13"/>
  <c r="M55" i="25"/>
  <c r="F47" i="21"/>
  <c r="N47" i="19"/>
  <c r="M41" i="13"/>
  <c r="G53" i="29"/>
  <c r="E47" i="14"/>
  <c r="F47" i="14"/>
  <c r="E47" i="18"/>
  <c r="E53" i="29"/>
  <c r="F159" i="30"/>
  <c r="E41" i="13"/>
  <c r="G47" i="21"/>
  <c r="M48" i="20"/>
  <c r="G59" i="35"/>
  <c r="N52" i="31"/>
  <c r="M47" i="21"/>
  <c r="G51" i="24"/>
  <c r="E59" i="35"/>
  <c r="G57" i="28"/>
  <c r="E53" i="26"/>
  <c r="G47" i="18"/>
  <c r="F84" i="2"/>
  <c r="N47" i="18"/>
  <c r="M84" i="2"/>
  <c r="M47" i="18"/>
  <c r="G53" i="26"/>
  <c r="F53" i="23"/>
  <c r="E84" i="2"/>
  <c r="M53" i="29"/>
  <c r="N57" i="28"/>
  <c r="G145" i="23"/>
  <c r="F47" i="19"/>
  <c r="M59" i="35"/>
  <c r="F59" i="35"/>
  <c r="G55" i="30"/>
  <c r="F48" i="20"/>
  <c r="E44" i="16"/>
  <c r="E53" i="23"/>
  <c r="G50" i="18"/>
  <c r="K43" i="15" l="1"/>
  <c r="I44" i="15"/>
  <c r="H44" i="15"/>
  <c r="J44" i="15"/>
  <c r="L43" i="15"/>
  <c r="B46" i="15"/>
  <c r="L45" i="18"/>
  <c r="J50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L45" i="21"/>
  <c r="I46" i="21"/>
  <c r="H46" i="21"/>
  <c r="J46" i="21"/>
  <c r="C52" i="21"/>
  <c r="B49" i="21"/>
  <c r="K45" i="21"/>
  <c r="L46" i="20"/>
  <c r="H47" i="20"/>
  <c r="I47" i="20"/>
  <c r="J47" i="20"/>
  <c r="B50" i="20"/>
  <c r="C52" i="20"/>
  <c r="K46" i="20"/>
  <c r="K45" i="19"/>
  <c r="L45" i="19"/>
  <c r="K41" i="19"/>
  <c r="H46" i="19"/>
  <c r="J46" i="19"/>
  <c r="I46" i="19"/>
  <c r="L41" i="19"/>
  <c r="B49" i="19"/>
  <c r="I42" i="18"/>
  <c r="H42" i="18"/>
  <c r="I46" i="18"/>
  <c r="H46" i="18"/>
  <c r="J46" i="18"/>
  <c r="B48" i="18"/>
  <c r="C147" i="18"/>
  <c r="C92" i="18"/>
  <c r="K42" i="16"/>
  <c r="L41" i="17"/>
  <c r="J42" i="17"/>
  <c r="H42" i="17"/>
  <c r="I42" i="17"/>
  <c r="B45" i="17"/>
  <c r="K41" i="17"/>
  <c r="I43" i="16"/>
  <c r="H43" i="16"/>
  <c r="J43" i="16"/>
  <c r="B45" i="16"/>
  <c r="L42" i="16"/>
  <c r="K45" i="14"/>
  <c r="C47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2" i="2"/>
  <c r="K82" i="2"/>
  <c r="B85" i="2"/>
  <c r="H83" i="2"/>
  <c r="J83" i="2"/>
  <c r="I83" i="2"/>
  <c r="G46" i="15"/>
  <c r="M46" i="15"/>
  <c r="E46" i="15"/>
  <c r="N46" i="15"/>
  <c r="F46" i="15"/>
  <c r="M54" i="26"/>
  <c r="M58" i="28"/>
  <c r="N48" i="14"/>
  <c r="M45" i="16"/>
  <c r="M48" i="14"/>
  <c r="M58" i="36"/>
  <c r="G135" i="35"/>
  <c r="F54" i="23"/>
  <c r="F48" i="18"/>
  <c r="G44" i="17"/>
  <c r="G60" i="35"/>
  <c r="G146" i="23"/>
  <c r="E44" i="17"/>
  <c r="E42" i="13"/>
  <c r="N56" i="30"/>
  <c r="N85" i="2"/>
  <c r="N58" i="36"/>
  <c r="M56" i="30"/>
  <c r="M44" i="17"/>
  <c r="F45" i="16"/>
  <c r="N160" i="30"/>
  <c r="G58" i="28"/>
  <c r="N44" i="17"/>
  <c r="F49" i="20"/>
  <c r="G54" i="26"/>
  <c r="G53" i="31"/>
  <c r="N54" i="23"/>
  <c r="E48" i="14"/>
  <c r="G49" i="20"/>
  <c r="F54" i="29"/>
  <c r="M146" i="23"/>
  <c r="N54" i="29"/>
  <c r="G54" i="23"/>
  <c r="M160" i="30"/>
  <c r="F60" i="35"/>
  <c r="G160" i="30"/>
  <c r="F48" i="19"/>
  <c r="F85" i="2"/>
  <c r="N60" i="35"/>
  <c r="E85" i="2"/>
  <c r="E53" i="31"/>
  <c r="M60" i="35"/>
  <c r="N146" i="23"/>
  <c r="F160" i="30"/>
  <c r="F52" i="24"/>
  <c r="M56" i="25"/>
  <c r="M48" i="21"/>
  <c r="F58" i="28"/>
  <c r="G54" i="29"/>
  <c r="F48" i="21"/>
  <c r="F135" i="35"/>
  <c r="M49" i="20"/>
  <c r="E160" i="30"/>
  <c r="E56" i="25"/>
  <c r="F56" i="30"/>
  <c r="E54" i="23"/>
  <c r="M85" i="2"/>
  <c r="M48" i="19"/>
  <c r="G85" i="2"/>
  <c r="N52" i="24"/>
  <c r="G52" i="24"/>
  <c r="N45" i="16"/>
  <c r="E45" i="16"/>
  <c r="M54" i="29"/>
  <c r="F42" i="13"/>
  <c r="G48" i="18"/>
  <c r="E146" i="23"/>
  <c r="E58" i="36"/>
  <c r="G48" i="14"/>
  <c r="F58" i="36"/>
  <c r="E49" i="20"/>
  <c r="E56" i="30"/>
  <c r="N48" i="19"/>
  <c r="F48" i="14"/>
  <c r="F53" i="31"/>
  <c r="N48" i="21"/>
  <c r="N54" i="26"/>
  <c r="E58" i="28"/>
  <c r="N56" i="25"/>
  <c r="F56" i="25"/>
  <c r="E48" i="18"/>
  <c r="G48" i="19"/>
  <c r="M135" i="35"/>
  <c r="F54" i="26"/>
  <c r="G42" i="13"/>
  <c r="G58" i="36"/>
  <c r="N49" i="20"/>
  <c r="E48" i="21"/>
  <c r="N58" i="28"/>
  <c r="G56" i="30"/>
  <c r="M53" i="31"/>
  <c r="N135" i="35"/>
  <c r="G48" i="21"/>
  <c r="E54" i="26"/>
  <c r="M54" i="23"/>
  <c r="M42" i="13"/>
  <c r="M48" i="18"/>
  <c r="G45" i="16"/>
  <c r="F146" i="23"/>
  <c r="E52" i="24"/>
  <c r="N48" i="18"/>
  <c r="E54" i="29"/>
  <c r="E60" i="35"/>
  <c r="N42" i="13"/>
  <c r="E48" i="19"/>
  <c r="F44" i="17"/>
  <c r="E135" i="35"/>
  <c r="N53" i="31"/>
  <c r="G56" i="25"/>
  <c r="M52" i="24"/>
  <c r="L44" i="15" l="1"/>
  <c r="I45" i="15"/>
  <c r="H45" i="15"/>
  <c r="J45" i="15"/>
  <c r="K44" i="15"/>
  <c r="B47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K46" i="21"/>
  <c r="H47" i="21"/>
  <c r="I47" i="21"/>
  <c r="J47" i="21"/>
  <c r="C53" i="21"/>
  <c r="L46" i="21"/>
  <c r="B50" i="21"/>
  <c r="L47" i="20"/>
  <c r="J48" i="20"/>
  <c r="H48" i="20"/>
  <c r="I48" i="20"/>
  <c r="C53" i="20"/>
  <c r="K47" i="20"/>
  <c r="B51" i="20"/>
  <c r="L46" i="19"/>
  <c r="I47" i="19"/>
  <c r="J47" i="19"/>
  <c r="H47" i="19"/>
  <c r="B50" i="19"/>
  <c r="K46" i="19"/>
  <c r="K42" i="18"/>
  <c r="L42" i="18"/>
  <c r="L46" i="18"/>
  <c r="K46" i="18"/>
  <c r="J47" i="18"/>
  <c r="I47" i="18"/>
  <c r="H47" i="18"/>
  <c r="B49" i="18"/>
  <c r="C148" i="18"/>
  <c r="C93" i="18"/>
  <c r="L42" i="17"/>
  <c r="J43" i="17"/>
  <c r="I43" i="17"/>
  <c r="H43" i="17"/>
  <c r="K43" i="16"/>
  <c r="B46" i="17"/>
  <c r="K42" i="17"/>
  <c r="H44" i="16"/>
  <c r="J44" i="16"/>
  <c r="I44" i="16"/>
  <c r="B46" i="16"/>
  <c r="L43" i="16"/>
  <c r="C48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3" i="2"/>
  <c r="K83" i="2"/>
  <c r="B86" i="2"/>
  <c r="H84" i="2"/>
  <c r="J84" i="2"/>
  <c r="I84" i="2"/>
  <c r="G47" i="15"/>
  <c r="M47" i="15"/>
  <c r="E47" i="15"/>
  <c r="N47" i="15"/>
  <c r="F47" i="15"/>
  <c r="F59" i="28"/>
  <c r="G147" i="23"/>
  <c r="F55" i="23"/>
  <c r="M86" i="2"/>
  <c r="F46" i="16"/>
  <c r="F49" i="21"/>
  <c r="E45" i="17"/>
  <c r="G136" i="35"/>
  <c r="E54" i="31"/>
  <c r="F55" i="26"/>
  <c r="M53" i="24"/>
  <c r="F49" i="18"/>
  <c r="F86" i="2"/>
  <c r="F57" i="25"/>
  <c r="G55" i="29"/>
  <c r="E49" i="19"/>
  <c r="N55" i="23"/>
  <c r="G45" i="17"/>
  <c r="N59" i="28"/>
  <c r="E55" i="26"/>
  <c r="F54" i="31"/>
  <c r="G59" i="28"/>
  <c r="E147" i="23"/>
  <c r="M50" i="20"/>
  <c r="E57" i="25"/>
  <c r="G54" i="31"/>
  <c r="M55" i="23"/>
  <c r="F55" i="29"/>
  <c r="E49" i="14"/>
  <c r="M49" i="14"/>
  <c r="E61" i="35"/>
  <c r="E49" i="21"/>
  <c r="E55" i="29"/>
  <c r="M49" i="19"/>
  <c r="N46" i="16"/>
  <c r="E86" i="2"/>
  <c r="G57" i="30"/>
  <c r="N49" i="14"/>
  <c r="F161" i="30"/>
  <c r="G161" i="30"/>
  <c r="N55" i="29"/>
  <c r="G49" i="21"/>
  <c r="N57" i="25"/>
  <c r="N49" i="18"/>
  <c r="M55" i="26"/>
  <c r="F49" i="19"/>
  <c r="G49" i="19"/>
  <c r="M49" i="21"/>
  <c r="G57" i="25"/>
  <c r="N49" i="21"/>
  <c r="F136" i="35"/>
  <c r="N49" i="19"/>
  <c r="M54" i="31"/>
  <c r="F53" i="24"/>
  <c r="E161" i="30"/>
  <c r="M45" i="17"/>
  <c r="N59" i="36"/>
  <c r="N45" i="17"/>
  <c r="G50" i="20"/>
  <c r="M49" i="18"/>
  <c r="M147" i="23"/>
  <c r="N161" i="30"/>
  <c r="G55" i="26"/>
  <c r="M57" i="30"/>
  <c r="M57" i="25"/>
  <c r="F49" i="14"/>
  <c r="F50" i="20"/>
  <c r="G55" i="23"/>
  <c r="E59" i="28"/>
  <c r="E57" i="30"/>
  <c r="E49" i="18"/>
  <c r="G53" i="24"/>
  <c r="E55" i="23"/>
  <c r="F43" i="13"/>
  <c r="N86" i="2"/>
  <c r="N43" i="13"/>
  <c r="M161" i="30"/>
  <c r="E136" i="35"/>
  <c r="E50" i="20"/>
  <c r="M136" i="35"/>
  <c r="N61" i="35"/>
  <c r="G43" i="13"/>
  <c r="M46" i="16"/>
  <c r="F61" i="35"/>
  <c r="N50" i="20"/>
  <c r="N53" i="24"/>
  <c r="G59" i="36"/>
  <c r="G49" i="14"/>
  <c r="N55" i="26"/>
  <c r="N147" i="23"/>
  <c r="M43" i="13"/>
  <c r="M55" i="29"/>
  <c r="F59" i="36"/>
  <c r="N57" i="30"/>
  <c r="M61" i="35"/>
  <c r="F147" i="23"/>
  <c r="M59" i="36"/>
  <c r="N54" i="31"/>
  <c r="E59" i="36"/>
  <c r="E43" i="13"/>
  <c r="F57" i="30"/>
  <c r="G49" i="18"/>
  <c r="E46" i="16"/>
  <c r="E53" i="24"/>
  <c r="N136" i="35"/>
  <c r="G61" i="35"/>
  <c r="G86" i="2"/>
  <c r="M59" i="28"/>
  <c r="F45" i="17"/>
  <c r="G46" i="16"/>
  <c r="K45" i="15" l="1"/>
  <c r="L45" i="15"/>
  <c r="I46" i="15"/>
  <c r="H46" i="15"/>
  <c r="J46" i="15"/>
  <c r="B48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L47" i="21"/>
  <c r="J48" i="21"/>
  <c r="H48" i="21"/>
  <c r="I48" i="21"/>
  <c r="C54" i="21"/>
  <c r="C114" i="21"/>
  <c r="B51" i="21"/>
  <c r="K47" i="21"/>
  <c r="K48" i="20"/>
  <c r="H49" i="20"/>
  <c r="I49" i="20"/>
  <c r="J49" i="20"/>
  <c r="C54" i="20"/>
  <c r="B52" i="20"/>
  <c r="L48" i="20"/>
  <c r="K47" i="19"/>
  <c r="J48" i="19"/>
  <c r="H48" i="19"/>
  <c r="I48" i="19"/>
  <c r="B51" i="19"/>
  <c r="L47" i="19"/>
  <c r="L47" i="18"/>
  <c r="K47" i="18"/>
  <c r="J48" i="18"/>
  <c r="B50" i="18"/>
  <c r="C149" i="18"/>
  <c r="C94" i="18"/>
  <c r="K43" i="17"/>
  <c r="J44" i="17"/>
  <c r="I44" i="17"/>
  <c r="H44" i="17"/>
  <c r="C54" i="17"/>
  <c r="C55" i="17" s="1"/>
  <c r="C56" i="17" s="1"/>
  <c r="C57" i="17" s="1"/>
  <c r="C58" i="17" s="1"/>
  <c r="C59" i="17" s="1"/>
  <c r="B47" i="17"/>
  <c r="L43" i="17"/>
  <c r="L44" i="16"/>
  <c r="J45" i="16"/>
  <c r="I45" i="16"/>
  <c r="H45" i="16"/>
  <c r="B47" i="16"/>
  <c r="K44" i="16"/>
  <c r="C49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4" i="2"/>
  <c r="B87" i="2"/>
  <c r="H85" i="2"/>
  <c r="J85" i="2"/>
  <c r="I85" i="2"/>
  <c r="K84" i="2"/>
  <c r="G48" i="15"/>
  <c r="M48" i="15"/>
  <c r="E48" i="15"/>
  <c r="N48" i="15"/>
  <c r="F48" i="15"/>
  <c r="M60" i="28"/>
  <c r="G44" i="13"/>
  <c r="N50" i="19"/>
  <c r="N55" i="31"/>
  <c r="G47" i="16"/>
  <c r="E54" i="24"/>
  <c r="M164" i="30"/>
  <c r="G60" i="36"/>
  <c r="N56" i="29"/>
  <c r="M55" i="31"/>
  <c r="G50" i="21"/>
  <c r="E56" i="29"/>
  <c r="G50" i="14"/>
  <c r="G46" i="17"/>
  <c r="G56" i="23"/>
  <c r="E164" i="30"/>
  <c r="M54" i="24"/>
  <c r="M87" i="2"/>
  <c r="M56" i="23"/>
  <c r="F47" i="16"/>
  <c r="N54" i="24"/>
  <c r="F50" i="14"/>
  <c r="M162" i="30"/>
  <c r="E137" i="35"/>
  <c r="E50" i="14"/>
  <c r="F50" i="19"/>
  <c r="N58" i="25"/>
  <c r="E56" i="23"/>
  <c r="N56" i="26"/>
  <c r="N60" i="36"/>
  <c r="E50" i="21"/>
  <c r="N58" i="30"/>
  <c r="M51" i="20"/>
  <c r="N137" i="35"/>
  <c r="F56" i="26"/>
  <c r="E60" i="28"/>
  <c r="N50" i="21"/>
  <c r="N56" i="23"/>
  <c r="F58" i="30"/>
  <c r="E62" i="35"/>
  <c r="E55" i="31"/>
  <c r="M62" i="35"/>
  <c r="F60" i="36"/>
  <c r="M58" i="30"/>
  <c r="F87" i="2"/>
  <c r="N162" i="30"/>
  <c r="N62" i="35"/>
  <c r="G58" i="25"/>
  <c r="N46" i="17"/>
  <c r="M148" i="23"/>
  <c r="F44" i="13"/>
  <c r="F148" i="23"/>
  <c r="F163" i="30"/>
  <c r="F137" i="35"/>
  <c r="F60" i="28"/>
  <c r="M60" i="36"/>
  <c r="F162" i="30"/>
  <c r="E58" i="30"/>
  <c r="E47" i="16"/>
  <c r="M56" i="29"/>
  <c r="N60" i="28"/>
  <c r="M137" i="35"/>
  <c r="F56" i="29"/>
  <c r="F50" i="21"/>
  <c r="M46" i="17"/>
  <c r="F54" i="24"/>
  <c r="G62" i="35"/>
  <c r="E60" i="36"/>
  <c r="F51" i="20"/>
  <c r="E50" i="19"/>
  <c r="M50" i="14"/>
  <c r="N51" i="20"/>
  <c r="G148" i="23"/>
  <c r="G87" i="2"/>
  <c r="G50" i="19"/>
  <c r="F56" i="23"/>
  <c r="E87" i="2"/>
  <c r="G51" i="20"/>
  <c r="G58" i="30"/>
  <c r="N163" i="30"/>
  <c r="M50" i="21"/>
  <c r="M44" i="13"/>
  <c r="N47" i="16"/>
  <c r="M58" i="25"/>
  <c r="G56" i="29"/>
  <c r="N44" i="13"/>
  <c r="E58" i="25"/>
  <c r="E44" i="13"/>
  <c r="M50" i="19"/>
  <c r="F62" i="35"/>
  <c r="G137" i="35"/>
  <c r="E56" i="26"/>
  <c r="N148" i="23"/>
  <c r="F55" i="31"/>
  <c r="E148" i="23"/>
  <c r="E46" i="17"/>
  <c r="F46" i="17"/>
  <c r="G55" i="31"/>
  <c r="E162" i="30"/>
  <c r="N87" i="2"/>
  <c r="G60" i="28"/>
  <c r="M163" i="30"/>
  <c r="E163" i="30"/>
  <c r="G56" i="26"/>
  <c r="E51" i="20"/>
  <c r="M47" i="16"/>
  <c r="F58" i="25"/>
  <c r="G54" i="24"/>
  <c r="N164" i="30"/>
  <c r="M56" i="26"/>
  <c r="F164" i="30"/>
  <c r="N50" i="14"/>
  <c r="K46" i="15" l="1"/>
  <c r="I47" i="15"/>
  <c r="H47" i="15"/>
  <c r="J47" i="15"/>
  <c r="L46" i="15"/>
  <c r="B49" i="15"/>
  <c r="H162" i="30"/>
  <c r="I162" i="30"/>
  <c r="I163" i="30"/>
  <c r="I164" i="30"/>
  <c r="H163" i="30"/>
  <c r="H164" i="30"/>
  <c r="C63" i="17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161" i="30"/>
  <c r="H57" i="30"/>
  <c r="I161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L48" i="21"/>
  <c r="H49" i="21"/>
  <c r="J49" i="21"/>
  <c r="I49" i="21"/>
  <c r="B52" i="21"/>
  <c r="C115" i="21"/>
  <c r="C55" i="21"/>
  <c r="K48" i="21"/>
  <c r="L49" i="20"/>
  <c r="H50" i="20"/>
  <c r="I50" i="20"/>
  <c r="J50" i="20"/>
  <c r="B53" i="20"/>
  <c r="K49" i="20"/>
  <c r="C55" i="20"/>
  <c r="K48" i="19"/>
  <c r="H49" i="19"/>
  <c r="J49" i="19"/>
  <c r="I49" i="19"/>
  <c r="B52" i="19"/>
  <c r="L48" i="19"/>
  <c r="C97" i="19"/>
  <c r="B51" i="18"/>
  <c r="C95" i="18"/>
  <c r="C150" i="18"/>
  <c r="K44" i="17"/>
  <c r="K45" i="16"/>
  <c r="H45" i="17"/>
  <c r="I45" i="17"/>
  <c r="J45" i="17"/>
  <c r="L44" i="17"/>
  <c r="B48" i="17"/>
  <c r="H46" i="16"/>
  <c r="J46" i="16"/>
  <c r="I46" i="16"/>
  <c r="B48" i="16"/>
  <c r="L45" i="16"/>
  <c r="K48" i="14"/>
  <c r="C50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5" i="2"/>
  <c r="B88" i="2"/>
  <c r="H86" i="2"/>
  <c r="J86" i="2"/>
  <c r="I86" i="2"/>
  <c r="K85" i="2"/>
  <c r="G49" i="15"/>
  <c r="M49" i="15"/>
  <c r="E49" i="15"/>
  <c r="N49" i="15"/>
  <c r="F49" i="15"/>
  <c r="N59" i="25"/>
  <c r="E56" i="31"/>
  <c r="M51" i="19"/>
  <c r="M138" i="35"/>
  <c r="F61" i="28"/>
  <c r="F63" i="35"/>
  <c r="M57" i="23"/>
  <c r="G138" i="35"/>
  <c r="E52" i="20"/>
  <c r="G56" i="31"/>
  <c r="N47" i="17"/>
  <c r="M55" i="24"/>
  <c r="M48" i="16"/>
  <c r="N48" i="16"/>
  <c r="G47" i="17"/>
  <c r="M63" i="35"/>
  <c r="F88" i="2"/>
  <c r="E88" i="2"/>
  <c r="M56" i="31"/>
  <c r="N56" i="31"/>
  <c r="E59" i="30"/>
  <c r="F45" i="13"/>
  <c r="G59" i="30"/>
  <c r="N51" i="19"/>
  <c r="E61" i="36"/>
  <c r="F51" i="14"/>
  <c r="F59" i="25"/>
  <c r="E48" i="16"/>
  <c r="M51" i="14"/>
  <c r="E149" i="23"/>
  <c r="G61" i="36"/>
  <c r="M61" i="28"/>
  <c r="N63" i="35"/>
  <c r="F57" i="29"/>
  <c r="N61" i="36"/>
  <c r="G63" i="35"/>
  <c r="F57" i="23"/>
  <c r="N52" i="20"/>
  <c r="N45" i="13"/>
  <c r="G149" i="23"/>
  <c r="F51" i="21"/>
  <c r="N51" i="14"/>
  <c r="F59" i="30"/>
  <c r="G59" i="25"/>
  <c r="E45" i="13"/>
  <c r="M59" i="25"/>
  <c r="N149" i="23"/>
  <c r="M52" i="20"/>
  <c r="M45" i="13"/>
  <c r="F47" i="17"/>
  <c r="E57" i="26"/>
  <c r="N61" i="28"/>
  <c r="G51" i="14"/>
  <c r="M59" i="30"/>
  <c r="E51" i="19"/>
  <c r="F52" i="20"/>
  <c r="G45" i="13"/>
  <c r="F51" i="19"/>
  <c r="N55" i="24"/>
  <c r="F56" i="31"/>
  <c r="E63" i="35"/>
  <c r="N59" i="30"/>
  <c r="E47" i="17"/>
  <c r="G57" i="29"/>
  <c r="F57" i="26"/>
  <c r="F138" i="35"/>
  <c r="E51" i="21"/>
  <c r="G51" i="19"/>
  <c r="N138" i="35"/>
  <c r="N51" i="21"/>
  <c r="G61" i="28"/>
  <c r="G55" i="24"/>
  <c r="N57" i="23"/>
  <c r="E57" i="29"/>
  <c r="E55" i="24"/>
  <c r="E61" i="28"/>
  <c r="N88" i="2"/>
  <c r="M57" i="26"/>
  <c r="G57" i="26"/>
  <c r="M51" i="21"/>
  <c r="M47" i="17"/>
  <c r="E138" i="35"/>
  <c r="N57" i="29"/>
  <c r="F149" i="23"/>
  <c r="M88" i="2"/>
  <c r="M61" i="36"/>
  <c r="F61" i="36"/>
  <c r="M57" i="29"/>
  <c r="F55" i="24"/>
  <c r="G48" i="16"/>
  <c r="G51" i="21"/>
  <c r="G88" i="2"/>
  <c r="F48" i="16"/>
  <c r="E57" i="23"/>
  <c r="N57" i="26"/>
  <c r="G52" i="20"/>
  <c r="G57" i="23"/>
  <c r="E59" i="25"/>
  <c r="E51" i="14"/>
  <c r="M149" i="23"/>
  <c r="K47" i="15" l="1"/>
  <c r="I48" i="15"/>
  <c r="H48" i="15"/>
  <c r="J48" i="15"/>
  <c r="L47" i="15"/>
  <c r="B50" i="15"/>
  <c r="L162" i="30"/>
  <c r="K164" i="30"/>
  <c r="L163" i="30"/>
  <c r="K162" i="30"/>
  <c r="K163" i="30"/>
  <c r="L164" i="30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L161" i="30"/>
  <c r="J58" i="30"/>
  <c r="I58" i="30"/>
  <c r="H58" i="30"/>
  <c r="B165" i="30"/>
  <c r="C170" i="30"/>
  <c r="C61" i="30"/>
  <c r="K57" i="30"/>
  <c r="K161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49" i="21"/>
  <c r="L49" i="21"/>
  <c r="I50" i="21"/>
  <c r="J50" i="21"/>
  <c r="H50" i="21"/>
  <c r="C56" i="21"/>
  <c r="B53" i="21"/>
  <c r="C116" i="21"/>
  <c r="L50" i="20"/>
  <c r="I51" i="20"/>
  <c r="J51" i="20"/>
  <c r="H51" i="20"/>
  <c r="K50" i="20"/>
  <c r="B54" i="20"/>
  <c r="C56" i="20"/>
  <c r="K49" i="19"/>
  <c r="H50" i="19"/>
  <c r="J50" i="19"/>
  <c r="I50" i="19"/>
  <c r="L49" i="19"/>
  <c r="B53" i="19"/>
  <c r="C98" i="19"/>
  <c r="B52" i="18"/>
  <c r="C151" i="18"/>
  <c r="C96" i="18"/>
  <c r="L45" i="17"/>
  <c r="I46" i="17"/>
  <c r="H46" i="17"/>
  <c r="J46" i="17"/>
  <c r="B49" i="17"/>
  <c r="C98" i="17"/>
  <c r="K45" i="17"/>
  <c r="L46" i="16"/>
  <c r="J47" i="16"/>
  <c r="B49" i="16"/>
  <c r="K46" i="16"/>
  <c r="C51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6" i="2"/>
  <c r="B89" i="2"/>
  <c r="H87" i="2"/>
  <c r="J87" i="2"/>
  <c r="I87" i="2"/>
  <c r="K86" i="2"/>
  <c r="G50" i="15"/>
  <c r="M50" i="15"/>
  <c r="E50" i="15"/>
  <c r="N50" i="15"/>
  <c r="F50" i="15"/>
  <c r="N58" i="23"/>
  <c r="M58" i="26"/>
  <c r="E62" i="36"/>
  <c r="E58" i="26"/>
  <c r="M52" i="14"/>
  <c r="M60" i="30"/>
  <c r="M60" i="25"/>
  <c r="F150" i="23"/>
  <c r="M52" i="21"/>
  <c r="F56" i="24"/>
  <c r="G58" i="26"/>
  <c r="F52" i="14"/>
  <c r="M49" i="16"/>
  <c r="F64" i="35"/>
  <c r="F62" i="36"/>
  <c r="M139" i="35"/>
  <c r="N62" i="28"/>
  <c r="F53" i="20"/>
  <c r="M56" i="24"/>
  <c r="G150" i="23"/>
  <c r="E58" i="29"/>
  <c r="F58" i="26"/>
  <c r="N46" i="13"/>
  <c r="N52" i="21"/>
  <c r="M57" i="31"/>
  <c r="N57" i="31"/>
  <c r="E139" i="35"/>
  <c r="G53" i="20"/>
  <c r="N139" i="35"/>
  <c r="F57" i="31"/>
  <c r="F49" i="16"/>
  <c r="F60" i="30"/>
  <c r="G62" i="28"/>
  <c r="G89" i="2"/>
  <c r="G60" i="30"/>
  <c r="N52" i="19"/>
  <c r="G58" i="29"/>
  <c r="F58" i="23"/>
  <c r="G52" i="14"/>
  <c r="E52" i="21"/>
  <c r="E53" i="20"/>
  <c r="G52" i="21"/>
  <c r="N150" i="23"/>
  <c r="F58" i="29"/>
  <c r="N60" i="30"/>
  <c r="E56" i="24"/>
  <c r="N62" i="36"/>
  <c r="E60" i="30"/>
  <c r="G139" i="35"/>
  <c r="G58" i="23"/>
  <c r="E52" i="14"/>
  <c r="N58" i="29"/>
  <c r="F52" i="19"/>
  <c r="F139" i="35"/>
  <c r="F60" i="25"/>
  <c r="G62" i="36"/>
  <c r="G57" i="31"/>
  <c r="G49" i="16"/>
  <c r="G56" i="24"/>
  <c r="G46" i="13"/>
  <c r="G60" i="25"/>
  <c r="F62" i="28"/>
  <c r="F46" i="13"/>
  <c r="N49" i="16"/>
  <c r="E52" i="19"/>
  <c r="G64" i="35"/>
  <c r="E64" i="35"/>
  <c r="E46" i="13"/>
  <c r="M62" i="28"/>
  <c r="N89" i="2"/>
  <c r="M58" i="29"/>
  <c r="E49" i="16"/>
  <c r="F89" i="2"/>
  <c r="G52" i="19"/>
  <c r="E57" i="31"/>
  <c r="M52" i="19"/>
  <c r="M89" i="2"/>
  <c r="E58" i="23"/>
  <c r="M58" i="23"/>
  <c r="E89" i="2"/>
  <c r="N60" i="25"/>
  <c r="M46" i="13"/>
  <c r="M62" i="36"/>
  <c r="N56" i="24"/>
  <c r="F52" i="21"/>
  <c r="M64" i="35"/>
  <c r="M150" i="23"/>
  <c r="N52" i="14"/>
  <c r="N58" i="26"/>
  <c r="E60" i="25"/>
  <c r="E150" i="23"/>
  <c r="N53" i="20"/>
  <c r="M53" i="20"/>
  <c r="N64" i="35"/>
  <c r="E62" i="28"/>
  <c r="K48" i="15" l="1"/>
  <c r="L48" i="15"/>
  <c r="I49" i="15"/>
  <c r="H49" i="15"/>
  <c r="J49" i="15"/>
  <c r="B51" i="15"/>
  <c r="J48" i="16"/>
  <c r="I48" i="16"/>
  <c r="H48" i="16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L50" i="21"/>
  <c r="J51" i="21"/>
  <c r="H51" i="21"/>
  <c r="I51" i="21"/>
  <c r="C57" i="21"/>
  <c r="C117" i="21"/>
  <c r="K50" i="21"/>
  <c r="B54" i="21"/>
  <c r="L51" i="20"/>
  <c r="H52" i="20"/>
  <c r="I52" i="20"/>
  <c r="J52" i="20"/>
  <c r="B55" i="20"/>
  <c r="K51" i="20"/>
  <c r="C57" i="20"/>
  <c r="K50" i="19"/>
  <c r="I51" i="19"/>
  <c r="H51" i="19"/>
  <c r="J51" i="19"/>
  <c r="C99" i="19"/>
  <c r="B54" i="19"/>
  <c r="L50" i="19"/>
  <c r="B53" i="18"/>
  <c r="C152" i="18"/>
  <c r="C97" i="18"/>
  <c r="K46" i="17"/>
  <c r="J47" i="17"/>
  <c r="B50" i="17"/>
  <c r="C99" i="17"/>
  <c r="L46" i="17"/>
  <c r="B50" i="16"/>
  <c r="C52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7" i="2"/>
  <c r="B90" i="2"/>
  <c r="H88" i="2"/>
  <c r="J88" i="2"/>
  <c r="I88" i="2"/>
  <c r="K87" i="2"/>
  <c r="G51" i="15"/>
  <c r="M51" i="15"/>
  <c r="E51" i="15"/>
  <c r="N51" i="15"/>
  <c r="F51" i="15"/>
  <c r="F90" i="2"/>
  <c r="F65" i="35"/>
  <c r="E58" i="31"/>
  <c r="E140" i="35"/>
  <c r="E59" i="29"/>
  <c r="N53" i="14"/>
  <c r="G47" i="13"/>
  <c r="M59" i="26"/>
  <c r="E90" i="2"/>
  <c r="G63" i="36"/>
  <c r="E50" i="16"/>
  <c r="N57" i="24"/>
  <c r="M51" i="16"/>
  <c r="N59" i="23"/>
  <c r="G61" i="30"/>
  <c r="N61" i="25"/>
  <c r="N63" i="36"/>
  <c r="M140" i="35"/>
  <c r="G53" i="21"/>
  <c r="F53" i="19"/>
  <c r="F50" i="16"/>
  <c r="E151" i="23"/>
  <c r="E61" i="30"/>
  <c r="E53" i="21"/>
  <c r="E63" i="36"/>
  <c r="M53" i="14"/>
  <c r="G65" i="35"/>
  <c r="G57" i="24"/>
  <c r="N63" i="28"/>
  <c r="G53" i="14"/>
  <c r="F52" i="16"/>
  <c r="M53" i="18"/>
  <c r="F58" i="31"/>
  <c r="M47" i="13"/>
  <c r="M61" i="30"/>
  <c r="G63" i="28"/>
  <c r="E52" i="16"/>
  <c r="G59" i="29"/>
  <c r="M151" i="23"/>
  <c r="F53" i="21"/>
  <c r="E59" i="26"/>
  <c r="F63" i="28"/>
  <c r="N58" i="31"/>
  <c r="F63" i="36"/>
  <c r="F140" i="35"/>
  <c r="F53" i="14"/>
  <c r="N140" i="35"/>
  <c r="E57" i="24"/>
  <c r="M63" i="28"/>
  <c r="N59" i="29"/>
  <c r="E47" i="13"/>
  <c r="F151" i="23"/>
  <c r="M59" i="23"/>
  <c r="N52" i="16"/>
  <c r="M59" i="29"/>
  <c r="G151" i="23"/>
  <c r="M50" i="16"/>
  <c r="N50" i="16"/>
  <c r="N65" i="35"/>
  <c r="E53" i="14"/>
  <c r="G90" i="2"/>
  <c r="M90" i="2"/>
  <c r="G53" i="18"/>
  <c r="E51" i="16"/>
  <c r="N53" i="18"/>
  <c r="G54" i="20"/>
  <c r="N51" i="16"/>
  <c r="N59" i="26"/>
  <c r="F47" i="13"/>
  <c r="E53" i="19"/>
  <c r="N151" i="23"/>
  <c r="E54" i="20"/>
  <c r="F59" i="23"/>
  <c r="N61" i="30"/>
  <c r="F54" i="20"/>
  <c r="N54" i="20"/>
  <c r="G140" i="35"/>
  <c r="M54" i="20"/>
  <c r="M53" i="19"/>
  <c r="G61" i="25"/>
  <c r="M57" i="24"/>
  <c r="G59" i="26"/>
  <c r="F59" i="26"/>
  <c r="F61" i="25"/>
  <c r="N53" i="21"/>
  <c r="M65" i="35"/>
  <c r="G53" i="19"/>
  <c r="M58" i="31"/>
  <c r="N53" i="19"/>
  <c r="E63" i="28"/>
  <c r="M52" i="16"/>
  <c r="E61" i="25"/>
  <c r="M61" i="25"/>
  <c r="F59" i="29"/>
  <c r="N47" i="13"/>
  <c r="G59" i="23"/>
  <c r="E59" i="23"/>
  <c r="F51" i="16"/>
  <c r="F57" i="24"/>
  <c r="N90" i="2"/>
  <c r="G58" i="31"/>
  <c r="E65" i="35"/>
  <c r="F61" i="30"/>
  <c r="M53" i="21"/>
  <c r="M63" i="36"/>
  <c r="K49" i="15" l="1"/>
  <c r="L49" i="15"/>
  <c r="I50" i="15"/>
  <c r="H50" i="15"/>
  <c r="J50" i="15"/>
  <c r="B52" i="15"/>
  <c r="I51" i="16"/>
  <c r="I52" i="16"/>
  <c r="H51" i="16"/>
  <c r="H52" i="16"/>
  <c r="H50" i="16"/>
  <c r="I50" i="16"/>
  <c r="L48" i="16"/>
  <c r="K48" i="16"/>
  <c r="J49" i="16"/>
  <c r="I49" i="16"/>
  <c r="H49" i="16"/>
  <c r="J52" i="18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1" i="21"/>
  <c r="H52" i="21"/>
  <c r="I52" i="21"/>
  <c r="J52" i="21"/>
  <c r="C58" i="21"/>
  <c r="C118" i="21"/>
  <c r="K51" i="21"/>
  <c r="B55" i="21"/>
  <c r="K52" i="20"/>
  <c r="I53" i="20"/>
  <c r="J53" i="20"/>
  <c r="H53" i="20"/>
  <c r="C58" i="20"/>
  <c r="B56" i="20"/>
  <c r="L52" i="20"/>
  <c r="L51" i="19"/>
  <c r="I52" i="19"/>
  <c r="J52" i="19"/>
  <c r="H52" i="19"/>
  <c r="B55" i="19"/>
  <c r="K51" i="19"/>
  <c r="C100" i="19"/>
  <c r="I48" i="18"/>
  <c r="H48" i="18"/>
  <c r="B54" i="18"/>
  <c r="C153" i="18"/>
  <c r="C98" i="18"/>
  <c r="B51" i="17"/>
  <c r="C100" i="17"/>
  <c r="B51" i="16"/>
  <c r="C53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8" i="2"/>
  <c r="B91" i="2"/>
  <c r="H89" i="2"/>
  <c r="J89" i="2"/>
  <c r="I89" i="2"/>
  <c r="K88" i="2"/>
  <c r="G52" i="15"/>
  <c r="M52" i="15"/>
  <c r="E52" i="15"/>
  <c r="N52" i="15"/>
  <c r="F52" i="15"/>
  <c r="M58" i="24"/>
  <c r="F91" i="2"/>
  <c r="M62" i="30"/>
  <c r="G59" i="31"/>
  <c r="G62" i="25"/>
  <c r="N60" i="23"/>
  <c r="F55" i="20"/>
  <c r="F54" i="19"/>
  <c r="M59" i="31"/>
  <c r="M152" i="23"/>
  <c r="M54" i="14"/>
  <c r="G54" i="21"/>
  <c r="N48" i="13"/>
  <c r="F59" i="31"/>
  <c r="F54" i="21"/>
  <c r="G64" i="36"/>
  <c r="E166" i="30"/>
  <c r="E91" i="2"/>
  <c r="M55" i="20"/>
  <c r="E54" i="21"/>
  <c r="G58" i="24"/>
  <c r="M166" i="30"/>
  <c r="F64" i="28"/>
  <c r="G54" i="18"/>
  <c r="E60" i="23"/>
  <c r="G166" i="30"/>
  <c r="M52" i="18"/>
  <c r="N54" i="19"/>
  <c r="E55" i="20"/>
  <c r="M51" i="18"/>
  <c r="F54" i="14"/>
  <c r="E64" i="28"/>
  <c r="M141" i="35"/>
  <c r="G60" i="29"/>
  <c r="G54" i="14"/>
  <c r="N50" i="18"/>
  <c r="E62" i="25"/>
  <c r="M50" i="18"/>
  <c r="G54" i="19"/>
  <c r="F62" i="25"/>
  <c r="E59" i="31"/>
  <c r="F62" i="30"/>
  <c r="N54" i="14"/>
  <c r="M60" i="26"/>
  <c r="G141" i="35"/>
  <c r="G60" i="26"/>
  <c r="N55" i="20"/>
  <c r="N51" i="18"/>
  <c r="M48" i="13"/>
  <c r="E60" i="29"/>
  <c r="N54" i="21"/>
  <c r="N62" i="25"/>
  <c r="F60" i="29"/>
  <c r="G62" i="30"/>
  <c r="N166" i="30"/>
  <c r="G66" i="35"/>
  <c r="E54" i="19"/>
  <c r="E60" i="26"/>
  <c r="N64" i="28"/>
  <c r="G55" i="20"/>
  <c r="N60" i="26"/>
  <c r="F141" i="35"/>
  <c r="N52" i="18"/>
  <c r="E58" i="24"/>
  <c r="N54" i="18"/>
  <c r="E152" i="23"/>
  <c r="N141" i="35"/>
  <c r="M62" i="25"/>
  <c r="M91" i="2"/>
  <c r="M54" i="21"/>
  <c r="E141" i="35"/>
  <c r="N64" i="36"/>
  <c r="F60" i="23"/>
  <c r="M64" i="36"/>
  <c r="M60" i="29"/>
  <c r="G48" i="13"/>
  <c r="G152" i="23"/>
  <c r="F58" i="24"/>
  <c r="N91" i="2"/>
  <c r="F166" i="30"/>
  <c r="N152" i="23"/>
  <c r="F60" i="26"/>
  <c r="F64" i="36"/>
  <c r="E64" i="36"/>
  <c r="N58" i="24"/>
  <c r="N59" i="31"/>
  <c r="N62" i="30"/>
  <c r="G60" i="23"/>
  <c r="N66" i="35"/>
  <c r="F48" i="13"/>
  <c r="G64" i="28"/>
  <c r="E48" i="13"/>
  <c r="E62" i="30"/>
  <c r="M66" i="35"/>
  <c r="E66" i="35"/>
  <c r="F152" i="23"/>
  <c r="M54" i="18"/>
  <c r="E54" i="14"/>
  <c r="M64" i="28"/>
  <c r="M54" i="19"/>
  <c r="G91" i="2"/>
  <c r="N60" i="29"/>
  <c r="F66" i="35"/>
  <c r="M60" i="23"/>
  <c r="K50" i="15" l="1"/>
  <c r="I51" i="15"/>
  <c r="H51" i="15"/>
  <c r="J51" i="15"/>
  <c r="L50" i="15"/>
  <c r="B53" i="15"/>
  <c r="L51" i="16"/>
  <c r="K50" i="16"/>
  <c r="L52" i="16"/>
  <c r="L50" i="16"/>
  <c r="K52" i="16"/>
  <c r="K51" i="16"/>
  <c r="L49" i="16"/>
  <c r="K49" i="16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L52" i="21"/>
  <c r="I53" i="21"/>
  <c r="H53" i="21"/>
  <c r="J53" i="21"/>
  <c r="K52" i="21"/>
  <c r="B56" i="21"/>
  <c r="C59" i="21"/>
  <c r="C119" i="21"/>
  <c r="L53" i="20"/>
  <c r="I54" i="20"/>
  <c r="J54" i="20"/>
  <c r="H54" i="20"/>
  <c r="B57" i="20"/>
  <c r="C59" i="20"/>
  <c r="K53" i="20"/>
  <c r="K52" i="19"/>
  <c r="I53" i="19"/>
  <c r="J53" i="19"/>
  <c r="H53" i="19"/>
  <c r="L52" i="19"/>
  <c r="B56" i="19"/>
  <c r="C101" i="19"/>
  <c r="K48" i="18"/>
  <c r="J53" i="18"/>
  <c r="L48" i="18"/>
  <c r="B55" i="18"/>
  <c r="C99" i="18"/>
  <c r="C154" i="18"/>
  <c r="C101" i="17"/>
  <c r="B52" i="17"/>
  <c r="B52" i="16"/>
  <c r="C56" i="16"/>
  <c r="C54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89" i="2"/>
  <c r="K89" i="2"/>
  <c r="B92" i="2"/>
  <c r="H90" i="2"/>
  <c r="J90" i="2"/>
  <c r="I90" i="2"/>
  <c r="G53" i="15"/>
  <c r="M53" i="15"/>
  <c r="E53" i="15"/>
  <c r="N53" i="15"/>
  <c r="F53" i="15"/>
  <c r="F65" i="28"/>
  <c r="N153" i="23"/>
  <c r="F49" i="13"/>
  <c r="G56" i="20"/>
  <c r="N65" i="28"/>
  <c r="F153" i="23"/>
  <c r="M63" i="25"/>
  <c r="N60" i="31"/>
  <c r="E61" i="26"/>
  <c r="N56" i="20"/>
  <c r="N65" i="36"/>
  <c r="E67" i="35"/>
  <c r="N167" i="30"/>
  <c r="M55" i="19"/>
  <c r="G55" i="18"/>
  <c r="E49" i="13"/>
  <c r="N61" i="23"/>
  <c r="G61" i="26"/>
  <c r="M61" i="26"/>
  <c r="N67" i="35"/>
  <c r="F61" i="23"/>
  <c r="G55" i="14"/>
  <c r="M142" i="35"/>
  <c r="G49" i="13"/>
  <c r="F61" i="26"/>
  <c r="M65" i="28"/>
  <c r="G55" i="19"/>
  <c r="E61" i="23"/>
  <c r="E63" i="30"/>
  <c r="G167" i="30"/>
  <c r="G61" i="23"/>
  <c r="N61" i="29"/>
  <c r="G55" i="21"/>
  <c r="G65" i="36"/>
  <c r="N61" i="26"/>
  <c r="F65" i="36"/>
  <c r="N55" i="19"/>
  <c r="G153" i="23"/>
  <c r="F92" i="2"/>
  <c r="E92" i="2"/>
  <c r="E59" i="24"/>
  <c r="F60" i="31"/>
  <c r="N92" i="2"/>
  <c r="M92" i="2"/>
  <c r="E55" i="21"/>
  <c r="F55" i="19"/>
  <c r="N49" i="13"/>
  <c r="M60" i="31"/>
  <c r="F63" i="30"/>
  <c r="N63" i="30"/>
  <c r="N63" i="25"/>
  <c r="E153" i="23"/>
  <c r="E56" i="20"/>
  <c r="N142" i="35"/>
  <c r="E61" i="29"/>
  <c r="M63" i="30"/>
  <c r="F63" i="25"/>
  <c r="E65" i="36"/>
  <c r="F61" i="29"/>
  <c r="M49" i="13"/>
  <c r="E60" i="31"/>
  <c r="G67" i="35"/>
  <c r="E167" i="30"/>
  <c r="M61" i="23"/>
  <c r="G63" i="25"/>
  <c r="F55" i="14"/>
  <c r="M55" i="21"/>
  <c r="E65" i="28"/>
  <c r="N55" i="21"/>
  <c r="M167" i="30"/>
  <c r="E142" i="35"/>
  <c r="G60" i="31"/>
  <c r="N59" i="24"/>
  <c r="M153" i="23"/>
  <c r="G63" i="30"/>
  <c r="G61" i="29"/>
  <c r="E55" i="14"/>
  <c r="M61" i="29"/>
  <c r="N55" i="14"/>
  <c r="G65" i="28"/>
  <c r="F167" i="30"/>
  <c r="E55" i="19"/>
  <c r="F59" i="24"/>
  <c r="M65" i="36"/>
  <c r="E63" i="25"/>
  <c r="M67" i="35"/>
  <c r="F67" i="35"/>
  <c r="F56" i="20"/>
  <c r="G92" i="2"/>
  <c r="N55" i="18"/>
  <c r="F55" i="21"/>
  <c r="G59" i="24"/>
  <c r="G142" i="35"/>
  <c r="M59" i="24"/>
  <c r="M56" i="20"/>
  <c r="F142" i="35"/>
  <c r="M55" i="18"/>
  <c r="M55" i="14"/>
  <c r="K51" i="15" l="1"/>
  <c r="I52" i="15"/>
  <c r="H52" i="15"/>
  <c r="J52" i="15"/>
  <c r="L51" i="15"/>
  <c r="B54" i="15"/>
  <c r="K165" i="30"/>
  <c r="L165" i="30"/>
  <c r="J50" i="17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K53" i="21"/>
  <c r="I54" i="21"/>
  <c r="H54" i="21"/>
  <c r="J54" i="21"/>
  <c r="C120" i="21"/>
  <c r="L53" i="21"/>
  <c r="B57" i="21"/>
  <c r="C60" i="21"/>
  <c r="L54" i="20"/>
  <c r="I55" i="20"/>
  <c r="H55" i="20"/>
  <c r="J55" i="20"/>
  <c r="C60" i="20"/>
  <c r="B58" i="20"/>
  <c r="K54" i="20"/>
  <c r="L53" i="19"/>
  <c r="H54" i="19"/>
  <c r="J54" i="19"/>
  <c r="I54" i="19"/>
  <c r="C102" i="19"/>
  <c r="B57" i="19"/>
  <c r="K53" i="19"/>
  <c r="J54" i="18"/>
  <c r="B56" i="18"/>
  <c r="C100" i="18"/>
  <c r="C155" i="18"/>
  <c r="I47" i="16"/>
  <c r="H47" i="16"/>
  <c r="B53" i="17"/>
  <c r="B53" i="16"/>
  <c r="C57" i="16"/>
  <c r="C55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0" i="2"/>
  <c r="B93" i="2"/>
  <c r="H91" i="2"/>
  <c r="J91" i="2"/>
  <c r="I91" i="2"/>
  <c r="K90" i="2"/>
  <c r="G54" i="15"/>
  <c r="M54" i="15"/>
  <c r="E54" i="15"/>
  <c r="N54" i="15"/>
  <c r="F54" i="15"/>
  <c r="N66" i="28"/>
  <c r="F57" i="20"/>
  <c r="F143" i="35"/>
  <c r="G56" i="19"/>
  <c r="N61" i="31"/>
  <c r="G56" i="18"/>
  <c r="N93" i="2"/>
  <c r="N57" i="20"/>
  <c r="G62" i="23"/>
  <c r="E64" i="25"/>
  <c r="N64" i="30"/>
  <c r="M56" i="19"/>
  <c r="E56" i="14"/>
  <c r="N56" i="14"/>
  <c r="N50" i="13"/>
  <c r="F62" i="26"/>
  <c r="F64" i="25"/>
  <c r="M68" i="35"/>
  <c r="F56" i="14"/>
  <c r="N64" i="25"/>
  <c r="F66" i="36"/>
  <c r="N68" i="35"/>
  <c r="F60" i="24"/>
  <c r="G154" i="23"/>
  <c r="N66" i="36"/>
  <c r="N62" i="29"/>
  <c r="N143" i="35"/>
  <c r="E64" i="30"/>
  <c r="E143" i="35"/>
  <c r="G50" i="13"/>
  <c r="M64" i="25"/>
  <c r="F154" i="23"/>
  <c r="G60" i="24"/>
  <c r="G62" i="29"/>
  <c r="M64" i="30"/>
  <c r="G168" i="30"/>
  <c r="N60" i="24"/>
  <c r="M62" i="29"/>
  <c r="F56" i="19"/>
  <c r="M56" i="21"/>
  <c r="E56" i="21"/>
  <c r="G57" i="20"/>
  <c r="N56" i="19"/>
  <c r="E93" i="2"/>
  <c r="F64" i="30"/>
  <c r="G66" i="36"/>
  <c r="G56" i="21"/>
  <c r="G64" i="30"/>
  <c r="G93" i="2"/>
  <c r="N168" i="30"/>
  <c r="M56" i="14"/>
  <c r="G61" i="31"/>
  <c r="N154" i="23"/>
  <c r="M168" i="30"/>
  <c r="F62" i="23"/>
  <c r="M154" i="23"/>
  <c r="F56" i="21"/>
  <c r="G68" i="35"/>
  <c r="M50" i="13"/>
  <c r="E50" i="13"/>
  <c r="G66" i="28"/>
  <c r="M66" i="28"/>
  <c r="G62" i="26"/>
  <c r="E66" i="28"/>
  <c r="M143" i="35"/>
  <c r="E168" i="30"/>
  <c r="E62" i="26"/>
  <c r="G64" i="25"/>
  <c r="M93" i="2"/>
  <c r="F61" i="31"/>
  <c r="M66" i="36"/>
  <c r="M60" i="24"/>
  <c r="N62" i="26"/>
  <c r="E56" i="19"/>
  <c r="F66" i="28"/>
  <c r="N62" i="23"/>
  <c r="E61" i="31"/>
  <c r="F50" i="13"/>
  <c r="F62" i="29"/>
  <c r="G56" i="14"/>
  <c r="F93" i="2"/>
  <c r="E68" i="35"/>
  <c r="E62" i="23"/>
  <c r="E66" i="36"/>
  <c r="E60" i="24"/>
  <c r="M56" i="18"/>
  <c r="N56" i="18"/>
  <c r="E62" i="29"/>
  <c r="E154" i="23"/>
  <c r="E57" i="20"/>
  <c r="M57" i="20"/>
  <c r="M61" i="31"/>
  <c r="N56" i="21"/>
  <c r="F168" i="30"/>
  <c r="M62" i="26"/>
  <c r="G143" i="35"/>
  <c r="M62" i="23"/>
  <c r="F68" i="35"/>
  <c r="K52" i="15" l="1"/>
  <c r="I53" i="15"/>
  <c r="H53" i="15"/>
  <c r="J53" i="15"/>
  <c r="L52" i="15"/>
  <c r="B55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4" i="21"/>
  <c r="I55" i="21"/>
  <c r="H55" i="21"/>
  <c r="J55" i="21"/>
  <c r="L54" i="21"/>
  <c r="C121" i="21"/>
  <c r="C61" i="21"/>
  <c r="B58" i="21"/>
  <c r="K55" i="20"/>
  <c r="H56" i="20"/>
  <c r="I56" i="20"/>
  <c r="J56" i="20"/>
  <c r="L55" i="20"/>
  <c r="B59" i="20"/>
  <c r="C61" i="20"/>
  <c r="K54" i="19"/>
  <c r="H55" i="19"/>
  <c r="J55" i="19"/>
  <c r="I55" i="19"/>
  <c r="C103" i="19"/>
  <c r="L54" i="19"/>
  <c r="B58" i="19"/>
  <c r="J55" i="18"/>
  <c r="B57" i="18"/>
  <c r="C101" i="18"/>
  <c r="C156" i="18"/>
  <c r="I47" i="17"/>
  <c r="H47" i="17"/>
  <c r="L47" i="16"/>
  <c r="K47" i="16"/>
  <c r="B54" i="17"/>
  <c r="B54" i="16"/>
  <c r="C58" i="16"/>
  <c r="K48" i="13"/>
  <c r="C56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1" i="2"/>
  <c r="K91" i="2"/>
  <c r="B94" i="2"/>
  <c r="H92" i="2"/>
  <c r="J92" i="2"/>
  <c r="I92" i="2"/>
  <c r="G55" i="15"/>
  <c r="M55" i="15"/>
  <c r="E55" i="15"/>
  <c r="N55" i="15"/>
  <c r="F55" i="15"/>
  <c r="F57" i="14"/>
  <c r="G61" i="24"/>
  <c r="N54" i="17"/>
  <c r="F69" i="35"/>
  <c r="F54" i="17"/>
  <c r="G69" i="35"/>
  <c r="N63" i="29"/>
  <c r="N65" i="25"/>
  <c r="N63" i="23"/>
  <c r="E62" i="31"/>
  <c r="F61" i="24"/>
  <c r="M54" i="17"/>
  <c r="G155" i="23"/>
  <c r="N57" i="14"/>
  <c r="E67" i="28"/>
  <c r="E65" i="30"/>
  <c r="F67" i="36"/>
  <c r="F63" i="23"/>
  <c r="G63" i="29"/>
  <c r="N169" i="30"/>
  <c r="E67" i="36"/>
  <c r="F65" i="30"/>
  <c r="F58" i="20"/>
  <c r="M63" i="29"/>
  <c r="F65" i="25"/>
  <c r="F155" i="23"/>
  <c r="M67" i="36"/>
  <c r="E63" i="29"/>
  <c r="E51" i="13"/>
  <c r="M58" i="20"/>
  <c r="E169" i="30"/>
  <c r="G65" i="30"/>
  <c r="F94" i="2"/>
  <c r="E61" i="24"/>
  <c r="G63" i="26"/>
  <c r="G57" i="21"/>
  <c r="N57" i="18"/>
  <c r="F67" i="28"/>
  <c r="E57" i="21"/>
  <c r="M69" i="35"/>
  <c r="E63" i="26"/>
  <c r="N63" i="26"/>
  <c r="N61" i="24"/>
  <c r="M155" i="23"/>
  <c r="M67" i="28"/>
  <c r="M63" i="26"/>
  <c r="F169" i="30"/>
  <c r="N57" i="19"/>
  <c r="N67" i="28"/>
  <c r="E155" i="23"/>
  <c r="G57" i="19"/>
  <c r="G169" i="30"/>
  <c r="M57" i="14"/>
  <c r="E144" i="35"/>
  <c r="G54" i="17"/>
  <c r="E57" i="14"/>
  <c r="G67" i="28"/>
  <c r="M65" i="25"/>
  <c r="F62" i="31"/>
  <c r="N51" i="13"/>
  <c r="N57" i="21"/>
  <c r="E94" i="2"/>
  <c r="M62" i="31"/>
  <c r="G57" i="14"/>
  <c r="N155" i="23"/>
  <c r="M65" i="30"/>
  <c r="F144" i="35"/>
  <c r="F57" i="21"/>
  <c r="M144" i="35"/>
  <c r="F57" i="19"/>
  <c r="G57" i="18"/>
  <c r="M57" i="19"/>
  <c r="M51" i="13"/>
  <c r="N65" i="30"/>
  <c r="N58" i="20"/>
  <c r="F63" i="26"/>
  <c r="E63" i="23"/>
  <c r="G94" i="2"/>
  <c r="M63" i="23"/>
  <c r="G58" i="20"/>
  <c r="G51" i="13"/>
  <c r="M57" i="18"/>
  <c r="N62" i="31"/>
  <c r="F63" i="29"/>
  <c r="G144" i="35"/>
  <c r="G65" i="25"/>
  <c r="M94" i="2"/>
  <c r="E65" i="25"/>
  <c r="M61" i="24"/>
  <c r="M169" i="30"/>
  <c r="E58" i="20"/>
  <c r="G63" i="23"/>
  <c r="N94" i="2"/>
  <c r="F51" i="13"/>
  <c r="N69" i="35"/>
  <c r="G156" i="23"/>
  <c r="E54" i="17"/>
  <c r="G62" i="31"/>
  <c r="M57" i="21"/>
  <c r="N67" i="36"/>
  <c r="E69" i="35"/>
  <c r="G67" i="36"/>
  <c r="E57" i="19"/>
  <c r="N144" i="35"/>
  <c r="L53" i="15" l="1"/>
  <c r="I54" i="15"/>
  <c r="H54" i="15"/>
  <c r="J54" i="15"/>
  <c r="K53" i="15"/>
  <c r="B56" i="15"/>
  <c r="J53" i="17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5" i="21"/>
  <c r="H56" i="21"/>
  <c r="I56" i="21"/>
  <c r="J56" i="21"/>
  <c r="C122" i="21"/>
  <c r="B59" i="21"/>
  <c r="L55" i="21"/>
  <c r="C62" i="21"/>
  <c r="L56" i="20"/>
  <c r="H57" i="20"/>
  <c r="I57" i="20"/>
  <c r="J57" i="20"/>
  <c r="K56" i="20"/>
  <c r="C62" i="20"/>
  <c r="B60" i="20"/>
  <c r="K55" i="19"/>
  <c r="L55" i="19"/>
  <c r="H56" i="19"/>
  <c r="J56" i="19"/>
  <c r="I56" i="19"/>
  <c r="B59" i="19"/>
  <c r="C104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57" i="18"/>
  <c r="K47" i="17"/>
  <c r="L47" i="17"/>
  <c r="B55" i="17"/>
  <c r="B55" i="16"/>
  <c r="C59" i="16"/>
  <c r="K55" i="14"/>
  <c r="C57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2" i="2"/>
  <c r="L92" i="2"/>
  <c r="B95" i="2"/>
  <c r="H93" i="2"/>
  <c r="I93" i="2"/>
  <c r="J93" i="2"/>
  <c r="G56" i="15"/>
  <c r="M56" i="15"/>
  <c r="E56" i="15"/>
  <c r="N56" i="15"/>
  <c r="F56" i="15"/>
  <c r="N52" i="13"/>
  <c r="F58" i="21"/>
  <c r="N58" i="19"/>
  <c r="E170" i="30"/>
  <c r="G64" i="29"/>
  <c r="F62" i="24"/>
  <c r="E51" i="17"/>
  <c r="M63" i="31"/>
  <c r="M66" i="30"/>
  <c r="N55" i="17"/>
  <c r="N145" i="35"/>
  <c r="N58" i="14"/>
  <c r="E145" i="35"/>
  <c r="M170" i="30"/>
  <c r="G68" i="36"/>
  <c r="M58" i="19"/>
  <c r="E64" i="23"/>
  <c r="N58" i="18"/>
  <c r="G66" i="25"/>
  <c r="G55" i="17"/>
  <c r="G170" i="30"/>
  <c r="G58" i="21"/>
  <c r="N64" i="29"/>
  <c r="N70" i="35"/>
  <c r="M68" i="28"/>
  <c r="E68" i="28"/>
  <c r="N58" i="21"/>
  <c r="M58" i="18"/>
  <c r="N52" i="17"/>
  <c r="E70" i="35"/>
  <c r="F64" i="26"/>
  <c r="F66" i="30"/>
  <c r="G66" i="30"/>
  <c r="F64" i="29"/>
  <c r="M58" i="21"/>
  <c r="N64" i="23"/>
  <c r="E58" i="21"/>
  <c r="M66" i="25"/>
  <c r="M53" i="17"/>
  <c r="F170" i="30"/>
  <c r="F63" i="31"/>
  <c r="E64" i="29"/>
  <c r="M59" i="20"/>
  <c r="M52" i="17"/>
  <c r="E58" i="19"/>
  <c r="M68" i="36"/>
  <c r="G145" i="35"/>
  <c r="F64" i="23"/>
  <c r="N51" i="17"/>
  <c r="N95" i="2"/>
  <c r="G58" i="18"/>
  <c r="M64" i="26"/>
  <c r="E52" i="13"/>
  <c r="F58" i="14"/>
  <c r="F68" i="28"/>
  <c r="G70" i="35"/>
  <c r="M64" i="23"/>
  <c r="F51" i="17"/>
  <c r="G95" i="2"/>
  <c r="N63" i="31"/>
  <c r="G59" i="20"/>
  <c r="E66" i="25"/>
  <c r="E68" i="36"/>
  <c r="E53" i="17"/>
  <c r="G58" i="14"/>
  <c r="G62" i="24"/>
  <c r="N170" i="30"/>
  <c r="E95" i="2"/>
  <c r="M70" i="35"/>
  <c r="M55" i="17"/>
  <c r="E58" i="14"/>
  <c r="E64" i="26"/>
  <c r="E59" i="20"/>
  <c r="N53" i="17"/>
  <c r="G64" i="23"/>
  <c r="N66" i="30"/>
  <c r="G157" i="23"/>
  <c r="M62" i="24"/>
  <c r="G68" i="28"/>
  <c r="E66" i="30"/>
  <c r="N68" i="28"/>
  <c r="E55" i="17"/>
  <c r="N68" i="36"/>
  <c r="M51" i="17"/>
  <c r="F95" i="2"/>
  <c r="N59" i="20"/>
  <c r="F53" i="17"/>
  <c r="G52" i="13"/>
  <c r="F58" i="19"/>
  <c r="F70" i="35"/>
  <c r="G64" i="26"/>
  <c r="M145" i="35"/>
  <c r="G58" i="19"/>
  <c r="F59" i="20"/>
  <c r="N66" i="25"/>
  <c r="F55" i="17"/>
  <c r="M58" i="14"/>
  <c r="G63" i="31"/>
  <c r="E62" i="24"/>
  <c r="N62" i="24"/>
  <c r="E52" i="17"/>
  <c r="F52" i="17"/>
  <c r="M52" i="13"/>
  <c r="M64" i="29"/>
  <c r="N64" i="26"/>
  <c r="F68" i="36"/>
  <c r="F145" i="35"/>
  <c r="M95" i="2"/>
  <c r="F66" i="25"/>
  <c r="E63" i="31"/>
  <c r="F52" i="13"/>
  <c r="K54" i="15" l="1"/>
  <c r="L54" i="15"/>
  <c r="I55" i="15"/>
  <c r="H55" i="15"/>
  <c r="J55" i="15"/>
  <c r="B57" i="15"/>
  <c r="J156" i="23"/>
  <c r="H51" i="17"/>
  <c r="H52" i="17"/>
  <c r="H53" i="17"/>
  <c r="I50" i="17"/>
  <c r="I52" i="17"/>
  <c r="I53" i="17"/>
  <c r="I51" i="17"/>
  <c r="H50" i="17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J54" i="17"/>
  <c r="I54" i="17"/>
  <c r="H54" i="17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L56" i="21"/>
  <c r="H57" i="21"/>
  <c r="J57" i="21"/>
  <c r="I57" i="21"/>
  <c r="B60" i="21"/>
  <c r="K56" i="21"/>
  <c r="C63" i="21"/>
  <c r="C123" i="21"/>
  <c r="L57" i="20"/>
  <c r="J58" i="20"/>
  <c r="I58" i="20"/>
  <c r="H58" i="20"/>
  <c r="K57" i="20"/>
  <c r="C63" i="20"/>
  <c r="B61" i="20"/>
  <c r="K56" i="19"/>
  <c r="H57" i="19"/>
  <c r="I57" i="19"/>
  <c r="J57" i="19"/>
  <c r="C105" i="19"/>
  <c r="B60" i="19"/>
  <c r="L56" i="19"/>
  <c r="J57" i="18"/>
  <c r="B59" i="18"/>
  <c r="C158" i="18"/>
  <c r="C105" i="17"/>
  <c r="C106" i="17" s="1"/>
  <c r="B56" i="17"/>
  <c r="B56" i="16"/>
  <c r="C58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3" i="2"/>
  <c r="B96" i="2"/>
  <c r="H94" i="2"/>
  <c r="J94" i="2"/>
  <c r="I94" i="2"/>
  <c r="K93" i="2"/>
  <c r="G57" i="15"/>
  <c r="M57" i="15"/>
  <c r="E57" i="15"/>
  <c r="N57" i="15"/>
  <c r="F57" i="15"/>
  <c r="E63" i="24"/>
  <c r="G65" i="29"/>
  <c r="M59" i="18"/>
  <c r="G158" i="23"/>
  <c r="N67" i="30"/>
  <c r="N69" i="28"/>
  <c r="E146" i="35"/>
  <c r="G56" i="16"/>
  <c r="E53" i="13"/>
  <c r="F67" i="30"/>
  <c r="G56" i="17"/>
  <c r="M63" i="24"/>
  <c r="E59" i="14"/>
  <c r="N96" i="2"/>
  <c r="E69" i="36"/>
  <c r="N64" i="31"/>
  <c r="M67" i="30"/>
  <c r="N56" i="16"/>
  <c r="N67" i="25"/>
  <c r="N53" i="13"/>
  <c r="E64" i="31"/>
  <c r="G96" i="2"/>
  <c r="M53" i="13"/>
  <c r="E65" i="26"/>
  <c r="F96" i="2"/>
  <c r="M64" i="31"/>
  <c r="G59" i="21"/>
  <c r="G106" i="17"/>
  <c r="E67" i="30"/>
  <c r="M67" i="25"/>
  <c r="F65" i="29"/>
  <c r="N65" i="23"/>
  <c r="M65" i="26"/>
  <c r="E60" i="20"/>
  <c r="G67" i="25"/>
  <c r="M59" i="19"/>
  <c r="F171" i="30"/>
  <c r="M69" i="36"/>
  <c r="G59" i="19"/>
  <c r="G65" i="23"/>
  <c r="E59" i="21"/>
  <c r="N59" i="18"/>
  <c r="F60" i="20"/>
  <c r="G67" i="30"/>
  <c r="G63" i="24"/>
  <c r="N56" i="17"/>
  <c r="M56" i="17"/>
  <c r="E65" i="23"/>
  <c r="F67" i="25"/>
  <c r="M96" i="2"/>
  <c r="F63" i="24"/>
  <c r="F59" i="19"/>
  <c r="F56" i="16"/>
  <c r="G146" i="35"/>
  <c r="M56" i="16"/>
  <c r="F69" i="28"/>
  <c r="G71" i="35"/>
  <c r="E71" i="35"/>
  <c r="N71" i="35"/>
  <c r="N146" i="35"/>
  <c r="N65" i="26"/>
  <c r="N59" i="19"/>
  <c r="N59" i="14"/>
  <c r="E56" i="17"/>
  <c r="F146" i="35"/>
  <c r="N60" i="20"/>
  <c r="G171" i="30"/>
  <c r="G59" i="14"/>
  <c r="N65" i="29"/>
  <c r="G59" i="18"/>
  <c r="N59" i="21"/>
  <c r="M69" i="28"/>
  <c r="E67" i="25"/>
  <c r="E171" i="30"/>
  <c r="M65" i="23"/>
  <c r="F59" i="21"/>
  <c r="N63" i="24"/>
  <c r="E56" i="16"/>
  <c r="G69" i="36"/>
  <c r="M71" i="35"/>
  <c r="F53" i="13"/>
  <c r="M59" i="14"/>
  <c r="F64" i="31"/>
  <c r="M59" i="21"/>
  <c r="G64" i="31"/>
  <c r="G53" i="13"/>
  <c r="F59" i="14"/>
  <c r="M146" i="35"/>
  <c r="E96" i="2"/>
  <c r="E69" i="28"/>
  <c r="F65" i="26"/>
  <c r="F69" i="36"/>
  <c r="E65" i="29"/>
  <c r="F56" i="17"/>
  <c r="G69" i="28"/>
  <c r="G65" i="26"/>
  <c r="G60" i="20"/>
  <c r="M171" i="30"/>
  <c r="M60" i="20"/>
  <c r="M65" i="29"/>
  <c r="F71" i="35"/>
  <c r="F65" i="23"/>
  <c r="N69" i="36"/>
  <c r="N171" i="30"/>
  <c r="E59" i="19"/>
  <c r="K55" i="15" l="1"/>
  <c r="I56" i="15"/>
  <c r="H56" i="15"/>
  <c r="J56" i="15"/>
  <c r="L55" i="15"/>
  <c r="B58" i="15"/>
  <c r="J157" i="23"/>
  <c r="H55" i="16"/>
  <c r="J55" i="16"/>
  <c r="I55" i="16"/>
  <c r="K50" i="17"/>
  <c r="L51" i="17"/>
  <c r="J106" i="17"/>
  <c r="K53" i="17"/>
  <c r="K52" i="17"/>
  <c r="K51" i="17"/>
  <c r="L53" i="17"/>
  <c r="L52" i="17"/>
  <c r="L50" i="17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K54" i="17"/>
  <c r="L54" i="17"/>
  <c r="J55" i="17"/>
  <c r="H55" i="17"/>
  <c r="I55" i="17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7" i="21"/>
  <c r="I58" i="21"/>
  <c r="J58" i="21"/>
  <c r="H58" i="21"/>
  <c r="C124" i="21"/>
  <c r="B61" i="21"/>
  <c r="C64" i="21"/>
  <c r="L57" i="21"/>
  <c r="L58" i="20"/>
  <c r="J59" i="20"/>
  <c r="I59" i="20"/>
  <c r="H59" i="20"/>
  <c r="C64" i="20"/>
  <c r="B62" i="20"/>
  <c r="K58" i="20"/>
  <c r="K57" i="19"/>
  <c r="H58" i="19"/>
  <c r="J58" i="19"/>
  <c r="I58" i="19"/>
  <c r="C106" i="19"/>
  <c r="B61" i="19"/>
  <c r="L57" i="19"/>
  <c r="J58" i="18"/>
  <c r="B60" i="18"/>
  <c r="C159" i="18"/>
  <c r="B57" i="17"/>
  <c r="B57" i="16"/>
  <c r="C59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L94" i="2"/>
  <c r="B97" i="2"/>
  <c r="H95" i="2"/>
  <c r="J95" i="2"/>
  <c r="I95" i="2"/>
  <c r="K94" i="2"/>
  <c r="G58" i="15"/>
  <c r="M58" i="15"/>
  <c r="E58" i="15"/>
  <c r="N58" i="15"/>
  <c r="F58" i="15"/>
  <c r="M54" i="13"/>
  <c r="F60" i="21"/>
  <c r="E70" i="28"/>
  <c r="N65" i="31"/>
  <c r="N68" i="25"/>
  <c r="E72" i="35"/>
  <c r="G57" i="16"/>
  <c r="G68" i="30"/>
  <c r="M57" i="17"/>
  <c r="M97" i="2"/>
  <c r="G97" i="2"/>
  <c r="G57" i="17"/>
  <c r="G70" i="28"/>
  <c r="G61" i="20"/>
  <c r="G65" i="31"/>
  <c r="E60" i="14"/>
  <c r="G66" i="23"/>
  <c r="E57" i="17"/>
  <c r="N66" i="26"/>
  <c r="E70" i="36"/>
  <c r="N147" i="35"/>
  <c r="F60" i="14"/>
  <c r="E61" i="20"/>
  <c r="E60" i="21"/>
  <c r="N70" i="36"/>
  <c r="N70" i="28"/>
  <c r="F70" i="36"/>
  <c r="G60" i="21"/>
  <c r="G147" i="35"/>
  <c r="G64" i="24"/>
  <c r="M68" i="30"/>
  <c r="G60" i="18"/>
  <c r="M61" i="20"/>
  <c r="E66" i="29"/>
  <c r="E65" i="31"/>
  <c r="N60" i="21"/>
  <c r="E64" i="24"/>
  <c r="E147" i="35"/>
  <c r="E57" i="16"/>
  <c r="F68" i="25"/>
  <c r="G72" i="35"/>
  <c r="N66" i="23"/>
  <c r="F70" i="28"/>
  <c r="N97" i="2"/>
  <c r="F172" i="30"/>
  <c r="M72" i="35"/>
  <c r="F61" i="20"/>
  <c r="F66" i="26"/>
  <c r="M66" i="23"/>
  <c r="E54" i="13"/>
  <c r="F147" i="35"/>
  <c r="E66" i="26"/>
  <c r="N60" i="19"/>
  <c r="N68" i="30"/>
  <c r="E68" i="25"/>
  <c r="N60" i="18"/>
  <c r="M172" i="30"/>
  <c r="M147" i="35"/>
  <c r="N57" i="17"/>
  <c r="G54" i="13"/>
  <c r="N172" i="30"/>
  <c r="G68" i="25"/>
  <c r="G60" i="14"/>
  <c r="N54" i="13"/>
  <c r="N64" i="24"/>
  <c r="F57" i="17"/>
  <c r="F54" i="13"/>
  <c r="F57" i="16"/>
  <c r="M60" i="19"/>
  <c r="M70" i="36"/>
  <c r="M60" i="18"/>
  <c r="G66" i="29"/>
  <c r="E66" i="23"/>
  <c r="F66" i="29"/>
  <c r="F68" i="30"/>
  <c r="F66" i="23"/>
  <c r="G172" i="30"/>
  <c r="M60" i="14"/>
  <c r="E60" i="19"/>
  <c r="M66" i="29"/>
  <c r="M57" i="16"/>
  <c r="M60" i="21"/>
  <c r="F64" i="24"/>
  <c r="F60" i="19"/>
  <c r="G60" i="19"/>
  <c r="G66" i="26"/>
  <c r="M65" i="31"/>
  <c r="F72" i="35"/>
  <c r="M68" i="25"/>
  <c r="G70" i="36"/>
  <c r="F65" i="31"/>
  <c r="N66" i="29"/>
  <c r="E68" i="30"/>
  <c r="N57" i="16"/>
  <c r="M66" i="26"/>
  <c r="F97" i="2"/>
  <c r="E97" i="2"/>
  <c r="M64" i="24"/>
  <c r="M70" i="28"/>
  <c r="N60" i="14"/>
  <c r="N72" i="35"/>
  <c r="N61" i="20"/>
  <c r="E172" i="30"/>
  <c r="K56" i="15" l="1"/>
  <c r="I57" i="15"/>
  <c r="H57" i="15"/>
  <c r="J57" i="15"/>
  <c r="L56" i="15"/>
  <c r="B59" i="15"/>
  <c r="O156" i="23"/>
  <c r="O157" i="23"/>
  <c r="O158" i="23"/>
  <c r="K55" i="16"/>
  <c r="L55" i="16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L55" i="17"/>
  <c r="I56" i="16"/>
  <c r="H56" i="16"/>
  <c r="J56" i="16"/>
  <c r="J56" i="17"/>
  <c r="H56" i="17"/>
  <c r="I56" i="17"/>
  <c r="K55" i="17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L58" i="21"/>
  <c r="I59" i="21"/>
  <c r="J59" i="21"/>
  <c r="H59" i="21"/>
  <c r="B62" i="21"/>
  <c r="C65" i="21"/>
  <c r="C125" i="21"/>
  <c r="K58" i="21"/>
  <c r="L59" i="20"/>
  <c r="H60" i="20"/>
  <c r="I60" i="20"/>
  <c r="J60" i="20"/>
  <c r="B63" i="20"/>
  <c r="C65" i="20"/>
  <c r="K59" i="20"/>
  <c r="K58" i="19"/>
  <c r="I59" i="19"/>
  <c r="H59" i="19"/>
  <c r="J59" i="19"/>
  <c r="B62" i="19"/>
  <c r="C107" i="19"/>
  <c r="L58" i="19"/>
  <c r="J59" i="18"/>
  <c r="B61" i="18"/>
  <c r="C160" i="18"/>
  <c r="B58" i="17"/>
  <c r="B58" i="16"/>
  <c r="L58" i="14"/>
  <c r="C60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L95" i="2"/>
  <c r="K95" i="2"/>
  <c r="B98" i="2"/>
  <c r="H96" i="2"/>
  <c r="J96" i="2"/>
  <c r="I96" i="2"/>
  <c r="G59" i="15"/>
  <c r="M59" i="15"/>
  <c r="E59" i="15"/>
  <c r="N59" i="15"/>
  <c r="F59" i="15"/>
  <c r="F61" i="19"/>
  <c r="G61" i="21"/>
  <c r="G69" i="25"/>
  <c r="N159" i="23"/>
  <c r="N148" i="35"/>
  <c r="E67" i="23"/>
  <c r="G55" i="13"/>
  <c r="M58" i="16"/>
  <c r="M61" i="14"/>
  <c r="M67" i="29"/>
  <c r="G58" i="16"/>
  <c r="N173" i="30"/>
  <c r="G71" i="36"/>
  <c r="G148" i="35"/>
  <c r="M69" i="25"/>
  <c r="E69" i="30"/>
  <c r="N71" i="36"/>
  <c r="F66" i="31"/>
  <c r="F71" i="36"/>
  <c r="F61" i="21"/>
  <c r="E61" i="21"/>
  <c r="N61" i="18"/>
  <c r="N73" i="35"/>
  <c r="F98" i="2"/>
  <c r="F67" i="23"/>
  <c r="G67" i="23"/>
  <c r="F61" i="14"/>
  <c r="N67" i="26"/>
  <c r="G67" i="29"/>
  <c r="E98" i="2"/>
  <c r="M98" i="2"/>
  <c r="M61" i="21"/>
  <c r="M148" i="35"/>
  <c r="E67" i="26"/>
  <c r="N61" i="21"/>
  <c r="E61" i="19"/>
  <c r="N71" i="28"/>
  <c r="E71" i="36"/>
  <c r="G159" i="23"/>
  <c r="F58" i="16"/>
  <c r="E69" i="25"/>
  <c r="G66" i="31"/>
  <c r="G71" i="28"/>
  <c r="F69" i="25"/>
  <c r="E61" i="14"/>
  <c r="G65" i="24"/>
  <c r="N61" i="14"/>
  <c r="E66" i="31"/>
  <c r="E159" i="23"/>
  <c r="E73" i="35"/>
  <c r="N66" i="31"/>
  <c r="M66" i="31"/>
  <c r="E62" i="20"/>
  <c r="N69" i="25"/>
  <c r="F62" i="20"/>
  <c r="M69" i="30"/>
  <c r="F71" i="28"/>
  <c r="F73" i="35"/>
  <c r="E58" i="16"/>
  <c r="M67" i="26"/>
  <c r="G61" i="19"/>
  <c r="M71" i="36"/>
  <c r="F173" i="30"/>
  <c r="M61" i="19"/>
  <c r="G69" i="30"/>
  <c r="E55" i="13"/>
  <c r="G73" i="35"/>
  <c r="N55" i="13"/>
  <c r="E67" i="29"/>
  <c r="N62" i="20"/>
  <c r="M73" i="35"/>
  <c r="E148" i="35"/>
  <c r="M173" i="30"/>
  <c r="N67" i="29"/>
  <c r="M61" i="18"/>
  <c r="G61" i="14"/>
  <c r="N67" i="23"/>
  <c r="M67" i="23"/>
  <c r="G173" i="30"/>
  <c r="N65" i="24"/>
  <c r="M62" i="20"/>
  <c r="E173" i="30"/>
  <c r="F67" i="29"/>
  <c r="E71" i="28"/>
  <c r="M159" i="23"/>
  <c r="F55" i="13"/>
  <c r="N98" i="2"/>
  <c r="F148" i="35"/>
  <c r="F69" i="30"/>
  <c r="N61" i="19"/>
  <c r="G67" i="26"/>
  <c r="M55" i="13"/>
  <c r="M65" i="24"/>
  <c r="N58" i="16"/>
  <c r="G98" i="2"/>
  <c r="G62" i="20"/>
  <c r="E65" i="24"/>
  <c r="G61" i="18"/>
  <c r="F67" i="26"/>
  <c r="M71" i="28"/>
  <c r="F65" i="24"/>
  <c r="N69" i="30"/>
  <c r="F159" i="23"/>
  <c r="K57" i="15" l="1"/>
  <c r="I58" i="15"/>
  <c r="H58" i="15"/>
  <c r="J58" i="15"/>
  <c r="L57" i="15"/>
  <c r="B60" i="15"/>
  <c r="J158" i="23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L56" i="16"/>
  <c r="K56" i="17"/>
  <c r="L56" i="17"/>
  <c r="K56" i="16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L59" i="21"/>
  <c r="J60" i="21"/>
  <c r="H60" i="21"/>
  <c r="I60" i="21"/>
  <c r="B63" i="21"/>
  <c r="C126" i="21"/>
  <c r="K59" i="21"/>
  <c r="L60" i="20"/>
  <c r="I61" i="20"/>
  <c r="J61" i="20"/>
  <c r="H61" i="20"/>
  <c r="K60" i="20"/>
  <c r="C66" i="20"/>
  <c r="B64" i="20"/>
  <c r="K59" i="19"/>
  <c r="J60" i="19"/>
  <c r="I60" i="19"/>
  <c r="H60" i="19"/>
  <c r="B63" i="19"/>
  <c r="C108" i="19"/>
  <c r="L59" i="19"/>
  <c r="J60" i="18"/>
  <c r="B62" i="18"/>
  <c r="C161" i="18"/>
  <c r="J57" i="16"/>
  <c r="H57" i="16"/>
  <c r="I57" i="16"/>
  <c r="B59" i="17"/>
  <c r="B59" i="16"/>
  <c r="C63" i="16"/>
  <c r="C61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L96" i="2"/>
  <c r="K96" i="2"/>
  <c r="B99" i="2"/>
  <c r="H97" i="2"/>
  <c r="J97" i="2"/>
  <c r="I97" i="2"/>
  <c r="G60" i="15"/>
  <c r="M60" i="15"/>
  <c r="E60" i="15"/>
  <c r="N60" i="15"/>
  <c r="F60" i="15"/>
  <c r="M174" i="30"/>
  <c r="F160" i="23"/>
  <c r="E59" i="16"/>
  <c r="G74" i="35"/>
  <c r="N72" i="36"/>
  <c r="G62" i="14"/>
  <c r="F68" i="23"/>
  <c r="G68" i="29"/>
  <c r="E62" i="19"/>
  <c r="M62" i="18"/>
  <c r="N72" i="28"/>
  <c r="M66" i="24"/>
  <c r="F156" i="23"/>
  <c r="F174" i="30"/>
  <c r="N66" i="24"/>
  <c r="E68" i="26"/>
  <c r="G56" i="13"/>
  <c r="G70" i="30"/>
  <c r="F62" i="14"/>
  <c r="E149" i="35"/>
  <c r="M70" i="30"/>
  <c r="M70" i="25"/>
  <c r="G67" i="31"/>
  <c r="G58" i="17"/>
  <c r="N68" i="26"/>
  <c r="N62" i="14"/>
  <c r="N62" i="19"/>
  <c r="F68" i="29"/>
  <c r="E66" i="24"/>
  <c r="G70" i="25"/>
  <c r="M99" i="2"/>
  <c r="F62" i="19"/>
  <c r="M72" i="28"/>
  <c r="E58" i="17"/>
  <c r="N157" i="23"/>
  <c r="F72" i="28"/>
  <c r="G59" i="16"/>
  <c r="F149" i="35"/>
  <c r="E72" i="36"/>
  <c r="G66" i="24"/>
  <c r="E160" i="23"/>
  <c r="M68" i="23"/>
  <c r="G62" i="21"/>
  <c r="M62" i="19"/>
  <c r="N74" i="35"/>
  <c r="G72" i="36"/>
  <c r="F157" i="23"/>
  <c r="G63" i="20"/>
  <c r="N149" i="35"/>
  <c r="G149" i="35"/>
  <c r="N160" i="23"/>
  <c r="N58" i="17"/>
  <c r="E156" i="23"/>
  <c r="M149" i="35"/>
  <c r="G62" i="18"/>
  <c r="N68" i="29"/>
  <c r="M62" i="21"/>
  <c r="F72" i="36"/>
  <c r="N174" i="30"/>
  <c r="F158" i="23"/>
  <c r="M160" i="23"/>
  <c r="N59" i="16"/>
  <c r="M156" i="23"/>
  <c r="E68" i="29"/>
  <c r="F59" i="16"/>
  <c r="N56" i="13"/>
  <c r="F66" i="24"/>
  <c r="E158" i="23"/>
  <c r="N70" i="25"/>
  <c r="E72" i="28"/>
  <c r="E174" i="30"/>
  <c r="N156" i="23"/>
  <c r="G160" i="23"/>
  <c r="G99" i="2"/>
  <c r="M59" i="16"/>
  <c r="E67" i="31"/>
  <c r="N67" i="31"/>
  <c r="F68" i="26"/>
  <c r="E68" i="23"/>
  <c r="F74" i="35"/>
  <c r="E62" i="21"/>
  <c r="F63" i="20"/>
  <c r="M68" i="26"/>
  <c r="G68" i="23"/>
  <c r="E62" i="14"/>
  <c r="E74" i="35"/>
  <c r="E99" i="2"/>
  <c r="F99" i="2"/>
  <c r="E63" i="20"/>
  <c r="M157" i="23"/>
  <c r="G62" i="19"/>
  <c r="G68" i="26"/>
  <c r="N62" i="18"/>
  <c r="M74" i="35"/>
  <c r="M63" i="20"/>
  <c r="N99" i="2"/>
  <c r="M68" i="29"/>
  <c r="F62" i="21"/>
  <c r="M58" i="17"/>
  <c r="E56" i="13"/>
  <c r="M67" i="31"/>
  <c r="N63" i="20"/>
  <c r="M72" i="36"/>
  <c r="G174" i="30"/>
  <c r="F70" i="25"/>
  <c r="M56" i="13"/>
  <c r="N62" i="21"/>
  <c r="F70" i="30"/>
  <c r="F56" i="13"/>
  <c r="N68" i="23"/>
  <c r="F58" i="17"/>
  <c r="E157" i="23"/>
  <c r="M62" i="14"/>
  <c r="M158" i="23"/>
  <c r="G72" i="28"/>
  <c r="F67" i="31"/>
  <c r="E70" i="30"/>
  <c r="N70" i="30"/>
  <c r="N158" i="23"/>
  <c r="E70" i="25"/>
  <c r="K58" i="15" l="1"/>
  <c r="I59" i="15"/>
  <c r="H59" i="15"/>
  <c r="J59" i="15"/>
  <c r="L58" i="15"/>
  <c r="B61" i="15"/>
  <c r="H156" i="23"/>
  <c r="I158" i="23"/>
  <c r="I157" i="23"/>
  <c r="H158" i="23"/>
  <c r="H157" i="23"/>
  <c r="I156" i="23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0" i="21"/>
  <c r="H61" i="21"/>
  <c r="J61" i="21"/>
  <c r="I61" i="21"/>
  <c r="B64" i="21"/>
  <c r="C127" i="21"/>
  <c r="L60" i="21"/>
  <c r="L61" i="20"/>
  <c r="J62" i="20"/>
  <c r="H62" i="20"/>
  <c r="I62" i="20"/>
  <c r="C67" i="20"/>
  <c r="B65" i="20"/>
  <c r="K61" i="20"/>
  <c r="K60" i="19"/>
  <c r="I61" i="19"/>
  <c r="H61" i="19"/>
  <c r="J61" i="19"/>
  <c r="C109" i="19"/>
  <c r="B64" i="19"/>
  <c r="L60" i="19"/>
  <c r="J61" i="18"/>
  <c r="B63" i="18"/>
  <c r="C162" i="18"/>
  <c r="I57" i="17"/>
  <c r="H57" i="17"/>
  <c r="J57" i="17"/>
  <c r="L57" i="16"/>
  <c r="K57" i="16"/>
  <c r="B60" i="17"/>
  <c r="C109" i="17"/>
  <c r="H58" i="16"/>
  <c r="J58" i="16"/>
  <c r="I58" i="16"/>
  <c r="B60" i="16"/>
  <c r="C64" i="16"/>
  <c r="K60" i="14"/>
  <c r="C62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L97" i="2"/>
  <c r="K97" i="2"/>
  <c r="B100" i="2"/>
  <c r="H98" i="2"/>
  <c r="J98" i="2"/>
  <c r="I98" i="2"/>
  <c r="G61" i="15"/>
  <c r="M61" i="15"/>
  <c r="E61" i="15"/>
  <c r="N61" i="15"/>
  <c r="F61" i="15"/>
  <c r="N71" i="25"/>
  <c r="M69" i="29"/>
  <c r="M59" i="17"/>
  <c r="M57" i="13"/>
  <c r="N59" i="17"/>
  <c r="E68" i="31"/>
  <c r="G161" i="23"/>
  <c r="N69" i="26"/>
  <c r="N57" i="13"/>
  <c r="M63" i="14"/>
  <c r="E63" i="14"/>
  <c r="F69" i="29"/>
  <c r="F73" i="36"/>
  <c r="F71" i="30"/>
  <c r="E73" i="36"/>
  <c r="F71" i="25"/>
  <c r="G63" i="14"/>
  <c r="E67" i="24"/>
  <c r="M63" i="19"/>
  <c r="M150" i="35"/>
  <c r="F63" i="14"/>
  <c r="F161" i="23"/>
  <c r="G69" i="26"/>
  <c r="F59" i="17"/>
  <c r="N64" i="20"/>
  <c r="F73" i="28"/>
  <c r="E63" i="19"/>
  <c r="E69" i="29"/>
  <c r="F63" i="21"/>
  <c r="G59" i="17"/>
  <c r="N69" i="23"/>
  <c r="E71" i="25"/>
  <c r="E69" i="23"/>
  <c r="N63" i="21"/>
  <c r="G73" i="36"/>
  <c r="G71" i="30"/>
  <c r="N68" i="31"/>
  <c r="M75" i="35"/>
  <c r="G57" i="13"/>
  <c r="F100" i="2"/>
  <c r="G69" i="23"/>
  <c r="F175" i="30"/>
  <c r="M68" i="31"/>
  <c r="G150" i="35"/>
  <c r="M71" i="30"/>
  <c r="E64" i="20"/>
  <c r="E100" i="2"/>
  <c r="E73" i="28"/>
  <c r="F150" i="35"/>
  <c r="M69" i="23"/>
  <c r="E57" i="13"/>
  <c r="E69" i="26"/>
  <c r="E59" i="17"/>
  <c r="G69" i="29"/>
  <c r="G71" i="25"/>
  <c r="M63" i="21"/>
  <c r="M100" i="2"/>
  <c r="F64" i="20"/>
  <c r="M73" i="28"/>
  <c r="E71" i="30"/>
  <c r="N175" i="30"/>
  <c r="G100" i="2"/>
  <c r="G73" i="28"/>
  <c r="G63" i="19"/>
  <c r="M67" i="24"/>
  <c r="F68" i="31"/>
  <c r="N73" i="28"/>
  <c r="G64" i="20"/>
  <c r="G175" i="30"/>
  <c r="E150" i="35"/>
  <c r="E161" i="23"/>
  <c r="F67" i="24"/>
  <c r="E175" i="30"/>
  <c r="F57" i="13"/>
  <c r="F63" i="19"/>
  <c r="N69" i="29"/>
  <c r="G63" i="21"/>
  <c r="G67" i="24"/>
  <c r="N63" i="19"/>
  <c r="M73" i="36"/>
  <c r="G68" i="31"/>
  <c r="E63" i="21"/>
  <c r="F69" i="26"/>
  <c r="M64" i="20"/>
  <c r="N71" i="30"/>
  <c r="F69" i="23"/>
  <c r="N63" i="14"/>
  <c r="N67" i="24"/>
  <c r="N100" i="2"/>
  <c r="N75" i="35"/>
  <c r="N150" i="35"/>
  <c r="M69" i="26"/>
  <c r="N161" i="23"/>
  <c r="E75" i="35"/>
  <c r="M161" i="23"/>
  <c r="M175" i="30"/>
  <c r="M71" i="25"/>
  <c r="N73" i="36"/>
  <c r="F75" i="35"/>
  <c r="G75" i="35"/>
  <c r="K59" i="15" l="1"/>
  <c r="I60" i="15"/>
  <c r="H60" i="15"/>
  <c r="J60" i="15"/>
  <c r="L59" i="15"/>
  <c r="B62" i="15"/>
  <c r="L158" i="23"/>
  <c r="K156" i="23"/>
  <c r="K158" i="23"/>
  <c r="K157" i="23"/>
  <c r="L156" i="23"/>
  <c r="L157" i="23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1" i="21"/>
  <c r="I62" i="21"/>
  <c r="H62" i="21"/>
  <c r="J62" i="21"/>
  <c r="B65" i="21"/>
  <c r="B66" i="21" s="1"/>
  <c r="C128" i="21"/>
  <c r="L61" i="21"/>
  <c r="L62" i="20"/>
  <c r="H63" i="20"/>
  <c r="J63" i="20"/>
  <c r="I63" i="20"/>
  <c r="C68" i="20"/>
  <c r="B66" i="20"/>
  <c r="K62" i="20"/>
  <c r="K61" i="19"/>
  <c r="J62" i="19"/>
  <c r="H62" i="19"/>
  <c r="I62" i="19"/>
  <c r="B65" i="19"/>
  <c r="C110" i="19"/>
  <c r="L61" i="19"/>
  <c r="J62" i="18"/>
  <c r="B64" i="18"/>
  <c r="C163" i="18"/>
  <c r="K57" i="17"/>
  <c r="L57" i="17"/>
  <c r="I58" i="17"/>
  <c r="J58" i="17"/>
  <c r="H58" i="17"/>
  <c r="C110" i="17"/>
  <c r="B61" i="17"/>
  <c r="L58" i="16"/>
  <c r="J59" i="16"/>
  <c r="B61" i="16"/>
  <c r="K58" i="16"/>
  <c r="C65" i="16"/>
  <c r="C63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8" i="2"/>
  <c r="B101" i="2"/>
  <c r="H99" i="2"/>
  <c r="J99" i="2"/>
  <c r="I99" i="2"/>
  <c r="K98" i="2"/>
  <c r="G62" i="15"/>
  <c r="M62" i="15"/>
  <c r="E62" i="15"/>
  <c r="N62" i="15"/>
  <c r="F62" i="15"/>
  <c r="E64" i="19"/>
  <c r="E70" i="26"/>
  <c r="G72" i="25"/>
  <c r="E69" i="31"/>
  <c r="M70" i="26"/>
  <c r="F64" i="19"/>
  <c r="E72" i="25"/>
  <c r="M70" i="23"/>
  <c r="G70" i="23"/>
  <c r="M64" i="21"/>
  <c r="G157" i="35"/>
  <c r="F64" i="14"/>
  <c r="N72" i="30"/>
  <c r="F76" i="35"/>
  <c r="M70" i="29"/>
  <c r="M176" i="30"/>
  <c r="F74" i="36"/>
  <c r="N151" i="35"/>
  <c r="E65" i="20"/>
  <c r="E162" i="23"/>
  <c r="E72" i="30"/>
  <c r="G74" i="36"/>
  <c r="E74" i="36"/>
  <c r="M151" i="35"/>
  <c r="G58" i="13"/>
  <c r="G66" i="21"/>
  <c r="F72" i="25"/>
  <c r="M74" i="28"/>
  <c r="G70" i="29"/>
  <c r="G76" i="35"/>
  <c r="N101" i="2"/>
  <c r="M69" i="31"/>
  <c r="F68" i="24"/>
  <c r="F70" i="23"/>
  <c r="N74" i="36"/>
  <c r="N66" i="21"/>
  <c r="N70" i="26"/>
  <c r="M72" i="30"/>
  <c r="N162" i="23"/>
  <c r="E64" i="14"/>
  <c r="F58" i="13"/>
  <c r="E74" i="28"/>
  <c r="E101" i="2"/>
  <c r="E58" i="13"/>
  <c r="M64" i="19"/>
  <c r="F65" i="20"/>
  <c r="M68" i="24"/>
  <c r="E176" i="30"/>
  <c r="F66" i="21"/>
  <c r="G176" i="30"/>
  <c r="M65" i="20"/>
  <c r="N70" i="29"/>
  <c r="F162" i="23"/>
  <c r="F101" i="2"/>
  <c r="M162" i="23"/>
  <c r="M64" i="14"/>
  <c r="F176" i="30"/>
  <c r="G70" i="26"/>
  <c r="E70" i="29"/>
  <c r="F72" i="30"/>
  <c r="N64" i="14"/>
  <c r="G72" i="30"/>
  <c r="N76" i="35"/>
  <c r="N176" i="30"/>
  <c r="M74" i="36"/>
  <c r="G151" i="35"/>
  <c r="F74" i="28"/>
  <c r="N64" i="19"/>
  <c r="N68" i="24"/>
  <c r="E68" i="24"/>
  <c r="F64" i="21"/>
  <c r="G64" i="21"/>
  <c r="N74" i="28"/>
  <c r="G74" i="28"/>
  <c r="E64" i="21"/>
  <c r="N70" i="23"/>
  <c r="F151" i="35"/>
  <c r="M66" i="21"/>
  <c r="M76" i="35"/>
  <c r="N65" i="20"/>
  <c r="E70" i="23"/>
  <c r="E66" i="21"/>
  <c r="F70" i="26"/>
  <c r="M101" i="2"/>
  <c r="G101" i="2"/>
  <c r="G65" i="20"/>
  <c r="E151" i="35"/>
  <c r="M72" i="25"/>
  <c r="G64" i="14"/>
  <c r="G68" i="24"/>
  <c r="E76" i="35"/>
  <c r="N64" i="21"/>
  <c r="G64" i="19"/>
  <c r="N69" i="31"/>
  <c r="N58" i="13"/>
  <c r="M58" i="13"/>
  <c r="G69" i="31"/>
  <c r="F70" i="29"/>
  <c r="G162" i="23"/>
  <c r="F69" i="31"/>
  <c r="N72" i="25"/>
  <c r="K60" i="15" l="1"/>
  <c r="I61" i="15"/>
  <c r="H61" i="15"/>
  <c r="J61" i="15"/>
  <c r="L60" i="15"/>
  <c r="B63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B67" i="21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K62" i="21"/>
  <c r="I63" i="21"/>
  <c r="H63" i="21"/>
  <c r="J63" i="21"/>
  <c r="C129" i="21"/>
  <c r="L62" i="21"/>
  <c r="K63" i="20"/>
  <c r="H64" i="20"/>
  <c r="I64" i="20"/>
  <c r="J64" i="20"/>
  <c r="C69" i="20"/>
  <c r="L63" i="20"/>
  <c r="B67" i="20"/>
  <c r="L62" i="19"/>
  <c r="J63" i="19"/>
  <c r="I63" i="19"/>
  <c r="H63" i="19"/>
  <c r="C111" i="19"/>
  <c r="B66" i="19"/>
  <c r="K62" i="19"/>
  <c r="B65" i="18"/>
  <c r="C164" i="18"/>
  <c r="K58" i="17"/>
  <c r="J59" i="17"/>
  <c r="B62" i="17"/>
  <c r="C111" i="17"/>
  <c r="L58" i="17"/>
  <c r="B62" i="16"/>
  <c r="C66" i="16"/>
  <c r="L62" i="14"/>
  <c r="C64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99" i="2"/>
  <c r="B102" i="2"/>
  <c r="H100" i="2"/>
  <c r="J100" i="2"/>
  <c r="I100" i="2"/>
  <c r="K99" i="2"/>
  <c r="G63" i="15"/>
  <c r="M63" i="15"/>
  <c r="E63" i="15"/>
  <c r="N63" i="15"/>
  <c r="F63" i="15"/>
  <c r="F65" i="19"/>
  <c r="M69" i="24"/>
  <c r="E71" i="29"/>
  <c r="E75" i="36"/>
  <c r="M65" i="21"/>
  <c r="N163" i="23"/>
  <c r="G67" i="21"/>
  <c r="M71" i="26"/>
  <c r="F65" i="21"/>
  <c r="F102" i="2"/>
  <c r="N71" i="23"/>
  <c r="E65" i="21"/>
  <c r="G65" i="14"/>
  <c r="N73" i="30"/>
  <c r="E102" i="2"/>
  <c r="G163" i="23"/>
  <c r="G73" i="25"/>
  <c r="E163" i="23"/>
  <c r="E69" i="24"/>
  <c r="M67" i="21"/>
  <c r="F152" i="35"/>
  <c r="N66" i="20"/>
  <c r="F65" i="14"/>
  <c r="F67" i="21"/>
  <c r="N152" i="35"/>
  <c r="E66" i="20"/>
  <c r="F71" i="29"/>
  <c r="F75" i="28"/>
  <c r="G71" i="23"/>
  <c r="M65" i="19"/>
  <c r="F69" i="24"/>
  <c r="E65" i="14"/>
  <c r="M59" i="13"/>
  <c r="N75" i="28"/>
  <c r="M65" i="14"/>
  <c r="E152" i="35"/>
  <c r="F71" i="23"/>
  <c r="N71" i="29"/>
  <c r="F163" i="23"/>
  <c r="M177" i="30"/>
  <c r="G73" i="30"/>
  <c r="F75" i="36"/>
  <c r="M70" i="31"/>
  <c r="M75" i="28"/>
  <c r="M73" i="25"/>
  <c r="N102" i="2"/>
  <c r="F66" i="20"/>
  <c r="N65" i="21"/>
  <c r="N65" i="14"/>
  <c r="E65" i="19"/>
  <c r="G71" i="29"/>
  <c r="F59" i="13"/>
  <c r="M66" i="20"/>
  <c r="E75" i="28"/>
  <c r="F73" i="30"/>
  <c r="G59" i="13"/>
  <c r="E59" i="13"/>
  <c r="N77" i="35"/>
  <c r="M71" i="29"/>
  <c r="N65" i="19"/>
  <c r="G177" i="30"/>
  <c r="N69" i="24"/>
  <c r="M75" i="36"/>
  <c r="M152" i="35"/>
  <c r="M77" i="35"/>
  <c r="N70" i="31"/>
  <c r="F71" i="26"/>
  <c r="N73" i="25"/>
  <c r="G65" i="21"/>
  <c r="G66" i="20"/>
  <c r="E70" i="31"/>
  <c r="M163" i="23"/>
  <c r="G65" i="19"/>
  <c r="G77" i="35"/>
  <c r="E71" i="23"/>
  <c r="N71" i="26"/>
  <c r="M73" i="30"/>
  <c r="E77" i="35"/>
  <c r="E67" i="21"/>
  <c r="G75" i="36"/>
  <c r="M71" i="23"/>
  <c r="E177" i="30"/>
  <c r="G102" i="2"/>
  <c r="M102" i="2"/>
  <c r="G152" i="35"/>
  <c r="F177" i="30"/>
  <c r="N75" i="36"/>
  <c r="G75" i="28"/>
  <c r="E73" i="25"/>
  <c r="F77" i="35"/>
  <c r="E71" i="26"/>
  <c r="G69" i="24"/>
  <c r="N177" i="30"/>
  <c r="E73" i="30"/>
  <c r="G71" i="26"/>
  <c r="N67" i="21"/>
  <c r="F70" i="31"/>
  <c r="F73" i="25"/>
  <c r="N59" i="13"/>
  <c r="G70" i="31"/>
  <c r="K61" i="15" l="1"/>
  <c r="I62" i="15"/>
  <c r="H62" i="15"/>
  <c r="J62" i="15"/>
  <c r="L61" i="15"/>
  <c r="B64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J66" i="21"/>
  <c r="H66" i="21"/>
  <c r="I66" i="21"/>
  <c r="B68" i="21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3" i="21"/>
  <c r="H64" i="21"/>
  <c r="I64" i="21"/>
  <c r="J64" i="21"/>
  <c r="L63" i="21"/>
  <c r="C130" i="21"/>
  <c r="K64" i="20"/>
  <c r="I65" i="20"/>
  <c r="J65" i="20"/>
  <c r="H65" i="20"/>
  <c r="B68" i="20"/>
  <c r="L64" i="20"/>
  <c r="C70" i="20"/>
  <c r="K63" i="19"/>
  <c r="J64" i="19"/>
  <c r="H64" i="19"/>
  <c r="I64" i="19"/>
  <c r="B67" i="19"/>
  <c r="C112" i="19"/>
  <c r="L63" i="19"/>
  <c r="B66" i="18"/>
  <c r="C165" i="18"/>
  <c r="C112" i="17"/>
  <c r="B63" i="17"/>
  <c r="B63" i="16"/>
  <c r="C67" i="16"/>
  <c r="C68" i="16"/>
  <c r="C65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0" i="2"/>
  <c r="K100" i="2"/>
  <c r="B103" i="2"/>
  <c r="H101" i="2"/>
  <c r="J101" i="2"/>
  <c r="I101" i="2"/>
  <c r="G64" i="15"/>
  <c r="M64" i="15"/>
  <c r="E64" i="15"/>
  <c r="N64" i="15"/>
  <c r="F64" i="15"/>
  <c r="F72" i="23"/>
  <c r="G178" i="30"/>
  <c r="M78" i="35"/>
  <c r="G153" i="35"/>
  <c r="N68" i="21"/>
  <c r="N66" i="18"/>
  <c r="G72" i="23"/>
  <c r="M68" i="21"/>
  <c r="E72" i="23"/>
  <c r="G78" i="35"/>
  <c r="N74" i="30"/>
  <c r="M72" i="23"/>
  <c r="G66" i="19"/>
  <c r="F164" i="23"/>
  <c r="M63" i="16"/>
  <c r="M76" i="36"/>
  <c r="E76" i="36"/>
  <c r="E63" i="16"/>
  <c r="F72" i="26"/>
  <c r="G74" i="30"/>
  <c r="E66" i="19"/>
  <c r="F103" i="2"/>
  <c r="F71" i="31"/>
  <c r="M60" i="13"/>
  <c r="M103" i="2"/>
  <c r="E70" i="24"/>
  <c r="N74" i="25"/>
  <c r="M72" i="26"/>
  <c r="M153" i="35"/>
  <c r="E67" i="20"/>
  <c r="M70" i="24"/>
  <c r="M66" i="18"/>
  <c r="G103" i="2"/>
  <c r="M164" i="23"/>
  <c r="N178" i="30"/>
  <c r="G76" i="28"/>
  <c r="G68" i="21"/>
  <c r="N72" i="23"/>
  <c r="N60" i="13"/>
  <c r="M66" i="19"/>
  <c r="N164" i="23"/>
  <c r="E72" i="26"/>
  <c r="F78" i="35"/>
  <c r="G67" i="20"/>
  <c r="G70" i="24"/>
  <c r="E71" i="31"/>
  <c r="N67" i="20"/>
  <c r="G72" i="29"/>
  <c r="N72" i="26"/>
  <c r="E68" i="21"/>
  <c r="M72" i="29"/>
  <c r="M76" i="28"/>
  <c r="G66" i="18"/>
  <c r="N72" i="29"/>
  <c r="F178" i="30"/>
  <c r="F63" i="16"/>
  <c r="E74" i="25"/>
  <c r="F72" i="29"/>
  <c r="N103" i="2"/>
  <c r="N71" i="31"/>
  <c r="M74" i="30"/>
  <c r="G76" i="36"/>
  <c r="E103" i="2"/>
  <c r="N78" i="35"/>
  <c r="N70" i="24"/>
  <c r="M67" i="20"/>
  <c r="M71" i="31"/>
  <c r="G71" i="31"/>
  <c r="N153" i="35"/>
  <c r="F76" i="36"/>
  <c r="E178" i="30"/>
  <c r="F66" i="19"/>
  <c r="E76" i="28"/>
  <c r="E153" i="35"/>
  <c r="G60" i="13"/>
  <c r="F76" i="28"/>
  <c r="F68" i="21"/>
  <c r="G63" i="16"/>
  <c r="M74" i="25"/>
  <c r="E164" i="23"/>
  <c r="E78" i="35"/>
  <c r="F67" i="20"/>
  <c r="G74" i="25"/>
  <c r="F74" i="30"/>
  <c r="G72" i="26"/>
  <c r="N76" i="28"/>
  <c r="E74" i="30"/>
  <c r="N63" i="16"/>
  <c r="F74" i="25"/>
  <c r="F60" i="13"/>
  <c r="E60" i="13"/>
  <c r="N66" i="19"/>
  <c r="F153" i="35"/>
  <c r="F70" i="24"/>
  <c r="G164" i="23"/>
  <c r="M178" i="30"/>
  <c r="N76" i="36"/>
  <c r="E72" i="29"/>
  <c r="K62" i="15" l="1"/>
  <c r="L62" i="15"/>
  <c r="I63" i="15"/>
  <c r="H63" i="15"/>
  <c r="J63" i="15"/>
  <c r="B65" i="15"/>
  <c r="I62" i="16"/>
  <c r="J62" i="16"/>
  <c r="H62" i="16"/>
  <c r="J65" i="18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66" i="21"/>
  <c r="I67" i="21"/>
  <c r="J67" i="21"/>
  <c r="H67" i="21"/>
  <c r="L66" i="21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4" i="21"/>
  <c r="J65" i="21"/>
  <c r="C131" i="21"/>
  <c r="K64" i="21"/>
  <c r="L65" i="20"/>
  <c r="J66" i="20"/>
  <c r="H66" i="20"/>
  <c r="I66" i="20"/>
  <c r="B69" i="20"/>
  <c r="C71" i="20"/>
  <c r="K65" i="20"/>
  <c r="L64" i="19"/>
  <c r="I65" i="19"/>
  <c r="J65" i="19"/>
  <c r="H65" i="19"/>
  <c r="B68" i="19"/>
  <c r="C113" i="19"/>
  <c r="C114" i="19" s="1"/>
  <c r="K64" i="19"/>
  <c r="B67" i="18"/>
  <c r="C166" i="18"/>
  <c r="C113" i="17"/>
  <c r="B64" i="17"/>
  <c r="B64" i="16"/>
  <c r="C69" i="16"/>
  <c r="C66" i="15"/>
  <c r="C67" i="15" s="1"/>
  <c r="K64" i="14"/>
  <c r="J65" i="14"/>
  <c r="L64" i="14"/>
  <c r="B182" i="14"/>
  <c r="K58" i="13"/>
  <c r="I59" i="13"/>
  <c r="H59" i="13"/>
  <c r="J59" i="13"/>
  <c r="C65" i="13"/>
  <c r="B62" i="13"/>
  <c r="L58" i="13"/>
  <c r="L101" i="2"/>
  <c r="K101" i="2"/>
  <c r="B104" i="2"/>
  <c r="H102" i="2"/>
  <c r="J102" i="2"/>
  <c r="I102" i="2"/>
  <c r="G65" i="15"/>
  <c r="M65" i="15"/>
  <c r="E65" i="15"/>
  <c r="N65" i="15"/>
  <c r="F65" i="15"/>
  <c r="M71" i="24"/>
  <c r="G67" i="19"/>
  <c r="G75" i="25"/>
  <c r="E104" i="2"/>
  <c r="G73" i="23"/>
  <c r="M104" i="2"/>
  <c r="F64" i="16"/>
  <c r="M75" i="25"/>
  <c r="N64" i="16"/>
  <c r="G79" i="35"/>
  <c r="M73" i="23"/>
  <c r="N68" i="20"/>
  <c r="N77" i="28"/>
  <c r="G73" i="29"/>
  <c r="M64" i="18"/>
  <c r="F73" i="26"/>
  <c r="M179" i="30"/>
  <c r="M67" i="19"/>
  <c r="M77" i="36"/>
  <c r="N79" i="35"/>
  <c r="F75" i="25"/>
  <c r="M75" i="30"/>
  <c r="F77" i="28"/>
  <c r="M73" i="26"/>
  <c r="N179" i="30"/>
  <c r="M63" i="18"/>
  <c r="G73" i="26"/>
  <c r="G75" i="30"/>
  <c r="M65" i="18"/>
  <c r="N67" i="19"/>
  <c r="F79" i="35"/>
  <c r="M77" i="28"/>
  <c r="E77" i="36"/>
  <c r="G77" i="36"/>
  <c r="M64" i="16"/>
  <c r="G77" i="28"/>
  <c r="N63" i="17"/>
  <c r="N77" i="36"/>
  <c r="F77" i="36"/>
  <c r="N72" i="31"/>
  <c r="E73" i="26"/>
  <c r="E73" i="23"/>
  <c r="F154" i="35"/>
  <c r="E75" i="25"/>
  <c r="E73" i="29"/>
  <c r="G64" i="16"/>
  <c r="M165" i="23"/>
  <c r="N65" i="18"/>
  <c r="M68" i="20"/>
  <c r="M72" i="31"/>
  <c r="E61" i="13"/>
  <c r="F104" i="2"/>
  <c r="E75" i="30"/>
  <c r="M61" i="13"/>
  <c r="F165" i="23"/>
  <c r="E79" i="35"/>
  <c r="E72" i="31"/>
  <c r="N75" i="30"/>
  <c r="N64" i="18"/>
  <c r="G165" i="23"/>
  <c r="N75" i="25"/>
  <c r="N71" i="24"/>
  <c r="G154" i="35"/>
  <c r="F71" i="24"/>
  <c r="N73" i="23"/>
  <c r="M154" i="35"/>
  <c r="M73" i="29"/>
  <c r="G179" i="30"/>
  <c r="F63" i="17"/>
  <c r="F68" i="20"/>
  <c r="F72" i="31"/>
  <c r="G68" i="20"/>
  <c r="E165" i="23"/>
  <c r="N104" i="2"/>
  <c r="F179" i="30"/>
  <c r="G104" i="2"/>
  <c r="N154" i="35"/>
  <c r="E67" i="19"/>
  <c r="F73" i="29"/>
  <c r="E77" i="28"/>
  <c r="F75" i="30"/>
  <c r="G71" i="24"/>
  <c r="E71" i="24"/>
  <c r="N165" i="23"/>
  <c r="E179" i="30"/>
  <c r="F73" i="23"/>
  <c r="G72" i="31"/>
  <c r="F61" i="13"/>
  <c r="G63" i="17"/>
  <c r="E68" i="20"/>
  <c r="E64" i="16"/>
  <c r="F67" i="19"/>
  <c r="N63" i="18"/>
  <c r="M79" i="35"/>
  <c r="N61" i="13"/>
  <c r="E154" i="35"/>
  <c r="N73" i="29"/>
  <c r="E63" i="17"/>
  <c r="G61" i="13"/>
  <c r="M63" i="17"/>
  <c r="N73" i="26"/>
  <c r="K63" i="15" l="1"/>
  <c r="I64" i="15"/>
  <c r="H64" i="15"/>
  <c r="J64" i="15"/>
  <c r="L63" i="15"/>
  <c r="B66" i="15"/>
  <c r="K62" i="16"/>
  <c r="L62" i="16"/>
  <c r="I59" i="16"/>
  <c r="H59" i="16"/>
  <c r="I62" i="17"/>
  <c r="H62" i="17"/>
  <c r="J62" i="17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67" i="21"/>
  <c r="L67" i="21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32" i="21"/>
  <c r="B69" i="21"/>
  <c r="L66" i="20"/>
  <c r="H67" i="20"/>
  <c r="I67" i="20"/>
  <c r="J67" i="20"/>
  <c r="B70" i="20"/>
  <c r="C72" i="20"/>
  <c r="K66" i="20"/>
  <c r="C115" i="19"/>
  <c r="K65" i="19"/>
  <c r="H66" i="19"/>
  <c r="I66" i="19"/>
  <c r="J66" i="19"/>
  <c r="B69" i="19"/>
  <c r="L65" i="19"/>
  <c r="J66" i="18"/>
  <c r="B68" i="18"/>
  <c r="C167" i="18"/>
  <c r="B65" i="17"/>
  <c r="C114" i="17"/>
  <c r="J63" i="16"/>
  <c r="I63" i="16"/>
  <c r="H63" i="16"/>
  <c r="B65" i="16"/>
  <c r="C70" i="16"/>
  <c r="B183" i="14"/>
  <c r="K59" i="13"/>
  <c r="H60" i="13"/>
  <c r="J60" i="13"/>
  <c r="I60" i="13"/>
  <c r="B63" i="13"/>
  <c r="C66" i="13"/>
  <c r="L59" i="13"/>
  <c r="L102" i="2"/>
  <c r="K102" i="2"/>
  <c r="B105" i="2"/>
  <c r="H103" i="2"/>
  <c r="J103" i="2"/>
  <c r="I103" i="2"/>
  <c r="G66" i="15"/>
  <c r="M66" i="15"/>
  <c r="E66" i="15"/>
  <c r="N66" i="15"/>
  <c r="F66" i="15"/>
  <c r="E65" i="16"/>
  <c r="N74" i="26"/>
  <c r="M74" i="29"/>
  <c r="E74" i="26"/>
  <c r="M72" i="24"/>
  <c r="G73" i="31"/>
  <c r="E74" i="29"/>
  <c r="G76" i="27"/>
  <c r="N180" i="30"/>
  <c r="N68" i="19"/>
  <c r="F76" i="25"/>
  <c r="E105" i="2"/>
  <c r="N76" i="30"/>
  <c r="F78" i="28"/>
  <c r="N74" i="23"/>
  <c r="G166" i="23"/>
  <c r="F62" i="13"/>
  <c r="E78" i="36"/>
  <c r="N78" i="28"/>
  <c r="E69" i="20"/>
  <c r="E166" i="23"/>
  <c r="M62" i="13"/>
  <c r="G72" i="24"/>
  <c r="M68" i="19"/>
  <c r="F72" i="24"/>
  <c r="M80" i="35"/>
  <c r="N80" i="35"/>
  <c r="E78" i="28"/>
  <c r="G78" i="36"/>
  <c r="M76" i="25"/>
  <c r="N64" i="17"/>
  <c r="E72" i="24"/>
  <c r="E74" i="23"/>
  <c r="G74" i="26"/>
  <c r="G76" i="30"/>
  <c r="M155" i="35"/>
  <c r="G64" i="17"/>
  <c r="G74" i="29"/>
  <c r="N69" i="20"/>
  <c r="E62" i="13"/>
  <c r="F74" i="26"/>
  <c r="G78" i="28"/>
  <c r="M73" i="31"/>
  <c r="F180" i="30"/>
  <c r="F74" i="29"/>
  <c r="F155" i="35"/>
  <c r="M64" i="17"/>
  <c r="N72" i="24"/>
  <c r="M105" i="2"/>
  <c r="M76" i="30"/>
  <c r="E64" i="17"/>
  <c r="F105" i="2"/>
  <c r="E68" i="19"/>
  <c r="G80" i="28"/>
  <c r="G68" i="19"/>
  <c r="N62" i="13"/>
  <c r="N166" i="23"/>
  <c r="G62" i="13"/>
  <c r="G76" i="25"/>
  <c r="M180" i="30"/>
  <c r="M74" i="23"/>
  <c r="M74" i="26"/>
  <c r="F76" i="30"/>
  <c r="N73" i="31"/>
  <c r="G65" i="16"/>
  <c r="F73" i="31"/>
  <c r="F74" i="23"/>
  <c r="N105" i="2"/>
  <c r="G155" i="35"/>
  <c r="F64" i="17"/>
  <c r="N155" i="35"/>
  <c r="E76" i="25"/>
  <c r="F65" i="16"/>
  <c r="F166" i="23"/>
  <c r="F80" i="35"/>
  <c r="E80" i="35"/>
  <c r="N78" i="36"/>
  <c r="E155" i="35"/>
  <c r="G69" i="20"/>
  <c r="M166" i="23"/>
  <c r="G74" i="23"/>
  <c r="N65" i="16"/>
  <c r="G105" i="2"/>
  <c r="E76" i="30"/>
  <c r="M69" i="20"/>
  <c r="E180" i="30"/>
  <c r="G80" i="35"/>
  <c r="E73" i="31"/>
  <c r="G180" i="30"/>
  <c r="F69" i="20"/>
  <c r="M78" i="36"/>
  <c r="F78" i="36"/>
  <c r="N76" i="25"/>
  <c r="N74" i="29"/>
  <c r="M78" i="28"/>
  <c r="M65" i="16"/>
  <c r="F68" i="19"/>
  <c r="K64" i="15" l="1"/>
  <c r="I65" i="15"/>
  <c r="H65" i="15"/>
  <c r="J65" i="15"/>
  <c r="L64" i="15"/>
  <c r="B67" i="15"/>
  <c r="L59" i="16"/>
  <c r="K59" i="16"/>
  <c r="J80" i="28"/>
  <c r="K62" i="17"/>
  <c r="L62" i="17"/>
  <c r="I59" i="17"/>
  <c r="H59" i="17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B70" i="21"/>
  <c r="C133" i="21"/>
  <c r="K67" i="20"/>
  <c r="I68" i="20"/>
  <c r="J68" i="20"/>
  <c r="H68" i="20"/>
  <c r="C73" i="20"/>
  <c r="B71" i="20"/>
  <c r="L67" i="20"/>
  <c r="C116" i="19"/>
  <c r="K66" i="19"/>
  <c r="I67" i="19"/>
  <c r="H67" i="19"/>
  <c r="J67" i="19"/>
  <c r="B70" i="19"/>
  <c r="L66" i="19"/>
  <c r="B69" i="18"/>
  <c r="C168" i="18"/>
  <c r="C115" i="17"/>
  <c r="H63" i="17"/>
  <c r="I63" i="17"/>
  <c r="J63" i="17"/>
  <c r="B66" i="17"/>
  <c r="K63" i="16"/>
  <c r="H64" i="16"/>
  <c r="I64" i="16"/>
  <c r="J64" i="16"/>
  <c r="B66" i="16"/>
  <c r="L63" i="16"/>
  <c r="C71" i="16"/>
  <c r="B184" i="14"/>
  <c r="C70" i="14"/>
  <c r="K60" i="13"/>
  <c r="J61" i="13"/>
  <c r="H61" i="13"/>
  <c r="I61" i="13"/>
  <c r="B64" i="13"/>
  <c r="C67" i="13"/>
  <c r="L60" i="13"/>
  <c r="L103" i="2"/>
  <c r="K103" i="2"/>
  <c r="B106" i="2"/>
  <c r="H104" i="2"/>
  <c r="J104" i="2"/>
  <c r="I104" i="2"/>
  <c r="G67" i="15"/>
  <c r="M67" i="15"/>
  <c r="E67" i="15"/>
  <c r="N67" i="15"/>
  <c r="F67" i="15"/>
  <c r="F66" i="16"/>
  <c r="N79" i="36"/>
  <c r="G79" i="36"/>
  <c r="E75" i="29"/>
  <c r="N156" i="35"/>
  <c r="M74" i="31"/>
  <c r="G181" i="30"/>
  <c r="F79" i="36"/>
  <c r="M79" i="28"/>
  <c r="M106" i="2"/>
  <c r="E77" i="25"/>
  <c r="E77" i="30"/>
  <c r="F77" i="30"/>
  <c r="F75" i="26"/>
  <c r="M77" i="25"/>
  <c r="E74" i="31"/>
  <c r="N81" i="35"/>
  <c r="G75" i="23"/>
  <c r="G167" i="23"/>
  <c r="E75" i="26"/>
  <c r="N167" i="23"/>
  <c r="M65" i="17"/>
  <c r="E81" i="35"/>
  <c r="G75" i="29"/>
  <c r="F156" i="35"/>
  <c r="E75" i="23"/>
  <c r="F69" i="19"/>
  <c r="F63" i="13"/>
  <c r="M167" i="23"/>
  <c r="F106" i="2"/>
  <c r="G77" i="30"/>
  <c r="F167" i="23"/>
  <c r="N79" i="28"/>
  <c r="E181" i="30"/>
  <c r="M81" i="35"/>
  <c r="E69" i="19"/>
  <c r="F79" i="28"/>
  <c r="G156" i="35"/>
  <c r="N63" i="13"/>
  <c r="M75" i="29"/>
  <c r="M181" i="30"/>
  <c r="F181" i="30"/>
  <c r="G63" i="13"/>
  <c r="M75" i="23"/>
  <c r="E63" i="13"/>
  <c r="G66" i="16"/>
  <c r="G70" i="20"/>
  <c r="E73" i="24"/>
  <c r="N66" i="16"/>
  <c r="N181" i="30"/>
  <c r="F70" i="20"/>
  <c r="N75" i="26"/>
  <c r="M73" i="24"/>
  <c r="G77" i="25"/>
  <c r="M70" i="20"/>
  <c r="F65" i="17"/>
  <c r="E79" i="28"/>
  <c r="N73" i="24"/>
  <c r="F73" i="24"/>
  <c r="F69" i="21"/>
  <c r="M75" i="26"/>
  <c r="G69" i="19"/>
  <c r="F74" i="31"/>
  <c r="N77" i="25"/>
  <c r="E70" i="20"/>
  <c r="F77" i="25"/>
  <c r="F81" i="35"/>
  <c r="E106" i="2"/>
  <c r="G77" i="27"/>
  <c r="N75" i="29"/>
  <c r="N69" i="21"/>
  <c r="F75" i="29"/>
  <c r="G81" i="35"/>
  <c r="E69" i="21"/>
  <c r="N75" i="23"/>
  <c r="M69" i="19"/>
  <c r="N74" i="31"/>
  <c r="M77" i="30"/>
  <c r="E65" i="17"/>
  <c r="N77" i="30"/>
  <c r="E156" i="35"/>
  <c r="G73" i="24"/>
  <c r="E79" i="36"/>
  <c r="N69" i="19"/>
  <c r="M69" i="21"/>
  <c r="F75" i="23"/>
  <c r="N70" i="20"/>
  <c r="E66" i="16"/>
  <c r="G75" i="26"/>
  <c r="E167" i="23"/>
  <c r="G106" i="2"/>
  <c r="G79" i="28"/>
  <c r="G74" i="31"/>
  <c r="M156" i="35"/>
  <c r="G65" i="17"/>
  <c r="M63" i="13"/>
  <c r="G69" i="21"/>
  <c r="N65" i="17"/>
  <c r="M79" i="36"/>
  <c r="M66" i="16"/>
  <c r="N106" i="2"/>
  <c r="K65" i="15" l="1"/>
  <c r="I66" i="15"/>
  <c r="H66" i="15"/>
  <c r="J66" i="15"/>
  <c r="L65" i="15"/>
  <c r="B68" i="15"/>
  <c r="J76" i="27"/>
  <c r="K59" i="17"/>
  <c r="L59" i="1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H68" i="21"/>
  <c r="I68" i="21"/>
  <c r="J68" i="21"/>
  <c r="B71" i="21"/>
  <c r="C134" i="21"/>
  <c r="L68" i="20"/>
  <c r="H69" i="20"/>
  <c r="I69" i="20"/>
  <c r="J69" i="20"/>
  <c r="C74" i="20"/>
  <c r="B72" i="20"/>
  <c r="K68" i="20"/>
  <c r="C117" i="19"/>
  <c r="L67" i="19"/>
  <c r="H68" i="19"/>
  <c r="I68" i="19"/>
  <c r="J68" i="19"/>
  <c r="B71" i="19"/>
  <c r="K67" i="19"/>
  <c r="B70" i="18"/>
  <c r="C169" i="18"/>
  <c r="C116" i="17"/>
  <c r="L63" i="17"/>
  <c r="H64" i="17"/>
  <c r="J64" i="17"/>
  <c r="I64" i="17"/>
  <c r="B67" i="17"/>
  <c r="K63" i="17"/>
  <c r="L64" i="16"/>
  <c r="J65" i="16"/>
  <c r="I65" i="16"/>
  <c r="H65" i="16"/>
  <c r="B67" i="16"/>
  <c r="K64" i="16"/>
  <c r="C72" i="16"/>
  <c r="B185" i="14"/>
  <c r="C71" i="14"/>
  <c r="L61" i="13"/>
  <c r="J62" i="13"/>
  <c r="H62" i="13"/>
  <c r="I62" i="13"/>
  <c r="B65" i="13"/>
  <c r="C68" i="13"/>
  <c r="K61" i="13"/>
  <c r="L104" i="2"/>
  <c r="K104" i="2"/>
  <c r="B107" i="2"/>
  <c r="H105" i="2"/>
  <c r="J105" i="2"/>
  <c r="I105" i="2"/>
  <c r="G68" i="15"/>
  <c r="M68" i="15"/>
  <c r="E68" i="15"/>
  <c r="N68" i="15"/>
  <c r="F68" i="15"/>
  <c r="E168" i="23"/>
  <c r="M80" i="36"/>
  <c r="M70" i="14"/>
  <c r="N107" i="2"/>
  <c r="G70" i="18"/>
  <c r="N75" i="31"/>
  <c r="N80" i="36"/>
  <c r="E70" i="19"/>
  <c r="F76" i="29"/>
  <c r="E75" i="31"/>
  <c r="M70" i="21"/>
  <c r="G182" i="30"/>
  <c r="E66" i="17"/>
  <c r="G70" i="19"/>
  <c r="E64" i="13"/>
  <c r="N67" i="16"/>
  <c r="N76" i="23"/>
  <c r="M76" i="26"/>
  <c r="E182" i="30"/>
  <c r="F76" i="26"/>
  <c r="F74" i="24"/>
  <c r="N71" i="20"/>
  <c r="M82" i="35"/>
  <c r="E74" i="24"/>
  <c r="M75" i="31"/>
  <c r="G80" i="36"/>
  <c r="F82" i="35"/>
  <c r="M78" i="25"/>
  <c r="G107" i="2"/>
  <c r="M67" i="16"/>
  <c r="F67" i="16"/>
  <c r="M76" i="29"/>
  <c r="E67" i="16"/>
  <c r="G78" i="25"/>
  <c r="G64" i="13"/>
  <c r="F76" i="23"/>
  <c r="G66" i="17"/>
  <c r="N182" i="30"/>
  <c r="E76" i="23"/>
  <c r="E76" i="26"/>
  <c r="G70" i="21"/>
  <c r="F75" i="31"/>
  <c r="G82" i="35"/>
  <c r="F71" i="20"/>
  <c r="N78" i="30"/>
  <c r="G76" i="26"/>
  <c r="M107" i="2"/>
  <c r="E71" i="20"/>
  <c r="F107" i="2"/>
  <c r="N70" i="21"/>
  <c r="M70" i="19"/>
  <c r="N66" i="17"/>
  <c r="N76" i="29"/>
  <c r="G67" i="16"/>
  <c r="M74" i="24"/>
  <c r="N168" i="23"/>
  <c r="E70" i="14"/>
  <c r="E78" i="30"/>
  <c r="G78" i="30"/>
  <c r="M78" i="30"/>
  <c r="E80" i="36"/>
  <c r="G70" i="14"/>
  <c r="M70" i="18"/>
  <c r="N64" i="13"/>
  <c r="E82" i="35"/>
  <c r="M182" i="30"/>
  <c r="M64" i="13"/>
  <c r="F70" i="21"/>
  <c r="G76" i="29"/>
  <c r="G71" i="20"/>
  <c r="E107" i="2"/>
  <c r="E70" i="21"/>
  <c r="F78" i="30"/>
  <c r="F78" i="25"/>
  <c r="F70" i="19"/>
  <c r="M168" i="23"/>
  <c r="F80" i="36"/>
  <c r="G168" i="23"/>
  <c r="F168" i="23"/>
  <c r="N76" i="26"/>
  <c r="N74" i="24"/>
  <c r="E78" i="25"/>
  <c r="F70" i="14"/>
  <c r="G74" i="24"/>
  <c r="G75" i="31"/>
  <c r="M71" i="20"/>
  <c r="N82" i="35"/>
  <c r="F182" i="30"/>
  <c r="N70" i="19"/>
  <c r="E76" i="29"/>
  <c r="N70" i="14"/>
  <c r="N70" i="18"/>
  <c r="G76" i="23"/>
  <c r="N78" i="25"/>
  <c r="F66" i="17"/>
  <c r="M66" i="17"/>
  <c r="M76" i="23"/>
  <c r="F64" i="13"/>
  <c r="K66" i="15" l="1"/>
  <c r="I67" i="15"/>
  <c r="H67" i="15"/>
  <c r="J67" i="15"/>
  <c r="L66" i="15"/>
  <c r="B69" i="15"/>
  <c r="O75" i="27"/>
  <c r="O76" i="27"/>
  <c r="J69" i="18"/>
  <c r="J69" i="14"/>
  <c r="C70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L68" i="21"/>
  <c r="K68" i="21"/>
  <c r="H65" i="21"/>
  <c r="I69" i="21"/>
  <c r="J69" i="21"/>
  <c r="I65" i="21"/>
  <c r="H69" i="21"/>
  <c r="C135" i="21"/>
  <c r="B72" i="21"/>
  <c r="L69" i="20"/>
  <c r="J70" i="20"/>
  <c r="I70" i="20"/>
  <c r="H70" i="20"/>
  <c r="C75" i="20"/>
  <c r="B73" i="20"/>
  <c r="K69" i="20"/>
  <c r="C118" i="19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K68" i="19"/>
  <c r="H69" i="19"/>
  <c r="I69" i="19"/>
  <c r="J69" i="19"/>
  <c r="B72" i="19"/>
  <c r="L68" i="19"/>
  <c r="B71" i="18"/>
  <c r="C170" i="18"/>
  <c r="C117" i="17"/>
  <c r="L64" i="17"/>
  <c r="I65" i="17"/>
  <c r="H65" i="17"/>
  <c r="J65" i="17"/>
  <c r="K65" i="16"/>
  <c r="B68" i="17"/>
  <c r="K64" i="17"/>
  <c r="I66" i="16"/>
  <c r="J66" i="16"/>
  <c r="H66" i="16"/>
  <c r="B68" i="16"/>
  <c r="L65" i="16"/>
  <c r="C73" i="16"/>
  <c r="I65" i="14"/>
  <c r="H65" i="14"/>
  <c r="C72" i="14"/>
  <c r="B186" i="14"/>
  <c r="L62" i="13"/>
  <c r="I63" i="13"/>
  <c r="J63" i="13"/>
  <c r="H63" i="13"/>
  <c r="B66" i="13"/>
  <c r="C69" i="13"/>
  <c r="K62" i="13"/>
  <c r="L105" i="2"/>
  <c r="K105" i="2"/>
  <c r="B108" i="2"/>
  <c r="H106" i="2"/>
  <c r="I106" i="2"/>
  <c r="J106" i="2"/>
  <c r="G69" i="15"/>
  <c r="M69" i="15"/>
  <c r="E69" i="15"/>
  <c r="N69" i="15"/>
  <c r="F69" i="15"/>
  <c r="F183" i="30"/>
  <c r="N67" i="14"/>
  <c r="G81" i="36"/>
  <c r="N83" i="35"/>
  <c r="G71" i="21"/>
  <c r="F76" i="31"/>
  <c r="E67" i="14"/>
  <c r="F65" i="13"/>
  <c r="E71" i="14"/>
  <c r="N183" i="30"/>
  <c r="G108" i="2"/>
  <c r="E81" i="36"/>
  <c r="M71" i="21"/>
  <c r="N71" i="21"/>
  <c r="E71" i="21"/>
  <c r="F67" i="17"/>
  <c r="E169" i="23"/>
  <c r="G83" i="35"/>
  <c r="F81" i="36"/>
  <c r="M169" i="23"/>
  <c r="N77" i="26"/>
  <c r="N81" i="36"/>
  <c r="E79" i="30"/>
  <c r="N72" i="20"/>
  <c r="M69" i="14"/>
  <c r="N69" i="14"/>
  <c r="M68" i="16"/>
  <c r="F69" i="14"/>
  <c r="M83" i="35"/>
  <c r="F68" i="16"/>
  <c r="M68" i="14"/>
  <c r="N79" i="30"/>
  <c r="F79" i="30"/>
  <c r="G79" i="25"/>
  <c r="F79" i="25"/>
  <c r="N67" i="17"/>
  <c r="G68" i="16"/>
  <c r="M71" i="19"/>
  <c r="M65" i="13"/>
  <c r="M77" i="26"/>
  <c r="F68" i="14"/>
  <c r="E77" i="23"/>
  <c r="E108" i="2"/>
  <c r="F72" i="20"/>
  <c r="E183" i="30"/>
  <c r="G77" i="23"/>
  <c r="M77" i="23"/>
  <c r="E75" i="24"/>
  <c r="M81" i="36"/>
  <c r="G67" i="17"/>
  <c r="N77" i="29"/>
  <c r="F77" i="26"/>
  <c r="F83" i="35"/>
  <c r="M76" i="31"/>
  <c r="E77" i="29"/>
  <c r="N68" i="16"/>
  <c r="N169" i="23"/>
  <c r="M79" i="30"/>
  <c r="F71" i="14"/>
  <c r="M108" i="2"/>
  <c r="G71" i="14"/>
  <c r="M67" i="17"/>
  <c r="N65" i="13"/>
  <c r="E72" i="20"/>
  <c r="M72" i="20"/>
  <c r="F71" i="19"/>
  <c r="E83" i="35"/>
  <c r="M75" i="24"/>
  <c r="M79" i="25"/>
  <c r="F77" i="29"/>
  <c r="M71" i="18"/>
  <c r="F77" i="23"/>
  <c r="G77" i="29"/>
  <c r="F71" i="21"/>
  <c r="M71" i="14"/>
  <c r="E65" i="13"/>
  <c r="M77" i="29"/>
  <c r="E69" i="14"/>
  <c r="N71" i="18"/>
  <c r="G75" i="24"/>
  <c r="E68" i="14"/>
  <c r="E71" i="19"/>
  <c r="M183" i="30"/>
  <c r="N108" i="2"/>
  <c r="N68" i="14"/>
  <c r="G183" i="30"/>
  <c r="G169" i="23"/>
  <c r="E77" i="26"/>
  <c r="G65" i="13"/>
  <c r="E79" i="25"/>
  <c r="G72" i="20"/>
  <c r="N77" i="23"/>
  <c r="N79" i="25"/>
  <c r="F75" i="24"/>
  <c r="E67" i="17"/>
  <c r="N71" i="14"/>
  <c r="F169" i="23"/>
  <c r="G76" i="31"/>
  <c r="F67" i="14"/>
  <c r="E68" i="16"/>
  <c r="G71" i="18"/>
  <c r="N71" i="19"/>
  <c r="F108" i="2"/>
  <c r="N76" i="31"/>
  <c r="G79" i="30"/>
  <c r="G71" i="19"/>
  <c r="G77" i="26"/>
  <c r="M67" i="14"/>
  <c r="E76" i="31"/>
  <c r="N75" i="24"/>
  <c r="K67" i="15" l="1"/>
  <c r="I68" i="15"/>
  <c r="H68" i="15"/>
  <c r="J68" i="15"/>
  <c r="L67" i="15"/>
  <c r="B70" i="15"/>
  <c r="H68" i="14"/>
  <c r="H69" i="14"/>
  <c r="I67" i="14"/>
  <c r="I68" i="14"/>
  <c r="I69" i="14"/>
  <c r="I66" i="14"/>
  <c r="H66" i="14"/>
  <c r="H67" i="14"/>
  <c r="C71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L65" i="21"/>
  <c r="L69" i="21"/>
  <c r="I70" i="21"/>
  <c r="J70" i="21"/>
  <c r="H70" i="21"/>
  <c r="B73" i="21"/>
  <c r="K65" i="21"/>
  <c r="C136" i="21"/>
  <c r="K69" i="21"/>
  <c r="K70" i="20"/>
  <c r="I71" i="20"/>
  <c r="H71" i="20"/>
  <c r="J71" i="20"/>
  <c r="C76" i="20"/>
  <c r="B74" i="20"/>
  <c r="L70" i="20"/>
  <c r="K69" i="19"/>
  <c r="I70" i="19"/>
  <c r="J70" i="19"/>
  <c r="H70" i="19"/>
  <c r="C187" i="19"/>
  <c r="B73" i="19"/>
  <c r="L69" i="19"/>
  <c r="J70" i="18"/>
  <c r="B72" i="18"/>
  <c r="C171" i="18"/>
  <c r="C118" i="17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K65" i="17"/>
  <c r="I66" i="17"/>
  <c r="H66" i="17"/>
  <c r="J66" i="17"/>
  <c r="B69" i="17"/>
  <c r="L65" i="17"/>
  <c r="K66" i="16"/>
  <c r="J67" i="16"/>
  <c r="I67" i="16"/>
  <c r="H67" i="16"/>
  <c r="B69" i="16"/>
  <c r="L66" i="16"/>
  <c r="C74" i="16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6" i="2"/>
  <c r="L106" i="2"/>
  <c r="B109" i="2"/>
  <c r="H107" i="2"/>
  <c r="J107" i="2"/>
  <c r="I107" i="2"/>
  <c r="G70" i="15"/>
  <c r="M70" i="15"/>
  <c r="E70" i="15"/>
  <c r="N70" i="15"/>
  <c r="F70" i="15"/>
  <c r="M77" i="31"/>
  <c r="F184" i="30"/>
  <c r="N66" i="13"/>
  <c r="G109" i="2"/>
  <c r="N69" i="16"/>
  <c r="F84" i="35"/>
  <c r="N78" i="26"/>
  <c r="E109" i="2"/>
  <c r="M78" i="26"/>
  <c r="E80" i="30"/>
  <c r="E66" i="13"/>
  <c r="N72" i="19"/>
  <c r="M78" i="29"/>
  <c r="G77" i="31"/>
  <c r="F66" i="13"/>
  <c r="N170" i="23"/>
  <c r="M82" i="36"/>
  <c r="F78" i="26"/>
  <c r="F72" i="19"/>
  <c r="F109" i="2"/>
  <c r="N76" i="24"/>
  <c r="F80" i="25"/>
  <c r="F76" i="24"/>
  <c r="N82" i="36"/>
  <c r="G78" i="26"/>
  <c r="G170" i="23"/>
  <c r="E84" i="35"/>
  <c r="G68" i="17"/>
  <c r="G66" i="13"/>
  <c r="E78" i="26"/>
  <c r="M68" i="17"/>
  <c r="N80" i="30"/>
  <c r="E170" i="23"/>
  <c r="M78" i="23"/>
  <c r="G76" i="24"/>
  <c r="M109" i="2"/>
  <c r="M80" i="25"/>
  <c r="E73" i="20"/>
  <c r="M80" i="30"/>
  <c r="M69" i="16"/>
  <c r="N73" i="20"/>
  <c r="G80" i="25"/>
  <c r="G72" i="18"/>
  <c r="N109" i="2"/>
  <c r="M84" i="35"/>
  <c r="N72" i="14"/>
  <c r="M72" i="14"/>
  <c r="E68" i="17"/>
  <c r="N78" i="23"/>
  <c r="N78" i="29"/>
  <c r="E72" i="21"/>
  <c r="F73" i="20"/>
  <c r="F72" i="14"/>
  <c r="E184" i="30"/>
  <c r="G84" i="35"/>
  <c r="G72" i="14"/>
  <c r="G73" i="20"/>
  <c r="E78" i="23"/>
  <c r="M66" i="13"/>
  <c r="F82" i="36"/>
  <c r="G78" i="29"/>
  <c r="N77" i="31"/>
  <c r="M73" i="20"/>
  <c r="M170" i="23"/>
  <c r="F69" i="16"/>
  <c r="N68" i="17"/>
  <c r="F78" i="23"/>
  <c r="G80" i="30"/>
  <c r="E76" i="24"/>
  <c r="E82" i="36"/>
  <c r="M184" i="30"/>
  <c r="G78" i="23"/>
  <c r="F72" i="21"/>
  <c r="M72" i="18"/>
  <c r="G82" i="36"/>
  <c r="F68" i="17"/>
  <c r="E78" i="29"/>
  <c r="F77" i="31"/>
  <c r="M72" i="21"/>
  <c r="N72" i="18"/>
  <c r="F80" i="30"/>
  <c r="E72" i="19"/>
  <c r="F170" i="23"/>
  <c r="E69" i="16"/>
  <c r="E77" i="31"/>
  <c r="N72" i="21"/>
  <c r="N84" i="35"/>
  <c r="E80" i="25"/>
  <c r="M72" i="19"/>
  <c r="G184" i="30"/>
  <c r="N80" i="25"/>
  <c r="M76" i="24"/>
  <c r="G72" i="21"/>
  <c r="G69" i="16"/>
  <c r="F78" i="29"/>
  <c r="E72" i="14"/>
  <c r="G72" i="19"/>
  <c r="N184" i="30"/>
  <c r="K68" i="15" l="1"/>
  <c r="I69" i="15"/>
  <c r="H69" i="15"/>
  <c r="J69" i="15"/>
  <c r="L68" i="15"/>
  <c r="B71" i="15"/>
  <c r="L67" i="14"/>
  <c r="K69" i="14"/>
  <c r="K68" i="14"/>
  <c r="K66" i="14"/>
  <c r="K67" i="14"/>
  <c r="L66" i="14"/>
  <c r="L69" i="14"/>
  <c r="L68" i="14"/>
  <c r="C72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0" i="21"/>
  <c r="I71" i="21"/>
  <c r="J71" i="21"/>
  <c r="H71" i="21"/>
  <c r="C137" i="21"/>
  <c r="B74" i="21"/>
  <c r="K70" i="21"/>
  <c r="K71" i="20"/>
  <c r="J72" i="20"/>
  <c r="I72" i="20"/>
  <c r="H72" i="20"/>
  <c r="C77" i="20"/>
  <c r="B75" i="20"/>
  <c r="L71" i="20"/>
  <c r="L70" i="19"/>
  <c r="K70" i="19"/>
  <c r="H71" i="19"/>
  <c r="I71" i="19"/>
  <c r="J71" i="19"/>
  <c r="B74" i="19"/>
  <c r="C188" i="19"/>
  <c r="J71" i="18"/>
  <c r="B73" i="18"/>
  <c r="C172" i="18"/>
  <c r="K66" i="17"/>
  <c r="J67" i="17"/>
  <c r="H67" i="17"/>
  <c r="I67" i="17"/>
  <c r="C181" i="17"/>
  <c r="B70" i="17"/>
  <c r="L66" i="17"/>
  <c r="K67" i="16"/>
  <c r="I68" i="16"/>
  <c r="H68" i="16"/>
  <c r="J68" i="16"/>
  <c r="B70" i="16"/>
  <c r="L67" i="16"/>
  <c r="C75" i="16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7" i="2"/>
  <c r="K107" i="2"/>
  <c r="B110" i="2"/>
  <c r="H108" i="2"/>
  <c r="J108" i="2"/>
  <c r="I108" i="2"/>
  <c r="G71" i="15"/>
  <c r="M71" i="15"/>
  <c r="E71" i="15"/>
  <c r="N71" i="15"/>
  <c r="F71" i="15"/>
  <c r="G67" i="13"/>
  <c r="F73" i="19"/>
  <c r="E83" i="36"/>
  <c r="F73" i="14"/>
  <c r="E185" i="30"/>
  <c r="E110" i="2"/>
  <c r="N171" i="23"/>
  <c r="F79" i="23"/>
  <c r="F79" i="26"/>
  <c r="G70" i="16"/>
  <c r="G74" i="20"/>
  <c r="N73" i="18"/>
  <c r="M160" i="35"/>
  <c r="N81" i="25"/>
  <c r="G79" i="26"/>
  <c r="E73" i="14"/>
  <c r="E171" i="23"/>
  <c r="M73" i="18"/>
  <c r="F77" i="24"/>
  <c r="E73" i="21"/>
  <c r="M69" i="17"/>
  <c r="E77" i="24"/>
  <c r="N69" i="17"/>
  <c r="G73" i="21"/>
  <c r="N160" i="35"/>
  <c r="E81" i="25"/>
  <c r="M79" i="29"/>
  <c r="F69" i="17"/>
  <c r="F79" i="29"/>
  <c r="E74" i="20"/>
  <c r="G79" i="23"/>
  <c r="G77" i="24"/>
  <c r="G185" i="30"/>
  <c r="F81" i="30"/>
  <c r="M67" i="13"/>
  <c r="M73" i="14"/>
  <c r="N78" i="31"/>
  <c r="N79" i="29"/>
  <c r="G160" i="35"/>
  <c r="G73" i="19"/>
  <c r="F85" i="35"/>
  <c r="N83" i="36"/>
  <c r="G81" i="25"/>
  <c r="N74" i="20"/>
  <c r="N73" i="14"/>
  <c r="M74" i="20"/>
  <c r="N110" i="2"/>
  <c r="E79" i="26"/>
  <c r="E67" i="13"/>
  <c r="N85" i="35"/>
  <c r="M79" i="26"/>
  <c r="F67" i="13"/>
  <c r="M110" i="2"/>
  <c r="G110" i="2"/>
  <c r="N79" i="26"/>
  <c r="M70" i="16"/>
  <c r="N70" i="16"/>
  <c r="G78" i="31"/>
  <c r="N67" i="13"/>
  <c r="F73" i="21"/>
  <c r="M77" i="24"/>
  <c r="E70" i="16"/>
  <c r="E85" i="35"/>
  <c r="M73" i="21"/>
  <c r="N185" i="30"/>
  <c r="M79" i="23"/>
  <c r="G79" i="29"/>
  <c r="M81" i="25"/>
  <c r="E79" i="23"/>
  <c r="F70" i="16"/>
  <c r="N79" i="23"/>
  <c r="F81" i="25"/>
  <c r="F171" i="23"/>
  <c r="M83" i="36"/>
  <c r="G69" i="17"/>
  <c r="F185" i="30"/>
  <c r="E160" i="35"/>
  <c r="E78" i="31"/>
  <c r="N81" i="30"/>
  <c r="G73" i="14"/>
  <c r="M78" i="31"/>
  <c r="M185" i="30"/>
  <c r="F83" i="36"/>
  <c r="N73" i="21"/>
  <c r="G83" i="36"/>
  <c r="E73" i="19"/>
  <c r="E79" i="29"/>
  <c r="M171" i="23"/>
  <c r="M85" i="35"/>
  <c r="M81" i="30"/>
  <c r="F110" i="2"/>
  <c r="N77" i="24"/>
  <c r="G85" i="35"/>
  <c r="M73" i="19"/>
  <c r="F160" i="35"/>
  <c r="G73" i="18"/>
  <c r="N73" i="19"/>
  <c r="E81" i="30"/>
  <c r="F74" i="20"/>
  <c r="E69" i="17"/>
  <c r="G171" i="23"/>
  <c r="F78" i="31"/>
  <c r="G81" i="30"/>
  <c r="K69" i="15" l="1"/>
  <c r="I70" i="15"/>
  <c r="H70" i="15"/>
  <c r="J70" i="15"/>
  <c r="L69" i="15"/>
  <c r="B72" i="15"/>
  <c r="C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1" i="21"/>
  <c r="J72" i="21"/>
  <c r="I72" i="21"/>
  <c r="H72" i="21"/>
  <c r="K71" i="21"/>
  <c r="C138" i="21"/>
  <c r="B75" i="21"/>
  <c r="K72" i="20"/>
  <c r="H73" i="20"/>
  <c r="I73" i="20"/>
  <c r="J73" i="20"/>
  <c r="B76" i="20"/>
  <c r="L72" i="20"/>
  <c r="C78" i="20"/>
  <c r="L71" i="19"/>
  <c r="I72" i="19"/>
  <c r="H72" i="19"/>
  <c r="J72" i="19"/>
  <c r="C189" i="19"/>
  <c r="B75" i="19"/>
  <c r="K71" i="19"/>
  <c r="J72" i="18"/>
  <c r="B74" i="18"/>
  <c r="C173" i="18"/>
  <c r="L67" i="17"/>
  <c r="I68" i="17"/>
  <c r="H68" i="17"/>
  <c r="J68" i="17"/>
  <c r="C182" i="17"/>
  <c r="B71" i="17"/>
  <c r="K67" i="17"/>
  <c r="K68" i="16"/>
  <c r="H69" i="16"/>
  <c r="I69" i="16"/>
  <c r="J69" i="16"/>
  <c r="B71" i="16"/>
  <c r="L68" i="16"/>
  <c r="C76" i="16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8" i="2"/>
  <c r="L108" i="2"/>
  <c r="B111" i="2"/>
  <c r="H109" i="2"/>
  <c r="J109" i="2"/>
  <c r="I109" i="2"/>
  <c r="G72" i="15"/>
  <c r="M72" i="15"/>
  <c r="E72" i="15"/>
  <c r="N72" i="15"/>
  <c r="F72" i="15"/>
  <c r="F78" i="24"/>
  <c r="F172" i="23"/>
  <c r="M82" i="25"/>
  <c r="G82" i="25"/>
  <c r="M70" i="17"/>
  <c r="G68" i="13"/>
  <c r="E159" i="35"/>
  <c r="G84" i="36"/>
  <c r="E74" i="14"/>
  <c r="M74" i="18"/>
  <c r="E82" i="30"/>
  <c r="E70" i="17"/>
  <c r="E68" i="13"/>
  <c r="M80" i="26"/>
  <c r="G80" i="23"/>
  <c r="N71" i="16"/>
  <c r="N74" i="14"/>
  <c r="G111" i="2"/>
  <c r="F161" i="35"/>
  <c r="M172" i="23"/>
  <c r="N82" i="25"/>
  <c r="F80" i="29"/>
  <c r="G75" i="20"/>
  <c r="M68" i="13"/>
  <c r="M74" i="14"/>
  <c r="F82" i="25"/>
  <c r="F111" i="2"/>
  <c r="N80" i="23"/>
  <c r="N111" i="2"/>
  <c r="G82" i="30"/>
  <c r="N68" i="13"/>
  <c r="M74" i="21"/>
  <c r="E74" i="19"/>
  <c r="M159" i="35"/>
  <c r="M158" i="35"/>
  <c r="F80" i="23"/>
  <c r="E111" i="2"/>
  <c r="M111" i="2"/>
  <c r="N80" i="29"/>
  <c r="N157" i="35"/>
  <c r="N82" i="30"/>
  <c r="N84" i="36"/>
  <c r="N172" i="23"/>
  <c r="G79" i="31"/>
  <c r="G161" i="35"/>
  <c r="F82" i="30"/>
  <c r="M79" i="31"/>
  <c r="F71" i="16"/>
  <c r="F74" i="14"/>
  <c r="N75" i="20"/>
  <c r="F158" i="35"/>
  <c r="G186" i="30"/>
  <c r="F68" i="13"/>
  <c r="M82" i="30"/>
  <c r="N79" i="31"/>
  <c r="G80" i="26"/>
  <c r="F74" i="19"/>
  <c r="M80" i="23"/>
  <c r="G74" i="21"/>
  <c r="N74" i="19"/>
  <c r="F186" i="30"/>
  <c r="F159" i="35"/>
  <c r="E80" i="29"/>
  <c r="F84" i="36"/>
  <c r="E71" i="16"/>
  <c r="G74" i="14"/>
  <c r="E161" i="35"/>
  <c r="E80" i="26"/>
  <c r="G172" i="23"/>
  <c r="N80" i="26"/>
  <c r="F80" i="26"/>
  <c r="F70" i="17"/>
  <c r="E158" i="35"/>
  <c r="E186" i="30"/>
  <c r="G74" i="18"/>
  <c r="N70" i="17"/>
  <c r="M186" i="30"/>
  <c r="M84" i="36"/>
  <c r="E74" i="21"/>
  <c r="E157" i="35"/>
  <c r="M75" i="20"/>
  <c r="G70" i="17"/>
  <c r="M71" i="16"/>
  <c r="N74" i="21"/>
  <c r="N159" i="35"/>
  <c r="G74" i="19"/>
  <c r="M157" i="35"/>
  <c r="F157" i="35"/>
  <c r="N158" i="35"/>
  <c r="N161" i="35"/>
  <c r="E84" i="36"/>
  <c r="F75" i="20"/>
  <c r="E80" i="23"/>
  <c r="N74" i="18"/>
  <c r="M74" i="19"/>
  <c r="G71" i="16"/>
  <c r="E75" i="20"/>
  <c r="G78" i="24"/>
  <c r="M78" i="24"/>
  <c r="E79" i="31"/>
  <c r="N78" i="24"/>
  <c r="E82" i="25"/>
  <c r="F79" i="31"/>
  <c r="M161" i="35"/>
  <c r="F74" i="21"/>
  <c r="E78" i="24"/>
  <c r="M80" i="29"/>
  <c r="N186" i="30"/>
  <c r="G80" i="29"/>
  <c r="E172" i="23"/>
  <c r="K70" i="15" l="1"/>
  <c r="I71" i="15"/>
  <c r="H71" i="15"/>
  <c r="J71" i="15"/>
  <c r="L70" i="15"/>
  <c r="B73" i="15"/>
  <c r="C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L72" i="21"/>
  <c r="H73" i="21"/>
  <c r="J73" i="21"/>
  <c r="I73" i="21"/>
  <c r="C139" i="21"/>
  <c r="B76" i="21"/>
  <c r="K72" i="21"/>
  <c r="L73" i="20"/>
  <c r="J74" i="20"/>
  <c r="I74" i="20"/>
  <c r="H74" i="20"/>
  <c r="B77" i="20"/>
  <c r="C79" i="20"/>
  <c r="K73" i="20"/>
  <c r="K72" i="19"/>
  <c r="L72" i="19"/>
  <c r="I73" i="19"/>
  <c r="J73" i="19"/>
  <c r="H73" i="19"/>
  <c r="C190" i="19"/>
  <c r="B76" i="19"/>
  <c r="J73" i="18"/>
  <c r="B75" i="18"/>
  <c r="C174" i="18"/>
  <c r="K68" i="17"/>
  <c r="J69" i="17"/>
  <c r="H69" i="17"/>
  <c r="I69" i="17"/>
  <c r="B72" i="17"/>
  <c r="C183" i="17"/>
  <c r="L68" i="17"/>
  <c r="L69" i="16"/>
  <c r="H70" i="16"/>
  <c r="J70" i="16"/>
  <c r="I70" i="16"/>
  <c r="B72" i="16"/>
  <c r="K69" i="16"/>
  <c r="C77" i="16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09" i="2"/>
  <c r="B112" i="2"/>
  <c r="H110" i="2"/>
  <c r="J110" i="2"/>
  <c r="I110" i="2"/>
  <c r="K109" i="2"/>
  <c r="G73" i="15"/>
  <c r="M73" i="15"/>
  <c r="E73" i="15"/>
  <c r="N73" i="15"/>
  <c r="F73" i="15"/>
  <c r="G80" i="31"/>
  <c r="E75" i="14"/>
  <c r="G81" i="29"/>
  <c r="M75" i="14"/>
  <c r="F173" i="23"/>
  <c r="M81" i="23"/>
  <c r="F72" i="16"/>
  <c r="N173" i="23"/>
  <c r="G75" i="18"/>
  <c r="G81" i="23"/>
  <c r="N80" i="31"/>
  <c r="N72" i="16"/>
  <c r="N75" i="21"/>
  <c r="F83" i="25"/>
  <c r="N75" i="18"/>
  <c r="M81" i="26"/>
  <c r="N81" i="29"/>
  <c r="M75" i="19"/>
  <c r="E187" i="30"/>
  <c r="M75" i="21"/>
  <c r="G76" i="20"/>
  <c r="G112" i="2"/>
  <c r="G69" i="13"/>
  <c r="N83" i="25"/>
  <c r="M75" i="18"/>
  <c r="F85" i="36"/>
  <c r="E173" i="23"/>
  <c r="F187" i="30"/>
  <c r="G187" i="30"/>
  <c r="F75" i="14"/>
  <c r="M69" i="13"/>
  <c r="F80" i="31"/>
  <c r="G71" i="17"/>
  <c r="G79" i="24"/>
  <c r="E71" i="17"/>
  <c r="G75" i="21"/>
  <c r="M86" i="36"/>
  <c r="E81" i="26"/>
  <c r="M71" i="17"/>
  <c r="G75" i="14"/>
  <c r="M80" i="31"/>
  <c r="E75" i="21"/>
  <c r="M76" i="20"/>
  <c r="N81" i="23"/>
  <c r="M112" i="2"/>
  <c r="N112" i="2"/>
  <c r="F81" i="26"/>
  <c r="E75" i="19"/>
  <c r="N87" i="36"/>
  <c r="E86" i="36"/>
  <c r="N71" i="17"/>
  <c r="E80" i="31"/>
  <c r="E112" i="2"/>
  <c r="F81" i="23"/>
  <c r="E87" i="36"/>
  <c r="N83" i="30"/>
  <c r="N75" i="19"/>
  <c r="F75" i="21"/>
  <c r="M83" i="25"/>
  <c r="M187" i="30"/>
  <c r="M79" i="24"/>
  <c r="M87" i="36"/>
  <c r="E162" i="35"/>
  <c r="G83" i="30"/>
  <c r="E81" i="29"/>
  <c r="G83" i="25"/>
  <c r="N75" i="14"/>
  <c r="N187" i="30"/>
  <c r="F83" i="30"/>
  <c r="E72" i="16"/>
  <c r="N79" i="24"/>
  <c r="G173" i="23"/>
  <c r="G72" i="16"/>
  <c r="E76" i="20"/>
  <c r="E83" i="30"/>
  <c r="E85" i="36"/>
  <c r="F71" i="17"/>
  <c r="N76" i="20"/>
  <c r="F87" i="36"/>
  <c r="N162" i="35"/>
  <c r="F76" i="20"/>
  <c r="E81" i="23"/>
  <c r="N81" i="26"/>
  <c r="F69" i="13"/>
  <c r="N86" i="36"/>
  <c r="G162" i="35"/>
  <c r="F79" i="24"/>
  <c r="G81" i="26"/>
  <c r="F112" i="2"/>
  <c r="F75" i="19"/>
  <c r="M72" i="16"/>
  <c r="F162" i="35"/>
  <c r="M83" i="30"/>
  <c r="F86" i="36"/>
  <c r="M173" i="23"/>
  <c r="E79" i="24"/>
  <c r="M81" i="29"/>
  <c r="N85" i="36"/>
  <c r="M162" i="35"/>
  <c r="N69" i="13"/>
  <c r="F81" i="29"/>
  <c r="G75" i="19"/>
  <c r="E83" i="25"/>
  <c r="E69" i="13"/>
  <c r="M85" i="36"/>
  <c r="K71" i="15" l="1"/>
  <c r="I72" i="15"/>
  <c r="H72" i="15"/>
  <c r="J72" i="15"/>
  <c r="L71" i="15"/>
  <c r="B74" i="15"/>
  <c r="C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3" i="21"/>
  <c r="H74" i="21"/>
  <c r="I74" i="21"/>
  <c r="J74" i="21"/>
  <c r="C140" i="21"/>
  <c r="L73" i="21"/>
  <c r="B77" i="21"/>
  <c r="L74" i="20"/>
  <c r="H75" i="20"/>
  <c r="I75" i="20"/>
  <c r="J75" i="20"/>
  <c r="C80" i="20"/>
  <c r="B78" i="20"/>
  <c r="K74" i="20"/>
  <c r="K73" i="19"/>
  <c r="H74" i="19"/>
  <c r="J74" i="19"/>
  <c r="I74" i="19"/>
  <c r="C191" i="19"/>
  <c r="B77" i="19"/>
  <c r="L73" i="19"/>
  <c r="J74" i="18"/>
  <c r="B76" i="18"/>
  <c r="C175" i="18"/>
  <c r="K69" i="17"/>
  <c r="H70" i="17"/>
  <c r="J70" i="17"/>
  <c r="I70" i="17"/>
  <c r="C184" i="17"/>
  <c r="B73" i="17"/>
  <c r="L69" i="17"/>
  <c r="L70" i="16"/>
  <c r="J71" i="16"/>
  <c r="I71" i="16"/>
  <c r="H71" i="16"/>
  <c r="B73" i="16"/>
  <c r="K70" i="16"/>
  <c r="C78" i="16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0" i="2"/>
  <c r="K110" i="2"/>
  <c r="B113" i="2"/>
  <c r="H111" i="2"/>
  <c r="J111" i="2"/>
  <c r="I111" i="2"/>
  <c r="G74" i="15"/>
  <c r="M74" i="15"/>
  <c r="E74" i="15"/>
  <c r="N74" i="15"/>
  <c r="F74" i="15"/>
  <c r="N76" i="21"/>
  <c r="N81" i="31"/>
  <c r="M73" i="16"/>
  <c r="M188" i="30"/>
  <c r="E82" i="26"/>
  <c r="G81" i="31"/>
  <c r="G82" i="23"/>
  <c r="N76" i="18"/>
  <c r="E84" i="30"/>
  <c r="E82" i="29"/>
  <c r="G73" i="16"/>
  <c r="N82" i="29"/>
  <c r="N82" i="23"/>
  <c r="N82" i="26"/>
  <c r="F77" i="20"/>
  <c r="F84" i="30"/>
  <c r="F82" i="29"/>
  <c r="M84" i="30"/>
  <c r="E174" i="23"/>
  <c r="F113" i="2"/>
  <c r="M76" i="21"/>
  <c r="F82" i="23"/>
  <c r="N77" i="20"/>
  <c r="E70" i="13"/>
  <c r="M174" i="23"/>
  <c r="G174" i="23"/>
  <c r="G113" i="2"/>
  <c r="E188" i="30"/>
  <c r="E84" i="25"/>
  <c r="M163" i="35"/>
  <c r="G188" i="30"/>
  <c r="M76" i="19"/>
  <c r="F81" i="31"/>
  <c r="N188" i="30"/>
  <c r="F188" i="30"/>
  <c r="E76" i="19"/>
  <c r="E113" i="2"/>
  <c r="F70" i="13"/>
  <c r="N84" i="30"/>
  <c r="M77" i="20"/>
  <c r="M72" i="17"/>
  <c r="F72" i="17"/>
  <c r="N70" i="13"/>
  <c r="G76" i="18"/>
  <c r="G70" i="13"/>
  <c r="N73" i="16"/>
  <c r="N113" i="2"/>
  <c r="G77" i="20"/>
  <c r="F76" i="21"/>
  <c r="M81" i="31"/>
  <c r="M82" i="23"/>
  <c r="E82" i="23"/>
  <c r="G76" i="19"/>
  <c r="E81" i="31"/>
  <c r="E72" i="17"/>
  <c r="N76" i="19"/>
  <c r="N174" i="23"/>
  <c r="F82" i="26"/>
  <c r="M80" i="24"/>
  <c r="G84" i="30"/>
  <c r="M84" i="25"/>
  <c r="N163" i="35"/>
  <c r="F174" i="23"/>
  <c r="M70" i="13"/>
  <c r="E76" i="21"/>
  <c r="E80" i="24"/>
  <c r="G82" i="26"/>
  <c r="M82" i="26"/>
  <c r="E73" i="16"/>
  <c r="F84" i="25"/>
  <c r="M113" i="2"/>
  <c r="G82" i="29"/>
  <c r="E77" i="20"/>
  <c r="N84" i="25"/>
  <c r="G84" i="25"/>
  <c r="F73" i="16"/>
  <c r="E163" i="35"/>
  <c r="G163" i="35"/>
  <c r="M76" i="18"/>
  <c r="G80" i="24"/>
  <c r="F80" i="24"/>
  <c r="N80" i="24"/>
  <c r="F163" i="35"/>
  <c r="G72" i="17"/>
  <c r="N72" i="17"/>
  <c r="G76" i="21"/>
  <c r="F76" i="19"/>
  <c r="M82" i="29"/>
  <c r="K72" i="15" l="1"/>
  <c r="L72" i="15"/>
  <c r="I73" i="15"/>
  <c r="H73" i="15"/>
  <c r="J73" i="15"/>
  <c r="B75" i="15"/>
  <c r="C76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L74" i="21"/>
  <c r="J75" i="21"/>
  <c r="H75" i="21"/>
  <c r="I75" i="21"/>
  <c r="C141" i="21"/>
  <c r="B78" i="21"/>
  <c r="K74" i="21"/>
  <c r="L75" i="20"/>
  <c r="H76" i="20"/>
  <c r="I76" i="20"/>
  <c r="J76" i="20"/>
  <c r="K75" i="20"/>
  <c r="C81" i="20"/>
  <c r="B79" i="20"/>
  <c r="K74" i="19"/>
  <c r="I75" i="19"/>
  <c r="J75" i="19"/>
  <c r="H75" i="19"/>
  <c r="C192" i="19"/>
  <c r="L74" i="19"/>
  <c r="B78" i="19"/>
  <c r="J75" i="18"/>
  <c r="B77" i="18"/>
  <c r="C176" i="18"/>
  <c r="L70" i="17"/>
  <c r="K71" i="16"/>
  <c r="H71" i="17"/>
  <c r="I71" i="17"/>
  <c r="J71" i="17"/>
  <c r="C185" i="17"/>
  <c r="B74" i="17"/>
  <c r="K70" i="17"/>
  <c r="J72" i="16"/>
  <c r="H72" i="16"/>
  <c r="I72" i="16"/>
  <c r="B74" i="16"/>
  <c r="L71" i="16"/>
  <c r="C79" i="16"/>
  <c r="L68" i="13"/>
  <c r="L74" i="14"/>
  <c r="J75" i="14"/>
  <c r="B192" i="14"/>
  <c r="K74" i="14"/>
  <c r="I69" i="13"/>
  <c r="H69" i="13"/>
  <c r="J69" i="13"/>
  <c r="C75" i="13"/>
  <c r="B72" i="13"/>
  <c r="K68" i="13"/>
  <c r="L111" i="2"/>
  <c r="K111" i="2"/>
  <c r="B114" i="2"/>
  <c r="H112" i="2"/>
  <c r="J112" i="2"/>
  <c r="I112" i="2"/>
  <c r="G75" i="15"/>
  <c r="M75" i="15"/>
  <c r="E75" i="15"/>
  <c r="N75" i="15"/>
  <c r="F75" i="15"/>
  <c r="G85" i="25"/>
  <c r="E78" i="20"/>
  <c r="E114" i="2"/>
  <c r="N83" i="23"/>
  <c r="F83" i="29"/>
  <c r="F77" i="21"/>
  <c r="E77" i="21"/>
  <c r="M81" i="24"/>
  <c r="N82" i="31"/>
  <c r="F114" i="2"/>
  <c r="N73" i="17"/>
  <c r="N85" i="25"/>
  <c r="G78" i="20"/>
  <c r="M85" i="30"/>
  <c r="G83" i="26"/>
  <c r="M77" i="18"/>
  <c r="M73" i="17"/>
  <c r="E175" i="23"/>
  <c r="M85" i="25"/>
  <c r="G85" i="30"/>
  <c r="M74" i="16"/>
  <c r="E73" i="17"/>
  <c r="F85" i="25"/>
  <c r="E81" i="24"/>
  <c r="F83" i="26"/>
  <c r="E77" i="19"/>
  <c r="G71" i="13"/>
  <c r="M83" i="29"/>
  <c r="F73" i="17"/>
  <c r="M175" i="23"/>
  <c r="N74" i="16"/>
  <c r="N114" i="2"/>
  <c r="N83" i="29"/>
  <c r="G189" i="30"/>
  <c r="F82" i="31"/>
  <c r="M71" i="13"/>
  <c r="G82" i="31"/>
  <c r="E83" i="29"/>
  <c r="E83" i="26"/>
  <c r="G164" i="35"/>
  <c r="E189" i="30"/>
  <c r="G77" i="18"/>
  <c r="G77" i="19"/>
  <c r="N81" i="24"/>
  <c r="F74" i="16"/>
  <c r="M77" i="21"/>
  <c r="N77" i="21"/>
  <c r="M164" i="35"/>
  <c r="N77" i="19"/>
  <c r="E85" i="25"/>
  <c r="M78" i="20"/>
  <c r="F81" i="24"/>
  <c r="N189" i="30"/>
  <c r="G73" i="17"/>
  <c r="E83" i="23"/>
  <c r="E74" i="16"/>
  <c r="N77" i="18"/>
  <c r="N83" i="26"/>
  <c r="G83" i="29"/>
  <c r="G114" i="2"/>
  <c r="N175" i="23"/>
  <c r="F78" i="20"/>
  <c r="G175" i="23"/>
  <c r="G81" i="24"/>
  <c r="M77" i="19"/>
  <c r="M189" i="30"/>
  <c r="N71" i="13"/>
  <c r="F85" i="30"/>
  <c r="E82" i="31"/>
  <c r="E85" i="30"/>
  <c r="N164" i="35"/>
  <c r="M83" i="26"/>
  <c r="F175" i="23"/>
  <c r="N85" i="30"/>
  <c r="F189" i="30"/>
  <c r="M83" i="23"/>
  <c r="M82" i="31"/>
  <c r="G74" i="16"/>
  <c r="E71" i="13"/>
  <c r="M114" i="2"/>
  <c r="N78" i="20"/>
  <c r="G83" i="23"/>
  <c r="F164" i="35"/>
  <c r="F83" i="23"/>
  <c r="G77" i="21"/>
  <c r="E164" i="35"/>
  <c r="F77" i="19"/>
  <c r="F71" i="13"/>
  <c r="K73" i="15" l="1"/>
  <c r="I74" i="15"/>
  <c r="H74" i="15"/>
  <c r="J74" i="15"/>
  <c r="L73" i="15"/>
  <c r="B76" i="15"/>
  <c r="C77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5" i="21"/>
  <c r="H76" i="21"/>
  <c r="I76" i="21"/>
  <c r="J76" i="21"/>
  <c r="C142" i="21"/>
  <c r="B79" i="21"/>
  <c r="K75" i="21"/>
  <c r="L76" i="20"/>
  <c r="J77" i="20"/>
  <c r="H77" i="20"/>
  <c r="I77" i="20"/>
  <c r="B80" i="20"/>
  <c r="C82" i="20"/>
  <c r="K76" i="20"/>
  <c r="L75" i="19"/>
  <c r="I76" i="19"/>
  <c r="J76" i="19"/>
  <c r="H76" i="19"/>
  <c r="B79" i="19"/>
  <c r="K75" i="19"/>
  <c r="C193" i="19"/>
  <c r="J76" i="18"/>
  <c r="B78" i="18"/>
  <c r="C177" i="18"/>
  <c r="L71" i="17"/>
  <c r="I72" i="17"/>
  <c r="H72" i="17"/>
  <c r="J72" i="17"/>
  <c r="C186" i="17"/>
  <c r="B75" i="17"/>
  <c r="K71" i="17"/>
  <c r="K72" i="16"/>
  <c r="I73" i="16"/>
  <c r="H73" i="16"/>
  <c r="J73" i="16"/>
  <c r="B75" i="16"/>
  <c r="L72" i="16"/>
  <c r="C80" i="16"/>
  <c r="B193" i="14"/>
  <c r="C79" i="14"/>
  <c r="L69" i="13"/>
  <c r="I70" i="13"/>
  <c r="H70" i="13"/>
  <c r="J70" i="13"/>
  <c r="B73" i="13"/>
  <c r="C76" i="13"/>
  <c r="K69" i="13"/>
  <c r="L112" i="2"/>
  <c r="K112" i="2"/>
  <c r="B115" i="2"/>
  <c r="H113" i="2"/>
  <c r="J113" i="2"/>
  <c r="I113" i="2"/>
  <c r="G76" i="15"/>
  <c r="M76" i="15"/>
  <c r="E76" i="15"/>
  <c r="N76" i="15"/>
  <c r="F76" i="15"/>
  <c r="E84" i="23"/>
  <c r="M78" i="19"/>
  <c r="M75" i="16"/>
  <c r="F84" i="29"/>
  <c r="F84" i="26"/>
  <c r="E176" i="23"/>
  <c r="E190" i="30"/>
  <c r="N176" i="23"/>
  <c r="F84" i="23"/>
  <c r="G78" i="21"/>
  <c r="M84" i="23"/>
  <c r="E86" i="25"/>
  <c r="G78" i="18"/>
  <c r="F78" i="21"/>
  <c r="M78" i="18"/>
  <c r="N84" i="29"/>
  <c r="M86" i="30"/>
  <c r="G83" i="31"/>
  <c r="N165" i="35"/>
  <c r="G165" i="35"/>
  <c r="M72" i="13"/>
  <c r="E78" i="21"/>
  <c r="N78" i="19"/>
  <c r="M84" i="29"/>
  <c r="G72" i="13"/>
  <c r="G86" i="30"/>
  <c r="M165" i="35"/>
  <c r="F190" i="30"/>
  <c r="E165" i="35"/>
  <c r="E83" i="31"/>
  <c r="E75" i="16"/>
  <c r="G82" i="24"/>
  <c r="N84" i="26"/>
  <c r="M86" i="25"/>
  <c r="M78" i="21"/>
  <c r="G84" i="26"/>
  <c r="F165" i="35"/>
  <c r="G84" i="23"/>
  <c r="N79" i="20"/>
  <c r="M84" i="26"/>
  <c r="F79" i="20"/>
  <c r="M190" i="30"/>
  <c r="G78" i="19"/>
  <c r="F83" i="31"/>
  <c r="F86" i="30"/>
  <c r="G79" i="20"/>
  <c r="N74" i="17"/>
  <c r="M74" i="17"/>
  <c r="M79" i="20"/>
  <c r="N78" i="18"/>
  <c r="E74" i="17"/>
  <c r="N115" i="2"/>
  <c r="G74" i="17"/>
  <c r="F78" i="19"/>
  <c r="G115" i="2"/>
  <c r="F176" i="23"/>
  <c r="N78" i="21"/>
  <c r="F72" i="13"/>
  <c r="F115" i="2"/>
  <c r="N86" i="30"/>
  <c r="E84" i="29"/>
  <c r="N75" i="16"/>
  <c r="G86" i="25"/>
  <c r="E78" i="19"/>
  <c r="G84" i="29"/>
  <c r="E115" i="2"/>
  <c r="N84" i="23"/>
  <c r="N190" i="30"/>
  <c r="M82" i="24"/>
  <c r="E86" i="30"/>
  <c r="N82" i="24"/>
  <c r="N83" i="31"/>
  <c r="F74" i="17"/>
  <c r="M83" i="31"/>
  <c r="E79" i="20"/>
  <c r="F75" i="16"/>
  <c r="G176" i="23"/>
  <c r="G190" i="30"/>
  <c r="E84" i="26"/>
  <c r="G75" i="16"/>
  <c r="F86" i="25"/>
  <c r="E72" i="13"/>
  <c r="N86" i="25"/>
  <c r="E82" i="24"/>
  <c r="M115" i="2"/>
  <c r="N72" i="13"/>
  <c r="F82" i="24"/>
  <c r="M176" i="23"/>
  <c r="K74" i="15" l="1"/>
  <c r="I75" i="15"/>
  <c r="H75" i="15"/>
  <c r="J75" i="15"/>
  <c r="L74" i="15"/>
  <c r="B77" i="15"/>
  <c r="C78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K76" i="21"/>
  <c r="J77" i="21"/>
  <c r="I77" i="21"/>
  <c r="H77" i="21"/>
  <c r="C143" i="21"/>
  <c r="B80" i="21"/>
  <c r="L76" i="21"/>
  <c r="K77" i="20"/>
  <c r="J78" i="20"/>
  <c r="H78" i="20"/>
  <c r="I78" i="20"/>
  <c r="B81" i="20"/>
  <c r="L77" i="20"/>
  <c r="C83" i="20"/>
  <c r="L76" i="19"/>
  <c r="H77" i="19"/>
  <c r="I77" i="19"/>
  <c r="J77" i="19"/>
  <c r="C194" i="19"/>
  <c r="K76" i="19"/>
  <c r="B80" i="19"/>
  <c r="J77" i="18"/>
  <c r="B79" i="18"/>
  <c r="C178" i="18"/>
  <c r="K72" i="17"/>
  <c r="H73" i="17"/>
  <c r="I73" i="17"/>
  <c r="J73" i="17"/>
  <c r="C187" i="17"/>
  <c r="B76" i="17"/>
  <c r="L72" i="17"/>
  <c r="K73" i="16"/>
  <c r="I74" i="16"/>
  <c r="H74" i="16"/>
  <c r="J74" i="16"/>
  <c r="B76" i="16"/>
  <c r="L73" i="16"/>
  <c r="C81" i="16"/>
  <c r="B194" i="14"/>
  <c r="C80" i="14"/>
  <c r="L70" i="13"/>
  <c r="J71" i="13"/>
  <c r="I71" i="13"/>
  <c r="H71" i="13"/>
  <c r="C77" i="13"/>
  <c r="B74" i="13"/>
  <c r="K70" i="13"/>
  <c r="L113" i="2"/>
  <c r="K113" i="2"/>
  <c r="B116" i="2"/>
  <c r="H114" i="2"/>
  <c r="J114" i="2"/>
  <c r="I114" i="2"/>
  <c r="G77" i="15"/>
  <c r="M77" i="15"/>
  <c r="E77" i="15"/>
  <c r="N77" i="15"/>
  <c r="F77" i="15"/>
  <c r="G166" i="35"/>
  <c r="F75" i="17"/>
  <c r="E85" i="29"/>
  <c r="F116" i="2"/>
  <c r="E75" i="17"/>
  <c r="F177" i="23"/>
  <c r="N166" i="35"/>
  <c r="E80" i="20"/>
  <c r="E87" i="25"/>
  <c r="M76" i="16"/>
  <c r="M79" i="14"/>
  <c r="G80" i="20"/>
  <c r="M85" i="26"/>
  <c r="N84" i="31"/>
  <c r="E84" i="31"/>
  <c r="G73" i="13"/>
  <c r="F79" i="21"/>
  <c r="F87" i="30"/>
  <c r="E191" i="30"/>
  <c r="F73" i="13"/>
  <c r="F76" i="16"/>
  <c r="F83" i="24"/>
  <c r="G76" i="16"/>
  <c r="N79" i="18"/>
  <c r="F87" i="25"/>
  <c r="M177" i="23"/>
  <c r="G79" i="21"/>
  <c r="F80" i="20"/>
  <c r="N177" i="23"/>
  <c r="N87" i="25"/>
  <c r="N85" i="26"/>
  <c r="F79" i="19"/>
  <c r="E79" i="14"/>
  <c r="N83" i="24"/>
  <c r="M85" i="29"/>
  <c r="G85" i="26"/>
  <c r="N75" i="17"/>
  <c r="N79" i="21"/>
  <c r="E79" i="19"/>
  <c r="F84" i="31"/>
  <c r="G85" i="29"/>
  <c r="F79" i="14"/>
  <c r="M166" i="35"/>
  <c r="E83" i="24"/>
  <c r="N87" i="30"/>
  <c r="M73" i="13"/>
  <c r="M79" i="18"/>
  <c r="E76" i="16"/>
  <c r="N116" i="2"/>
  <c r="N85" i="23"/>
  <c r="M87" i="30"/>
  <c r="M79" i="21"/>
  <c r="N191" i="30"/>
  <c r="M191" i="30"/>
  <c r="M116" i="2"/>
  <c r="E166" i="35"/>
  <c r="M79" i="19"/>
  <c r="F85" i="29"/>
  <c r="N73" i="13"/>
  <c r="G84" i="31"/>
  <c r="G79" i="19"/>
  <c r="M87" i="25"/>
  <c r="E73" i="13"/>
  <c r="F191" i="30"/>
  <c r="G87" i="25"/>
  <c r="M83" i="24"/>
  <c r="G87" i="30"/>
  <c r="G83" i="24"/>
  <c r="E85" i="23"/>
  <c r="E85" i="26"/>
  <c r="E87" i="30"/>
  <c r="N79" i="19"/>
  <c r="G79" i="18"/>
  <c r="G191" i="30"/>
  <c r="E177" i="23"/>
  <c r="N76" i="16"/>
  <c r="E116" i="2"/>
  <c r="M75" i="17"/>
  <c r="E79" i="21"/>
  <c r="F85" i="26"/>
  <c r="F85" i="23"/>
  <c r="G75" i="17"/>
  <c r="N80" i="20"/>
  <c r="M80" i="20"/>
  <c r="N85" i="29"/>
  <c r="N79" i="14"/>
  <c r="M84" i="31"/>
  <c r="G85" i="23"/>
  <c r="M85" i="23"/>
  <c r="G116" i="2"/>
  <c r="G177" i="23"/>
  <c r="F166" i="35"/>
  <c r="G79" i="14"/>
  <c r="K75" i="15" l="1"/>
  <c r="I76" i="15"/>
  <c r="H76" i="15"/>
  <c r="J76" i="15"/>
  <c r="L75" i="15"/>
  <c r="B78" i="15"/>
  <c r="J78" i="14"/>
  <c r="H78" i="14"/>
  <c r="I78" i="14"/>
  <c r="C79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K77" i="21"/>
  <c r="H78" i="21"/>
  <c r="J78" i="21"/>
  <c r="I78" i="21"/>
  <c r="C144" i="21"/>
  <c r="B81" i="21"/>
  <c r="L77" i="21"/>
  <c r="K78" i="20"/>
  <c r="I79" i="20"/>
  <c r="J79" i="20"/>
  <c r="H79" i="20"/>
  <c r="B82" i="20"/>
  <c r="C84" i="20"/>
  <c r="L78" i="20"/>
  <c r="L77" i="19"/>
  <c r="J78" i="19"/>
  <c r="H78" i="19"/>
  <c r="I78" i="19"/>
  <c r="C195" i="19"/>
  <c r="B81" i="19"/>
  <c r="K77" i="19"/>
  <c r="J78" i="18"/>
  <c r="B80" i="18"/>
  <c r="C179" i="18"/>
  <c r="L73" i="17"/>
  <c r="J74" i="17"/>
  <c r="H74" i="17"/>
  <c r="I74" i="17"/>
  <c r="C188" i="17"/>
  <c r="B77" i="17"/>
  <c r="K73" i="17"/>
  <c r="K74" i="16"/>
  <c r="H75" i="16"/>
  <c r="I75" i="16"/>
  <c r="J75" i="16"/>
  <c r="B77" i="16"/>
  <c r="L74" i="16"/>
  <c r="C82" i="16"/>
  <c r="B195" i="14"/>
  <c r="C81" i="14"/>
  <c r="L71" i="13"/>
  <c r="J72" i="13"/>
  <c r="I72" i="13"/>
  <c r="H72" i="13"/>
  <c r="K71" i="13"/>
  <c r="B75" i="13"/>
  <c r="C78" i="13"/>
  <c r="L114" i="2"/>
  <c r="K114" i="2"/>
  <c r="B117" i="2"/>
  <c r="H115" i="2"/>
  <c r="J115" i="2"/>
  <c r="I115" i="2"/>
  <c r="G78" i="15"/>
  <c r="M78" i="15"/>
  <c r="E78" i="15"/>
  <c r="N78" i="15"/>
  <c r="F78" i="15"/>
  <c r="N74" i="13"/>
  <c r="E192" i="30"/>
  <c r="M85" i="31"/>
  <c r="N178" i="23"/>
  <c r="G86" i="26"/>
  <c r="E86" i="23"/>
  <c r="G80" i="18"/>
  <c r="M80" i="19"/>
  <c r="F86" i="23"/>
  <c r="E178" i="23"/>
  <c r="G86" i="23"/>
  <c r="E74" i="13"/>
  <c r="G90" i="36"/>
  <c r="F178" i="23"/>
  <c r="E76" i="17"/>
  <c r="N86" i="23"/>
  <c r="G192" i="30"/>
  <c r="G167" i="35"/>
  <c r="F85" i="31"/>
  <c r="G84" i="24"/>
  <c r="E80" i="19"/>
  <c r="E86" i="26"/>
  <c r="F81" i="20"/>
  <c r="F88" i="25"/>
  <c r="F86" i="26"/>
  <c r="M86" i="29"/>
  <c r="M192" i="30"/>
  <c r="F117" i="2"/>
  <c r="N80" i="19"/>
  <c r="F76" i="17"/>
  <c r="E86" i="29"/>
  <c r="N80" i="14"/>
  <c r="N88" i="25"/>
  <c r="G81" i="20"/>
  <c r="G117" i="2"/>
  <c r="E117" i="2"/>
  <c r="E84" i="24"/>
  <c r="M117" i="2"/>
  <c r="M86" i="26"/>
  <c r="E85" i="31"/>
  <c r="N81" i="20"/>
  <c r="F77" i="16"/>
  <c r="G88" i="30"/>
  <c r="E81" i="20"/>
  <c r="M80" i="14"/>
  <c r="F167" i="35"/>
  <c r="E80" i="14"/>
  <c r="F84" i="24"/>
  <c r="G80" i="14"/>
  <c r="F80" i="21"/>
  <c r="M80" i="21"/>
  <c r="N76" i="17"/>
  <c r="G80" i="19"/>
  <c r="F80" i="19"/>
  <c r="G80" i="21"/>
  <c r="M88" i="30"/>
  <c r="M81" i="20"/>
  <c r="E88" i="25"/>
  <c r="M76" i="17"/>
  <c r="M90" i="36"/>
  <c r="N80" i="21"/>
  <c r="G88" i="25"/>
  <c r="E90" i="36"/>
  <c r="G178" i="23"/>
  <c r="G85" i="31"/>
  <c r="F90" i="36"/>
  <c r="N192" i="30"/>
  <c r="M167" i="35"/>
  <c r="E77" i="16"/>
  <c r="E167" i="35"/>
  <c r="G74" i="13"/>
  <c r="N86" i="29"/>
  <c r="M80" i="18"/>
  <c r="M77" i="16"/>
  <c r="E88" i="30"/>
  <c r="F80" i="14"/>
  <c r="F74" i="13"/>
  <c r="N117" i="2"/>
  <c r="G86" i="29"/>
  <c r="M88" i="25"/>
  <c r="N80" i="18"/>
  <c r="N85" i="31"/>
  <c r="G77" i="16"/>
  <c r="N167" i="35"/>
  <c r="F86" i="29"/>
  <c r="M178" i="23"/>
  <c r="F88" i="30"/>
  <c r="M84" i="24"/>
  <c r="M74" i="13"/>
  <c r="N90" i="36"/>
  <c r="E80" i="21"/>
  <c r="N77" i="16"/>
  <c r="M86" i="23"/>
  <c r="N88" i="30"/>
  <c r="N86" i="26"/>
  <c r="G76" i="17"/>
  <c r="F192" i="30"/>
  <c r="N84" i="24"/>
  <c r="K76" i="15" l="1"/>
  <c r="L76" i="15"/>
  <c r="I77" i="15"/>
  <c r="H77" i="15"/>
  <c r="J77" i="15"/>
  <c r="B79" i="15"/>
  <c r="L78" i="14"/>
  <c r="K78" i="14"/>
  <c r="I75" i="14"/>
  <c r="H75" i="14"/>
  <c r="C80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K78" i="21"/>
  <c r="L78" i="21"/>
  <c r="J79" i="21"/>
  <c r="H79" i="21"/>
  <c r="I79" i="21"/>
  <c r="C145" i="21"/>
  <c r="B82" i="21"/>
  <c r="L79" i="20"/>
  <c r="J80" i="20"/>
  <c r="I80" i="20"/>
  <c r="H80" i="20"/>
  <c r="C85" i="20"/>
  <c r="B83" i="20"/>
  <c r="K79" i="20"/>
  <c r="L78" i="19"/>
  <c r="I79" i="19"/>
  <c r="J79" i="19"/>
  <c r="H79" i="19"/>
  <c r="C196" i="19"/>
  <c r="B82" i="19"/>
  <c r="K78" i="19"/>
  <c r="J79" i="18"/>
  <c r="B81" i="18"/>
  <c r="C180" i="18"/>
  <c r="L74" i="17"/>
  <c r="I75" i="17"/>
  <c r="J75" i="17"/>
  <c r="H75" i="17"/>
  <c r="B78" i="17"/>
  <c r="K74" i="17"/>
  <c r="C189" i="17"/>
  <c r="L75" i="16"/>
  <c r="J76" i="16"/>
  <c r="H76" i="16"/>
  <c r="I76" i="16"/>
  <c r="B78" i="16"/>
  <c r="K75" i="16"/>
  <c r="C83" i="16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5" i="2"/>
  <c r="B118" i="2"/>
  <c r="H116" i="2"/>
  <c r="J116" i="2"/>
  <c r="I116" i="2"/>
  <c r="K115" i="2"/>
  <c r="G79" i="15"/>
  <c r="M79" i="15"/>
  <c r="E79" i="15"/>
  <c r="N79" i="15"/>
  <c r="F79" i="15"/>
  <c r="F78" i="16"/>
  <c r="N77" i="17"/>
  <c r="E89" i="25"/>
  <c r="F82" i="20"/>
  <c r="F81" i="21"/>
  <c r="E78" i="16"/>
  <c r="N81" i="19"/>
  <c r="N91" i="36"/>
  <c r="M86" i="31"/>
  <c r="F168" i="35"/>
  <c r="N193" i="30"/>
  <c r="E87" i="26"/>
  <c r="F91" i="36"/>
  <c r="G89" i="25"/>
  <c r="G81" i="18"/>
  <c r="M82" i="20"/>
  <c r="E168" i="35"/>
  <c r="E77" i="17"/>
  <c r="N89" i="25"/>
  <c r="E91" i="36"/>
  <c r="E118" i="2"/>
  <c r="E81" i="21"/>
  <c r="G168" i="35"/>
  <c r="M89" i="25"/>
  <c r="M75" i="13"/>
  <c r="G87" i="23"/>
  <c r="G89" i="30"/>
  <c r="M77" i="17"/>
  <c r="E81" i="19"/>
  <c r="F89" i="25"/>
  <c r="N78" i="16"/>
  <c r="M87" i="29"/>
  <c r="E82" i="20"/>
  <c r="N81" i="14"/>
  <c r="G81" i="19"/>
  <c r="F86" i="31"/>
  <c r="N82" i="20"/>
  <c r="F81" i="19"/>
  <c r="N81" i="21"/>
  <c r="M85" i="24"/>
  <c r="G86" i="31"/>
  <c r="E179" i="23"/>
  <c r="M87" i="23"/>
  <c r="N75" i="13"/>
  <c r="M78" i="16"/>
  <c r="M193" i="30"/>
  <c r="M89" i="30"/>
  <c r="N87" i="23"/>
  <c r="E86" i="31"/>
  <c r="G81" i="14"/>
  <c r="M87" i="26"/>
  <c r="M179" i="23"/>
  <c r="N179" i="23"/>
  <c r="G91" i="36"/>
  <c r="N87" i="29"/>
  <c r="N89" i="30"/>
  <c r="G77" i="17"/>
  <c r="G78" i="16"/>
  <c r="G85" i="24"/>
  <c r="F81" i="14"/>
  <c r="G87" i="29"/>
  <c r="M81" i="14"/>
  <c r="F89" i="30"/>
  <c r="E193" i="30"/>
  <c r="E81" i="14"/>
  <c r="N118" i="2"/>
  <c r="F75" i="13"/>
  <c r="M81" i="19"/>
  <c r="M81" i="18"/>
  <c r="F193" i="30"/>
  <c r="G118" i="2"/>
  <c r="G179" i="23"/>
  <c r="G81" i="21"/>
  <c r="F87" i="29"/>
  <c r="G87" i="26"/>
  <c r="F118" i="2"/>
  <c r="M81" i="21"/>
  <c r="N81" i="18"/>
  <c r="E89" i="30"/>
  <c r="E87" i="23"/>
  <c r="G75" i="13"/>
  <c r="F87" i="23"/>
  <c r="F85" i="24"/>
  <c r="N85" i="24"/>
  <c r="M91" i="36"/>
  <c r="G193" i="30"/>
  <c r="N168" i="35"/>
  <c r="E75" i="13"/>
  <c r="M168" i="35"/>
  <c r="N87" i="26"/>
  <c r="F77" i="17"/>
  <c r="E87" i="29"/>
  <c r="F179" i="23"/>
  <c r="G82" i="20"/>
  <c r="M118" i="2"/>
  <c r="F87" i="26"/>
  <c r="E85" i="24"/>
  <c r="N86" i="31"/>
  <c r="I78" i="15" l="1"/>
  <c r="H78" i="15"/>
  <c r="J78" i="15"/>
  <c r="K77" i="15"/>
  <c r="L77" i="15"/>
  <c r="B80" i="15"/>
  <c r="K75" i="14"/>
  <c r="L75" i="14"/>
  <c r="C81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79" i="21"/>
  <c r="I80" i="21"/>
  <c r="J80" i="21"/>
  <c r="H80" i="21"/>
  <c r="C146" i="21"/>
  <c r="B83" i="21"/>
  <c r="K79" i="21"/>
  <c r="L80" i="20"/>
  <c r="H81" i="20"/>
  <c r="I81" i="20"/>
  <c r="J81" i="20"/>
  <c r="C86" i="20"/>
  <c r="K80" i="20"/>
  <c r="B84" i="20"/>
  <c r="L79" i="19"/>
  <c r="I80" i="19"/>
  <c r="J80" i="19"/>
  <c r="H80" i="19"/>
  <c r="K79" i="19"/>
  <c r="B83" i="19"/>
  <c r="C197" i="19"/>
  <c r="J80" i="18"/>
  <c r="B82" i="18"/>
  <c r="C181" i="18"/>
  <c r="K75" i="17"/>
  <c r="L76" i="16"/>
  <c r="H76" i="17"/>
  <c r="I76" i="17"/>
  <c r="J76" i="17"/>
  <c r="B79" i="17"/>
  <c r="C190" i="17"/>
  <c r="L75" i="17"/>
  <c r="I77" i="16"/>
  <c r="H77" i="16"/>
  <c r="J77" i="16"/>
  <c r="B79" i="16"/>
  <c r="K76" i="16"/>
  <c r="C84" i="16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6" i="2"/>
  <c r="K116" i="2"/>
  <c r="B119" i="2"/>
  <c r="H117" i="2"/>
  <c r="J117" i="2"/>
  <c r="I117" i="2"/>
  <c r="G80" i="15"/>
  <c r="M80" i="15"/>
  <c r="E80" i="15"/>
  <c r="N80" i="15"/>
  <c r="F80" i="15"/>
  <c r="G88" i="26"/>
  <c r="N169" i="35"/>
  <c r="E169" i="35"/>
  <c r="M82" i="19"/>
  <c r="M86" i="24"/>
  <c r="F90" i="30"/>
  <c r="F79" i="16"/>
  <c r="N76" i="13"/>
  <c r="N82" i="18"/>
  <c r="G88" i="29"/>
  <c r="F78" i="17"/>
  <c r="G83" i="20"/>
  <c r="G90" i="25"/>
  <c r="M180" i="23"/>
  <c r="E88" i="29"/>
  <c r="M76" i="13"/>
  <c r="M88" i="29"/>
  <c r="E82" i="14"/>
  <c r="G90" i="30"/>
  <c r="N86" i="24"/>
  <c r="F88" i="26"/>
  <c r="G86" i="24"/>
  <c r="G76" i="13"/>
  <c r="E82" i="19"/>
  <c r="M90" i="25"/>
  <c r="E78" i="17"/>
  <c r="G180" i="23"/>
  <c r="M82" i="21"/>
  <c r="G119" i="2"/>
  <c r="E90" i="30"/>
  <c r="G82" i="18"/>
  <c r="F169" i="35"/>
  <c r="E194" i="30"/>
  <c r="N88" i="26"/>
  <c r="E119" i="2"/>
  <c r="N82" i="14"/>
  <c r="G169" i="35"/>
  <c r="E87" i="31"/>
  <c r="M169" i="35"/>
  <c r="N83" i="20"/>
  <c r="N90" i="25"/>
  <c r="N180" i="23"/>
  <c r="F88" i="29"/>
  <c r="F82" i="21"/>
  <c r="N92" i="36"/>
  <c r="M87" i="31"/>
  <c r="G78" i="17"/>
  <c r="M82" i="18"/>
  <c r="N88" i="23"/>
  <c r="F92" i="36"/>
  <c r="N79" i="16"/>
  <c r="F82" i="19"/>
  <c r="M83" i="20"/>
  <c r="M82" i="14"/>
  <c r="G87" i="31"/>
  <c r="F90" i="25"/>
  <c r="F76" i="13"/>
  <c r="E79" i="16"/>
  <c r="E92" i="36"/>
  <c r="G92" i="36"/>
  <c r="F88" i="23"/>
  <c r="M90" i="30"/>
  <c r="N82" i="19"/>
  <c r="G82" i="14"/>
  <c r="E83" i="20"/>
  <c r="E76" i="13"/>
  <c r="E88" i="23"/>
  <c r="M194" i="30"/>
  <c r="F82" i="14"/>
  <c r="E88" i="26"/>
  <c r="N119" i="2"/>
  <c r="E82" i="21"/>
  <c r="N90" i="30"/>
  <c r="F86" i="24"/>
  <c r="M78" i="17"/>
  <c r="F83" i="20"/>
  <c r="G194" i="30"/>
  <c r="E90" i="25"/>
  <c r="G82" i="21"/>
  <c r="E180" i="23"/>
  <c r="N88" i="29"/>
  <c r="M88" i="23"/>
  <c r="G82" i="19"/>
  <c r="G79" i="16"/>
  <c r="G88" i="23"/>
  <c r="N78" i="17"/>
  <c r="N82" i="21"/>
  <c r="M79" i="16"/>
  <c r="M92" i="36"/>
  <c r="N194" i="30"/>
  <c r="N87" i="31"/>
  <c r="E86" i="24"/>
  <c r="F180" i="23"/>
  <c r="M88" i="26"/>
  <c r="F119" i="2"/>
  <c r="F87" i="31"/>
  <c r="F194" i="30"/>
  <c r="M119" i="2"/>
  <c r="K78" i="15" l="1"/>
  <c r="I79" i="15"/>
  <c r="H79" i="15"/>
  <c r="J79" i="15"/>
  <c r="L78" i="15"/>
  <c r="B81" i="15"/>
  <c r="C82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0" i="21"/>
  <c r="L80" i="21"/>
  <c r="J81" i="21"/>
  <c r="I81" i="21"/>
  <c r="H81" i="21"/>
  <c r="B84" i="21"/>
  <c r="C147" i="21"/>
  <c r="L81" i="20"/>
  <c r="I82" i="20"/>
  <c r="J82" i="20"/>
  <c r="H82" i="20"/>
  <c r="C87" i="20"/>
  <c r="B85" i="20"/>
  <c r="K81" i="20"/>
  <c r="K80" i="19"/>
  <c r="I81" i="19"/>
  <c r="H81" i="19"/>
  <c r="J81" i="19"/>
  <c r="C198" i="19"/>
  <c r="B84" i="19"/>
  <c r="L80" i="19"/>
  <c r="J81" i="18"/>
  <c r="B83" i="18"/>
  <c r="C182" i="18"/>
  <c r="K76" i="17"/>
  <c r="J77" i="17"/>
  <c r="I77" i="17"/>
  <c r="H77" i="17"/>
  <c r="C191" i="17"/>
  <c r="B80" i="17"/>
  <c r="K77" i="16"/>
  <c r="L76" i="17"/>
  <c r="I78" i="16"/>
  <c r="H78" i="16"/>
  <c r="J78" i="16"/>
  <c r="B80" i="16"/>
  <c r="L77" i="16"/>
  <c r="C85" i="16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7" i="2"/>
  <c r="K117" i="2"/>
  <c r="B120" i="2"/>
  <c r="H118" i="2"/>
  <c r="J118" i="2"/>
  <c r="I118" i="2"/>
  <c r="G81" i="15"/>
  <c r="M81" i="15"/>
  <c r="E81" i="15"/>
  <c r="N81" i="15"/>
  <c r="F81" i="15"/>
  <c r="N93" i="36"/>
  <c r="G93" i="36"/>
  <c r="M195" i="30"/>
  <c r="N79" i="17"/>
  <c r="M77" i="13"/>
  <c r="F170" i="35"/>
  <c r="G88" i="31"/>
  <c r="G77" i="13"/>
  <c r="N91" i="25"/>
  <c r="G181" i="23"/>
  <c r="F84" i="20"/>
  <c r="M89" i="23"/>
  <c r="N181" i="23"/>
  <c r="G120" i="2"/>
  <c r="G83" i="14"/>
  <c r="F87" i="24"/>
  <c r="N120" i="2"/>
  <c r="M83" i="14"/>
  <c r="E89" i="29"/>
  <c r="M120" i="2"/>
  <c r="M89" i="29"/>
  <c r="E84" i="20"/>
  <c r="M88" i="31"/>
  <c r="M84" i="20"/>
  <c r="M87" i="24"/>
  <c r="E89" i="23"/>
  <c r="E120" i="2"/>
  <c r="F89" i="29"/>
  <c r="E79" i="17"/>
  <c r="M93" i="36"/>
  <c r="E89" i="26"/>
  <c r="N195" i="30"/>
  <c r="F79" i="17"/>
  <c r="M83" i="19"/>
  <c r="N84" i="20"/>
  <c r="N83" i="14"/>
  <c r="M91" i="30"/>
  <c r="M89" i="26"/>
  <c r="F88" i="31"/>
  <c r="E83" i="19"/>
  <c r="F89" i="26"/>
  <c r="F83" i="21"/>
  <c r="N80" i="16"/>
  <c r="G89" i="23"/>
  <c r="M91" i="25"/>
  <c r="F120" i="2"/>
  <c r="N83" i="19"/>
  <c r="F91" i="25"/>
  <c r="N88" i="31"/>
  <c r="G79" i="17"/>
  <c r="F83" i="14"/>
  <c r="N170" i="35"/>
  <c r="M181" i="23"/>
  <c r="G195" i="30"/>
  <c r="F80" i="16"/>
  <c r="E87" i="24"/>
  <c r="G91" i="30"/>
  <c r="G89" i="26"/>
  <c r="E181" i="23"/>
  <c r="F83" i="19"/>
  <c r="G87" i="24"/>
  <c r="E170" i="35"/>
  <c r="M170" i="35"/>
  <c r="N77" i="13"/>
  <c r="F181" i="23"/>
  <c r="G83" i="19"/>
  <c r="G91" i="25"/>
  <c r="F89" i="23"/>
  <c r="M83" i="21"/>
  <c r="F91" i="30"/>
  <c r="G89" i="29"/>
  <c r="G83" i="18"/>
  <c r="E88" i="31"/>
  <c r="G170" i="35"/>
  <c r="N89" i="29"/>
  <c r="F93" i="36"/>
  <c r="G80" i="16"/>
  <c r="E195" i="30"/>
  <c r="N83" i="21"/>
  <c r="E83" i="21"/>
  <c r="M83" i="18"/>
  <c r="E91" i="25"/>
  <c r="E91" i="30"/>
  <c r="G83" i="21"/>
  <c r="N89" i="23"/>
  <c r="N91" i="30"/>
  <c r="E93" i="36"/>
  <c r="M79" i="17"/>
  <c r="N83" i="18"/>
  <c r="E83" i="14"/>
  <c r="E77" i="13"/>
  <c r="F77" i="13"/>
  <c r="E80" i="16"/>
  <c r="N87" i="24"/>
  <c r="N89" i="26"/>
  <c r="M80" i="16"/>
  <c r="G84" i="20"/>
  <c r="F195" i="30"/>
  <c r="K79" i="15" l="1"/>
  <c r="I80" i="15"/>
  <c r="H80" i="15"/>
  <c r="J80" i="15"/>
  <c r="L79" i="15"/>
  <c r="B82" i="15"/>
  <c r="C83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K81" i="21"/>
  <c r="I82" i="21"/>
  <c r="J82" i="21"/>
  <c r="H82" i="21"/>
  <c r="C148" i="21"/>
  <c r="B85" i="21"/>
  <c r="L81" i="21"/>
  <c r="L82" i="20"/>
  <c r="H83" i="20"/>
  <c r="I83" i="20"/>
  <c r="J83" i="20"/>
  <c r="C88" i="20"/>
  <c r="K82" i="20"/>
  <c r="B86" i="20"/>
  <c r="L81" i="19"/>
  <c r="H82" i="19"/>
  <c r="J82" i="19"/>
  <c r="I82" i="19"/>
  <c r="C199" i="19"/>
  <c r="B85" i="19"/>
  <c r="K81" i="19"/>
  <c r="J82" i="18"/>
  <c r="B84" i="18"/>
  <c r="C183" i="18"/>
  <c r="K77" i="17"/>
  <c r="H78" i="17"/>
  <c r="J78" i="17"/>
  <c r="I78" i="17"/>
  <c r="C192" i="17"/>
  <c r="B81" i="17"/>
  <c r="L77" i="17"/>
  <c r="K78" i="16"/>
  <c r="J79" i="16"/>
  <c r="I79" i="16"/>
  <c r="H79" i="16"/>
  <c r="B81" i="16"/>
  <c r="L78" i="16"/>
  <c r="C86" i="16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8" i="2"/>
  <c r="K118" i="2"/>
  <c r="B121" i="2"/>
  <c r="H119" i="2"/>
  <c r="J119" i="2"/>
  <c r="I119" i="2"/>
  <c r="G82" i="15"/>
  <c r="M82" i="15"/>
  <c r="E82" i="15"/>
  <c r="N82" i="15"/>
  <c r="F82" i="15"/>
  <c r="N92" i="25"/>
  <c r="N94" i="36"/>
  <c r="F88" i="24"/>
  <c r="N81" i="16"/>
  <c r="E80" i="17"/>
  <c r="N121" i="2"/>
  <c r="M196" i="30"/>
  <c r="M84" i="14"/>
  <c r="E196" i="30"/>
  <c r="F78" i="13"/>
  <c r="E90" i="23"/>
  <c r="F90" i="29"/>
  <c r="M80" i="17"/>
  <c r="M85" i="20"/>
  <c r="E78" i="13"/>
  <c r="N84" i="19"/>
  <c r="G182" i="23"/>
  <c r="G89" i="31"/>
  <c r="N90" i="26"/>
  <c r="M84" i="19"/>
  <c r="F171" i="35"/>
  <c r="F196" i="30"/>
  <c r="M88" i="24"/>
  <c r="M92" i="30"/>
  <c r="M182" i="23"/>
  <c r="E84" i="21"/>
  <c r="N84" i="21"/>
  <c r="N84" i="14"/>
  <c r="G85" i="20"/>
  <c r="N92" i="30"/>
  <c r="M78" i="13"/>
  <c r="G196" i="30"/>
  <c r="M94" i="36"/>
  <c r="G80" i="17"/>
  <c r="G90" i="23"/>
  <c r="F85" i="20"/>
  <c r="F81" i="16"/>
  <c r="G121" i="2"/>
  <c r="N85" i="20"/>
  <c r="G84" i="21"/>
  <c r="F84" i="19"/>
  <c r="G92" i="30"/>
  <c r="G90" i="26"/>
  <c r="E89" i="31"/>
  <c r="E85" i="20"/>
  <c r="F90" i="23"/>
  <c r="N80" i="17"/>
  <c r="F89" i="31"/>
  <c r="E81" i="16"/>
  <c r="G84" i="14"/>
  <c r="M90" i="26"/>
  <c r="M121" i="2"/>
  <c r="M81" i="16"/>
  <c r="G81" i="16"/>
  <c r="E84" i="19"/>
  <c r="F90" i="26"/>
  <c r="E94" i="36"/>
  <c r="F94" i="36"/>
  <c r="G171" i="35"/>
  <c r="M90" i="29"/>
  <c r="G88" i="24"/>
  <c r="F92" i="25"/>
  <c r="E84" i="14"/>
  <c r="F84" i="14"/>
  <c r="E92" i="25"/>
  <c r="M89" i="31"/>
  <c r="M171" i="35"/>
  <c r="F121" i="2"/>
  <c r="N88" i="24"/>
  <c r="E121" i="2"/>
  <c r="E171" i="35"/>
  <c r="N89" i="31"/>
  <c r="M84" i="21"/>
  <c r="N84" i="18"/>
  <c r="M92" i="25"/>
  <c r="F182" i="23"/>
  <c r="G84" i="18"/>
  <c r="E92" i="30"/>
  <c r="M90" i="23"/>
  <c r="N196" i="30"/>
  <c r="E90" i="29"/>
  <c r="F80" i="17"/>
  <c r="E90" i="26"/>
  <c r="G94" i="36"/>
  <c r="G90" i="29"/>
  <c r="G84" i="19"/>
  <c r="E182" i="23"/>
  <c r="E88" i="24"/>
  <c r="N78" i="13"/>
  <c r="N171" i="35"/>
  <c r="G78" i="13"/>
  <c r="F92" i="30"/>
  <c r="M84" i="18"/>
  <c r="N182" i="23"/>
  <c r="N90" i="23"/>
  <c r="N90" i="29"/>
  <c r="G92" i="25"/>
  <c r="F84" i="21"/>
  <c r="K80" i="15" l="1"/>
  <c r="I81" i="15"/>
  <c r="H81" i="15"/>
  <c r="J81" i="15"/>
  <c r="L80" i="15"/>
  <c r="B83" i="15"/>
  <c r="C84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L82" i="21"/>
  <c r="J83" i="21"/>
  <c r="I83" i="21"/>
  <c r="H83" i="21"/>
  <c r="B86" i="21"/>
  <c r="C149" i="21"/>
  <c r="K82" i="21"/>
  <c r="K83" i="20"/>
  <c r="J84" i="20"/>
  <c r="I84" i="20"/>
  <c r="H84" i="20"/>
  <c r="C89" i="20"/>
  <c r="B87" i="20"/>
  <c r="L83" i="20"/>
  <c r="K82" i="19"/>
  <c r="H83" i="19"/>
  <c r="J83" i="19"/>
  <c r="I83" i="19"/>
  <c r="C200" i="19"/>
  <c r="L82" i="19"/>
  <c r="B86" i="19"/>
  <c r="J83" i="18"/>
  <c r="B85" i="18"/>
  <c r="C184" i="18"/>
  <c r="L78" i="17"/>
  <c r="I79" i="17"/>
  <c r="H79" i="17"/>
  <c r="J79" i="17"/>
  <c r="C193" i="17"/>
  <c r="B82" i="17"/>
  <c r="K78" i="17"/>
  <c r="K79" i="16"/>
  <c r="H80" i="16"/>
  <c r="I80" i="16"/>
  <c r="J80" i="16"/>
  <c r="B82" i="16"/>
  <c r="L79" i="16"/>
  <c r="C87" i="16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19" i="2"/>
  <c r="K119" i="2"/>
  <c r="B122" i="2"/>
  <c r="H120" i="2"/>
  <c r="J120" i="2"/>
  <c r="I120" i="2"/>
  <c r="G83" i="15"/>
  <c r="M83" i="15"/>
  <c r="E83" i="15"/>
  <c r="N83" i="15"/>
  <c r="F83" i="15"/>
  <c r="E95" i="36"/>
  <c r="M85" i="18"/>
  <c r="M183" i="23"/>
  <c r="N91" i="23"/>
  <c r="N95" i="36"/>
  <c r="M172" i="35"/>
  <c r="M197" i="30"/>
  <c r="G81" i="17"/>
  <c r="M93" i="25"/>
  <c r="G172" i="35"/>
  <c r="G122" i="2"/>
  <c r="F91" i="23"/>
  <c r="G85" i="14"/>
  <c r="M89" i="24"/>
  <c r="M82" i="16"/>
  <c r="N172" i="35"/>
  <c r="F85" i="21"/>
  <c r="N89" i="24"/>
  <c r="M85" i="14"/>
  <c r="G93" i="30"/>
  <c r="F91" i="29"/>
  <c r="G197" i="30"/>
  <c r="G93" i="25"/>
  <c r="M86" i="20"/>
  <c r="N91" i="29"/>
  <c r="G91" i="29"/>
  <c r="E91" i="23"/>
  <c r="E91" i="26"/>
  <c r="E90" i="31"/>
  <c r="M91" i="29"/>
  <c r="G91" i="23"/>
  <c r="E81" i="17"/>
  <c r="N197" i="30"/>
  <c r="E85" i="21"/>
  <c r="F95" i="36"/>
  <c r="G79" i="13"/>
  <c r="G183" i="23"/>
  <c r="F183" i="23"/>
  <c r="G91" i="26"/>
  <c r="N81" i="17"/>
  <c r="G89" i="24"/>
  <c r="N85" i="14"/>
  <c r="E79" i="13"/>
  <c r="N85" i="18"/>
  <c r="E93" i="30"/>
  <c r="F89" i="24"/>
  <c r="F79" i="13"/>
  <c r="N91" i="26"/>
  <c r="N93" i="30"/>
  <c r="M90" i="31"/>
  <c r="F85" i="14"/>
  <c r="E183" i="23"/>
  <c r="E82" i="16"/>
  <c r="M122" i="2"/>
  <c r="E85" i="14"/>
  <c r="F90" i="31"/>
  <c r="F172" i="35"/>
  <c r="M91" i="23"/>
  <c r="E93" i="25"/>
  <c r="F197" i="30"/>
  <c r="F86" i="20"/>
  <c r="N183" i="23"/>
  <c r="E91" i="29"/>
  <c r="M79" i="13"/>
  <c r="N86" i="20"/>
  <c r="G85" i="18"/>
  <c r="F93" i="30"/>
  <c r="F91" i="26"/>
  <c r="F81" i="17"/>
  <c r="G90" i="31"/>
  <c r="N90" i="31"/>
  <c r="F122" i="2"/>
  <c r="N79" i="13"/>
  <c r="E197" i="30"/>
  <c r="N122" i="2"/>
  <c r="G85" i="21"/>
  <c r="E86" i="20"/>
  <c r="N82" i="16"/>
  <c r="N85" i="21"/>
  <c r="G82" i="16"/>
  <c r="E172" i="35"/>
  <c r="F93" i="25"/>
  <c r="M81" i="17"/>
  <c r="M95" i="36"/>
  <c r="E122" i="2"/>
  <c r="G95" i="36"/>
  <c r="E89" i="24"/>
  <c r="G86" i="20"/>
  <c r="M85" i="21"/>
  <c r="M91" i="26"/>
  <c r="M93" i="30"/>
  <c r="N93" i="25"/>
  <c r="F82" i="16"/>
  <c r="K81" i="15" l="1"/>
  <c r="I82" i="15"/>
  <c r="H82" i="15"/>
  <c r="J82" i="15"/>
  <c r="L81" i="15"/>
  <c r="B84" i="15"/>
  <c r="C85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K83" i="21"/>
  <c r="H84" i="21"/>
  <c r="I84" i="21"/>
  <c r="J84" i="21"/>
  <c r="C150" i="21"/>
  <c r="L83" i="21"/>
  <c r="B87" i="21"/>
  <c r="K84" i="20"/>
  <c r="I85" i="20"/>
  <c r="J85" i="20"/>
  <c r="H85" i="20"/>
  <c r="C90" i="20"/>
  <c r="B88" i="20"/>
  <c r="L84" i="20"/>
  <c r="L83" i="19"/>
  <c r="J84" i="19"/>
  <c r="C201" i="19"/>
  <c r="B87" i="19"/>
  <c r="K83" i="19"/>
  <c r="J84" i="18"/>
  <c r="B86" i="18"/>
  <c r="C185" i="18"/>
  <c r="K79" i="17"/>
  <c r="I80" i="17"/>
  <c r="J80" i="17"/>
  <c r="H80" i="17"/>
  <c r="C194" i="17"/>
  <c r="B83" i="17"/>
  <c r="L79" i="17"/>
  <c r="L80" i="16"/>
  <c r="J81" i="16"/>
  <c r="H81" i="16"/>
  <c r="I81" i="16"/>
  <c r="B83" i="16"/>
  <c r="K80" i="16"/>
  <c r="C88" i="16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0" i="2"/>
  <c r="K120" i="2"/>
  <c r="B123" i="2"/>
  <c r="H121" i="2"/>
  <c r="J121" i="2"/>
  <c r="I121" i="2"/>
  <c r="G84" i="15"/>
  <c r="M84" i="15"/>
  <c r="E84" i="15"/>
  <c r="N84" i="15"/>
  <c r="F84" i="15"/>
  <c r="G198" i="30"/>
  <c r="E86" i="21"/>
  <c r="F86" i="21"/>
  <c r="M82" i="17"/>
  <c r="N86" i="18"/>
  <c r="M83" i="16"/>
  <c r="N184" i="23"/>
  <c r="F92" i="29"/>
  <c r="E83" i="16"/>
  <c r="E198" i="30"/>
  <c r="F90" i="24"/>
  <c r="M86" i="14"/>
  <c r="G94" i="30"/>
  <c r="E94" i="30"/>
  <c r="F83" i="16"/>
  <c r="G83" i="16"/>
  <c r="G173" i="35"/>
  <c r="G87" i="20"/>
  <c r="N91" i="31"/>
  <c r="G123" i="2"/>
  <c r="E92" i="26"/>
  <c r="N90" i="24"/>
  <c r="G90" i="24"/>
  <c r="E87" i="20"/>
  <c r="N94" i="30"/>
  <c r="E86" i="14"/>
  <c r="E82" i="17"/>
  <c r="M92" i="26"/>
  <c r="M87" i="20"/>
  <c r="N82" i="17"/>
  <c r="G92" i="29"/>
  <c r="M90" i="24"/>
  <c r="N123" i="2"/>
  <c r="G86" i="18"/>
  <c r="N92" i="29"/>
  <c r="M92" i="29"/>
  <c r="F86" i="14"/>
  <c r="E173" i="35"/>
  <c r="M198" i="30"/>
  <c r="G86" i="21"/>
  <c r="M92" i="23"/>
  <c r="G94" i="25"/>
  <c r="N86" i="21"/>
  <c r="N173" i="35"/>
  <c r="E94" i="25"/>
  <c r="N92" i="26"/>
  <c r="F198" i="30"/>
  <c r="N86" i="14"/>
  <c r="N198" i="30"/>
  <c r="F91" i="31"/>
  <c r="E92" i="23"/>
  <c r="E184" i="23"/>
  <c r="G96" i="36"/>
  <c r="G184" i="23"/>
  <c r="F123" i="2"/>
  <c r="F96" i="36"/>
  <c r="G80" i="13"/>
  <c r="N96" i="36"/>
  <c r="M94" i="30"/>
  <c r="F184" i="23"/>
  <c r="M123" i="2"/>
  <c r="F87" i="20"/>
  <c r="F80" i="13"/>
  <c r="N83" i="16"/>
  <c r="N87" i="20"/>
  <c r="G86" i="14"/>
  <c r="E92" i="29"/>
  <c r="E90" i="24"/>
  <c r="F92" i="26"/>
  <c r="F173" i="35"/>
  <c r="N80" i="13"/>
  <c r="M91" i="31"/>
  <c r="N94" i="25"/>
  <c r="F82" i="17"/>
  <c r="M86" i="21"/>
  <c r="M184" i="23"/>
  <c r="G92" i="23"/>
  <c r="E91" i="31"/>
  <c r="E96" i="36"/>
  <c r="N92" i="23"/>
  <c r="E123" i="2"/>
  <c r="F94" i="30"/>
  <c r="G91" i="31"/>
  <c r="M94" i="25"/>
  <c r="M86" i="18"/>
  <c r="E80" i="13"/>
  <c r="M96" i="36"/>
  <c r="G92" i="26"/>
  <c r="F94" i="25"/>
  <c r="G82" i="17"/>
  <c r="F92" i="23"/>
  <c r="M80" i="13"/>
  <c r="M173" i="35"/>
  <c r="K82" i="15" l="1"/>
  <c r="L82" i="15"/>
  <c r="I83" i="15"/>
  <c r="H83" i="15"/>
  <c r="J83" i="15"/>
  <c r="B85" i="15"/>
  <c r="C86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L84" i="21"/>
  <c r="H85" i="21"/>
  <c r="I85" i="21"/>
  <c r="J85" i="21"/>
  <c r="B88" i="21"/>
  <c r="K84" i="21"/>
  <c r="C151" i="21"/>
  <c r="L85" i="20"/>
  <c r="I86" i="20"/>
  <c r="J86" i="20"/>
  <c r="H86" i="20"/>
  <c r="C91" i="20"/>
  <c r="K85" i="20"/>
  <c r="B89" i="20"/>
  <c r="B88" i="19"/>
  <c r="C202" i="19"/>
  <c r="J85" i="18"/>
  <c r="B87" i="18"/>
  <c r="C186" i="18"/>
  <c r="K80" i="17"/>
  <c r="H81" i="17"/>
  <c r="J81" i="17"/>
  <c r="I81" i="17"/>
  <c r="C195" i="17"/>
  <c r="B84" i="17"/>
  <c r="L80" i="17"/>
  <c r="L81" i="16"/>
  <c r="I82" i="16"/>
  <c r="J82" i="16"/>
  <c r="H82" i="16"/>
  <c r="B84" i="16"/>
  <c r="K81" i="16"/>
  <c r="C89" i="16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1" i="2"/>
  <c r="K121" i="2"/>
  <c r="B124" i="2"/>
  <c r="H122" i="2"/>
  <c r="J122" i="2"/>
  <c r="I122" i="2"/>
  <c r="G85" i="15"/>
  <c r="M85" i="15"/>
  <c r="E85" i="15"/>
  <c r="N85" i="15"/>
  <c r="F85" i="15"/>
  <c r="N185" i="23"/>
  <c r="G87" i="18"/>
  <c r="M185" i="23"/>
  <c r="M93" i="29"/>
  <c r="F185" i="23"/>
  <c r="M81" i="13"/>
  <c r="G87" i="14"/>
  <c r="E87" i="14"/>
  <c r="N87" i="21"/>
  <c r="N174" i="35"/>
  <c r="N95" i="30"/>
  <c r="F95" i="30"/>
  <c r="F83" i="17"/>
  <c r="E88" i="20"/>
  <c r="G92" i="31"/>
  <c r="N87" i="14"/>
  <c r="N92" i="31"/>
  <c r="F97" i="36"/>
  <c r="M87" i="18"/>
  <c r="M93" i="26"/>
  <c r="G84" i="16"/>
  <c r="N97" i="36"/>
  <c r="E93" i="26"/>
  <c r="E199" i="30"/>
  <c r="N84" i="16"/>
  <c r="G93" i="23"/>
  <c r="F174" i="35"/>
  <c r="G88" i="20"/>
  <c r="G185" i="23"/>
  <c r="E84" i="16"/>
  <c r="E185" i="23"/>
  <c r="E83" i="17"/>
  <c r="E174" i="35"/>
  <c r="G81" i="13"/>
  <c r="M88" i="20"/>
  <c r="F93" i="23"/>
  <c r="E81" i="13"/>
  <c r="N95" i="25"/>
  <c r="E92" i="31"/>
  <c r="N91" i="24"/>
  <c r="M124" i="2"/>
  <c r="G93" i="29"/>
  <c r="E97" i="36"/>
  <c r="F91" i="24"/>
  <c r="N81" i="13"/>
  <c r="E95" i="25"/>
  <c r="G83" i="17"/>
  <c r="N93" i="29"/>
  <c r="M83" i="17"/>
  <c r="F81" i="13"/>
  <c r="G97" i="36"/>
  <c r="G174" i="35"/>
  <c r="M92" i="31"/>
  <c r="G199" i="30"/>
  <c r="F95" i="25"/>
  <c r="M95" i="25"/>
  <c r="M87" i="14"/>
  <c r="M199" i="30"/>
  <c r="F87" i="14"/>
  <c r="F199" i="30"/>
  <c r="G93" i="26"/>
  <c r="N83" i="17"/>
  <c r="G95" i="30"/>
  <c r="F92" i="31"/>
  <c r="N199" i="30"/>
  <c r="N124" i="2"/>
  <c r="M91" i="24"/>
  <c r="F93" i="26"/>
  <c r="F84" i="16"/>
  <c r="G87" i="21"/>
  <c r="F87" i="21"/>
  <c r="N93" i="26"/>
  <c r="M95" i="30"/>
  <c r="G124" i="2"/>
  <c r="M97" i="36"/>
  <c r="N93" i="23"/>
  <c r="M174" i="35"/>
  <c r="E93" i="29"/>
  <c r="N88" i="20"/>
  <c r="M87" i="21"/>
  <c r="E87" i="21"/>
  <c r="F88" i="20"/>
  <c r="G91" i="24"/>
  <c r="E124" i="2"/>
  <c r="E93" i="23"/>
  <c r="N87" i="18"/>
  <c r="G95" i="25"/>
  <c r="F124" i="2"/>
  <c r="M84" i="16"/>
  <c r="E91" i="24"/>
  <c r="E95" i="30"/>
  <c r="M93" i="23"/>
  <c r="F93" i="29"/>
  <c r="K83" i="15" l="1"/>
  <c r="I84" i="15"/>
  <c r="H84" i="15"/>
  <c r="J84" i="15"/>
  <c r="L83" i="15"/>
  <c r="B86" i="15"/>
  <c r="Q124" i="2"/>
  <c r="P124" i="2"/>
  <c r="C87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L85" i="21"/>
  <c r="H86" i="21"/>
  <c r="I86" i="21"/>
  <c r="J86" i="21"/>
  <c r="C152" i="21"/>
  <c r="B89" i="21"/>
  <c r="K85" i="21"/>
  <c r="K86" i="20"/>
  <c r="H87" i="20"/>
  <c r="I87" i="20"/>
  <c r="J87" i="20"/>
  <c r="B90" i="20"/>
  <c r="C92" i="20"/>
  <c r="L86" i="20"/>
  <c r="B89" i="19"/>
  <c r="C203" i="19"/>
  <c r="J86" i="18"/>
  <c r="B88" i="18"/>
  <c r="C187" i="18"/>
  <c r="L81" i="17"/>
  <c r="I82" i="17"/>
  <c r="J82" i="17"/>
  <c r="H82" i="17"/>
  <c r="C196" i="17"/>
  <c r="B85" i="17"/>
  <c r="K81" i="17"/>
  <c r="K82" i="16"/>
  <c r="J83" i="16"/>
  <c r="H83" i="16"/>
  <c r="I83" i="16"/>
  <c r="B85" i="16"/>
  <c r="L82" i="16"/>
  <c r="C90" i="16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2" i="2"/>
  <c r="K122" i="2"/>
  <c r="B125" i="2"/>
  <c r="H123" i="2"/>
  <c r="J123" i="2"/>
  <c r="I123" i="2"/>
  <c r="G86" i="15"/>
  <c r="M86" i="15"/>
  <c r="E86" i="15"/>
  <c r="N86" i="15"/>
  <c r="F86" i="15"/>
  <c r="M94" i="29"/>
  <c r="F85" i="16"/>
  <c r="N94" i="23"/>
  <c r="N88" i="18"/>
  <c r="F82" i="13"/>
  <c r="F88" i="21"/>
  <c r="G88" i="14"/>
  <c r="F94" i="29"/>
  <c r="M200" i="30"/>
  <c r="F186" i="23"/>
  <c r="N88" i="14"/>
  <c r="F98" i="36"/>
  <c r="M175" i="35"/>
  <c r="G84" i="17"/>
  <c r="G200" i="30"/>
  <c r="E89" i="20"/>
  <c r="G93" i="31"/>
  <c r="N92" i="24"/>
  <c r="M94" i="26"/>
  <c r="G96" i="30"/>
  <c r="N89" i="20"/>
  <c r="N96" i="25"/>
  <c r="M85" i="16"/>
  <c r="N175" i="35"/>
  <c r="F94" i="26"/>
  <c r="E84" i="17"/>
  <c r="G85" i="16"/>
  <c r="G175" i="35"/>
  <c r="E96" i="30"/>
  <c r="G88" i="18"/>
  <c r="N84" i="17"/>
  <c r="M88" i="14"/>
  <c r="F88" i="14"/>
  <c r="M94" i="23"/>
  <c r="G94" i="26"/>
  <c r="M186" i="23"/>
  <c r="N98" i="36"/>
  <c r="E186" i="23"/>
  <c r="N96" i="30"/>
  <c r="G89" i="20"/>
  <c r="E200" i="30"/>
  <c r="M125" i="2"/>
  <c r="G98" i="36"/>
  <c r="M93" i="31"/>
  <c r="M84" i="17"/>
  <c r="N94" i="29"/>
  <c r="E85" i="16"/>
  <c r="F175" i="35"/>
  <c r="N93" i="31"/>
  <c r="M96" i="25"/>
  <c r="N200" i="30"/>
  <c r="N94" i="26"/>
  <c r="N125" i="2"/>
  <c r="N88" i="21"/>
  <c r="G82" i="13"/>
  <c r="M98" i="36"/>
  <c r="G94" i="29"/>
  <c r="F200" i="30"/>
  <c r="N82" i="13"/>
  <c r="E98" i="36"/>
  <c r="E94" i="23"/>
  <c r="N186" i="23"/>
  <c r="G88" i="21"/>
  <c r="E82" i="13"/>
  <c r="E125" i="2"/>
  <c r="M82" i="13"/>
  <c r="E96" i="25"/>
  <c r="M96" i="30"/>
  <c r="M89" i="20"/>
  <c r="G186" i="23"/>
  <c r="F89" i="20"/>
  <c r="F125" i="2"/>
  <c r="F92" i="24"/>
  <c r="F94" i="23"/>
  <c r="M88" i="18"/>
  <c r="F93" i="31"/>
  <c r="E92" i="24"/>
  <c r="E88" i="21"/>
  <c r="G92" i="24"/>
  <c r="F96" i="30"/>
  <c r="E88" i="14"/>
  <c r="E94" i="29"/>
  <c r="M92" i="24"/>
  <c r="M88" i="21"/>
  <c r="N85" i="16"/>
  <c r="E175" i="35"/>
  <c r="G125" i="2"/>
  <c r="E93" i="31"/>
  <c r="E94" i="26"/>
  <c r="F96" i="25"/>
  <c r="F84" i="17"/>
  <c r="G94" i="23"/>
  <c r="G96" i="25"/>
  <c r="K84" i="15" l="1"/>
  <c r="I85" i="15"/>
  <c r="H85" i="15"/>
  <c r="J85" i="15"/>
  <c r="L84" i="15"/>
  <c r="B87" i="15"/>
  <c r="R124" i="2"/>
  <c r="Q125" i="2"/>
  <c r="P125" i="2"/>
  <c r="C88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L86" i="21"/>
  <c r="J87" i="21"/>
  <c r="H87" i="21"/>
  <c r="I87" i="21"/>
  <c r="B90" i="21"/>
  <c r="K86" i="21"/>
  <c r="C153" i="21"/>
  <c r="K87" i="20"/>
  <c r="I88" i="20"/>
  <c r="H88" i="20"/>
  <c r="J88" i="20"/>
  <c r="B91" i="20"/>
  <c r="C93" i="20"/>
  <c r="L87" i="20"/>
  <c r="B90" i="19"/>
  <c r="C204" i="19"/>
  <c r="J87" i="18"/>
  <c r="B89" i="18"/>
  <c r="C188" i="18"/>
  <c r="K82" i="17"/>
  <c r="J83" i="17"/>
  <c r="H83" i="17"/>
  <c r="I83" i="17"/>
  <c r="C197" i="17"/>
  <c r="B86" i="17"/>
  <c r="L82" i="17"/>
  <c r="L83" i="16"/>
  <c r="H84" i="16"/>
  <c r="I84" i="16"/>
  <c r="J84" i="16"/>
  <c r="B86" i="16"/>
  <c r="K83" i="16"/>
  <c r="C91" i="16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3" i="2"/>
  <c r="B126" i="2"/>
  <c r="H124" i="2"/>
  <c r="J124" i="2"/>
  <c r="I124" i="2"/>
  <c r="K123" i="2"/>
  <c r="G87" i="15"/>
  <c r="M87" i="15"/>
  <c r="E87" i="15"/>
  <c r="N87" i="15"/>
  <c r="F87" i="15"/>
  <c r="F95" i="23"/>
  <c r="E89" i="21"/>
  <c r="E176" i="35"/>
  <c r="M83" i="13"/>
  <c r="M95" i="23"/>
  <c r="E95" i="23"/>
  <c r="N85" i="17"/>
  <c r="F97" i="30"/>
  <c r="G83" i="13"/>
  <c r="M176" i="35"/>
  <c r="N97" i="25"/>
  <c r="N93" i="24"/>
  <c r="M89" i="19"/>
  <c r="F89" i="19"/>
  <c r="F86" i="16"/>
  <c r="E97" i="25"/>
  <c r="N90" i="20"/>
  <c r="G93" i="24"/>
  <c r="N86" i="16"/>
  <c r="G89" i="19"/>
  <c r="F95" i="29"/>
  <c r="N99" i="36"/>
  <c r="G126" i="2"/>
  <c r="G85" i="17"/>
  <c r="F94" i="31"/>
  <c r="G94" i="31"/>
  <c r="G201" i="30"/>
  <c r="F187" i="23"/>
  <c r="G99" i="36"/>
  <c r="F176" i="35"/>
  <c r="G97" i="30"/>
  <c r="M89" i="14"/>
  <c r="N95" i="26"/>
  <c r="M85" i="17"/>
  <c r="E126" i="2"/>
  <c r="N94" i="31"/>
  <c r="G95" i="23"/>
  <c r="F201" i="30"/>
  <c r="F83" i="13"/>
  <c r="M93" i="24"/>
  <c r="F99" i="36"/>
  <c r="N83" i="13"/>
  <c r="E89" i="19"/>
  <c r="M95" i="26"/>
  <c r="G95" i="26"/>
  <c r="E95" i="26"/>
  <c r="N201" i="30"/>
  <c r="F126" i="2"/>
  <c r="E94" i="31"/>
  <c r="G89" i="21"/>
  <c r="E83" i="13"/>
  <c r="E187" i="23"/>
  <c r="N89" i="14"/>
  <c r="N126" i="2"/>
  <c r="G187" i="23"/>
  <c r="F85" i="17"/>
  <c r="M90" i="20"/>
  <c r="M201" i="30"/>
  <c r="F93" i="24"/>
  <c r="M94" i="31"/>
  <c r="N95" i="23"/>
  <c r="G95" i="29"/>
  <c r="E86" i="16"/>
  <c r="M89" i="18"/>
  <c r="F89" i="14"/>
  <c r="M86" i="16"/>
  <c r="F97" i="25"/>
  <c r="E99" i="36"/>
  <c r="E90" i="20"/>
  <c r="N89" i="19"/>
  <c r="M97" i="25"/>
  <c r="N89" i="21"/>
  <c r="E95" i="29"/>
  <c r="M89" i="21"/>
  <c r="G97" i="25"/>
  <c r="E85" i="17"/>
  <c r="M187" i="23"/>
  <c r="G89" i="14"/>
  <c r="M97" i="30"/>
  <c r="N187" i="23"/>
  <c r="N176" i="35"/>
  <c r="G86" i="16"/>
  <c r="G89" i="18"/>
  <c r="F95" i="26"/>
  <c r="E93" i="24"/>
  <c r="N95" i="29"/>
  <c r="G90" i="20"/>
  <c r="M95" i="29"/>
  <c r="M99" i="36"/>
  <c r="F89" i="21"/>
  <c r="E89" i="14"/>
  <c r="M126" i="2"/>
  <c r="G176" i="35"/>
  <c r="E97" i="30"/>
  <c r="F90" i="20"/>
  <c r="N89" i="18"/>
  <c r="E201" i="30"/>
  <c r="N97" i="30"/>
  <c r="K85" i="15" l="1"/>
  <c r="I86" i="15"/>
  <c r="H86" i="15"/>
  <c r="J86" i="15"/>
  <c r="L85" i="15"/>
  <c r="B88" i="15"/>
  <c r="R125" i="2"/>
  <c r="P126" i="2"/>
  <c r="Q126" i="2"/>
  <c r="J88" i="19"/>
  <c r="C89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4" i="19"/>
  <c r="H84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L87" i="21"/>
  <c r="J88" i="21"/>
  <c r="I88" i="21"/>
  <c r="H88" i="21"/>
  <c r="K87" i="21"/>
  <c r="C154" i="21"/>
  <c r="B91" i="21"/>
  <c r="L88" i="20"/>
  <c r="H89" i="20"/>
  <c r="J89" i="20"/>
  <c r="I89" i="20"/>
  <c r="B92" i="20"/>
  <c r="C94" i="20"/>
  <c r="K88" i="20"/>
  <c r="B91" i="19"/>
  <c r="C205" i="19"/>
  <c r="J88" i="18"/>
  <c r="B90" i="18"/>
  <c r="C189" i="18"/>
  <c r="L83" i="17"/>
  <c r="I84" i="17"/>
  <c r="H84" i="17"/>
  <c r="J84" i="17"/>
  <c r="C198" i="17"/>
  <c r="C199" i="17" s="1"/>
  <c r="B87" i="17"/>
  <c r="K83" i="17"/>
  <c r="L84" i="16"/>
  <c r="J85" i="16"/>
  <c r="I85" i="16"/>
  <c r="H85" i="16"/>
  <c r="B87" i="16"/>
  <c r="K84" i="16"/>
  <c r="C92" i="16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L124" i="2"/>
  <c r="K124" i="2"/>
  <c r="B127" i="2"/>
  <c r="H125" i="2"/>
  <c r="J125" i="2"/>
  <c r="I125" i="2"/>
  <c r="G88" i="15"/>
  <c r="M88" i="15"/>
  <c r="E88" i="15"/>
  <c r="N88" i="15"/>
  <c r="F88" i="15"/>
  <c r="N87" i="19"/>
  <c r="E94" i="24"/>
  <c r="E96" i="29"/>
  <c r="M86" i="19"/>
  <c r="F90" i="19"/>
  <c r="F96" i="29"/>
  <c r="G90" i="19"/>
  <c r="M96" i="23"/>
  <c r="E188" i="23"/>
  <c r="E86" i="17"/>
  <c r="N177" i="35"/>
  <c r="N202" i="30"/>
  <c r="F87" i="16"/>
  <c r="E127" i="2"/>
  <c r="F87" i="19"/>
  <c r="E100" i="36"/>
  <c r="F94" i="24"/>
  <c r="N100" i="36"/>
  <c r="E84" i="13"/>
  <c r="E96" i="23"/>
  <c r="M96" i="26"/>
  <c r="M202" i="30"/>
  <c r="G84" i="13"/>
  <c r="E91" i="20"/>
  <c r="E98" i="25"/>
  <c r="E90" i="21"/>
  <c r="G98" i="25"/>
  <c r="M90" i="19"/>
  <c r="N90" i="19"/>
  <c r="F96" i="23"/>
  <c r="G86" i="17"/>
  <c r="G202" i="30"/>
  <c r="G87" i="16"/>
  <c r="F177" i="35"/>
  <c r="M91" i="20"/>
  <c r="F91" i="20"/>
  <c r="N98" i="30"/>
  <c r="G90" i="18"/>
  <c r="M98" i="25"/>
  <c r="G91" i="20"/>
  <c r="G90" i="21"/>
  <c r="F88" i="19"/>
  <c r="N199" i="17"/>
  <c r="G90" i="14"/>
  <c r="N90" i="21"/>
  <c r="N127" i="2"/>
  <c r="M127" i="2"/>
  <c r="M96" i="29"/>
  <c r="G98" i="30"/>
  <c r="F98" i="25"/>
  <c r="N98" i="25"/>
  <c r="N86" i="17"/>
  <c r="E88" i="19"/>
  <c r="M90" i="14"/>
  <c r="N84" i="13"/>
  <c r="G127" i="2"/>
  <c r="E86" i="19"/>
  <c r="E98" i="30"/>
  <c r="E177" i="35"/>
  <c r="F127" i="2"/>
  <c r="N91" i="20"/>
  <c r="M100" i="36"/>
  <c r="N96" i="26"/>
  <c r="N87" i="16"/>
  <c r="E199" i="17"/>
  <c r="G100" i="36"/>
  <c r="M90" i="21"/>
  <c r="G188" i="23"/>
  <c r="M177" i="35"/>
  <c r="N86" i="19"/>
  <c r="M188" i="23"/>
  <c r="F86" i="17"/>
  <c r="E87" i="19"/>
  <c r="F90" i="14"/>
  <c r="F188" i="23"/>
  <c r="F95" i="31"/>
  <c r="M98" i="30"/>
  <c r="M88" i="19"/>
  <c r="G96" i="23"/>
  <c r="F98" i="30"/>
  <c r="E96" i="26"/>
  <c r="N95" i="31"/>
  <c r="G96" i="26"/>
  <c r="G96" i="29"/>
  <c r="N90" i="14"/>
  <c r="E95" i="31"/>
  <c r="N96" i="23"/>
  <c r="E202" i="30"/>
  <c r="G199" i="17"/>
  <c r="N94" i="24"/>
  <c r="M90" i="18"/>
  <c r="F202" i="30"/>
  <c r="M94" i="24"/>
  <c r="M95" i="31"/>
  <c r="M87" i="16"/>
  <c r="F90" i="21"/>
  <c r="N96" i="29"/>
  <c r="M199" i="17"/>
  <c r="G94" i="24"/>
  <c r="N88" i="19"/>
  <c r="F199" i="17"/>
  <c r="F96" i="26"/>
  <c r="F86" i="19"/>
  <c r="E90" i="14"/>
  <c r="F100" i="36"/>
  <c r="N188" i="23"/>
  <c r="G177" i="35"/>
  <c r="M84" i="13"/>
  <c r="E87" i="16"/>
  <c r="E90" i="19"/>
  <c r="F84" i="13"/>
  <c r="G95" i="31"/>
  <c r="N90" i="18"/>
  <c r="M86" i="17"/>
  <c r="M87" i="19"/>
  <c r="L86" i="15" l="1"/>
  <c r="I87" i="15"/>
  <c r="H87" i="15"/>
  <c r="J87" i="15"/>
  <c r="K86" i="15"/>
  <c r="B89" i="15"/>
  <c r="R126" i="2"/>
  <c r="H87" i="19"/>
  <c r="H88" i="19"/>
  <c r="H85" i="19"/>
  <c r="I86" i="19"/>
  <c r="I85" i="19"/>
  <c r="I87" i="19"/>
  <c r="I88" i="19"/>
  <c r="H86" i="19"/>
  <c r="C200" i="17"/>
  <c r="C90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4" i="19"/>
  <c r="K84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K88" i="21"/>
  <c r="J89" i="21"/>
  <c r="I89" i="21"/>
  <c r="H89" i="21"/>
  <c r="L88" i="21"/>
  <c r="C155" i="21"/>
  <c r="B92" i="21"/>
  <c r="K89" i="20"/>
  <c r="I90" i="20"/>
  <c r="H90" i="20"/>
  <c r="J90" i="20"/>
  <c r="C95" i="20"/>
  <c r="B93" i="20"/>
  <c r="L89" i="20"/>
  <c r="J89" i="19"/>
  <c r="H89" i="19"/>
  <c r="I89" i="19"/>
  <c r="C206" i="19"/>
  <c r="B92" i="19"/>
  <c r="J89" i="18"/>
  <c r="B91" i="18"/>
  <c r="C190" i="18"/>
  <c r="K84" i="17"/>
  <c r="I85" i="17"/>
  <c r="H85" i="17"/>
  <c r="J85" i="17"/>
  <c r="B88" i="17"/>
  <c r="L84" i="17"/>
  <c r="K85" i="16"/>
  <c r="J86" i="16"/>
  <c r="I86" i="16"/>
  <c r="H86" i="16"/>
  <c r="B88" i="16"/>
  <c r="L85" i="16"/>
  <c r="C93" i="16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L125" i="2"/>
  <c r="K125" i="2"/>
  <c r="B128" i="2"/>
  <c r="H126" i="2"/>
  <c r="J126" i="2"/>
  <c r="I126" i="2"/>
  <c r="G89" i="15"/>
  <c r="M89" i="15"/>
  <c r="E89" i="15"/>
  <c r="N89" i="15"/>
  <c r="F89" i="15"/>
  <c r="E87" i="17"/>
  <c r="E203" i="30"/>
  <c r="N97" i="26"/>
  <c r="F91" i="21"/>
  <c r="F85" i="13"/>
  <c r="G200" i="17"/>
  <c r="E91" i="19"/>
  <c r="M91" i="18"/>
  <c r="N88" i="16"/>
  <c r="G97" i="23"/>
  <c r="N99" i="25"/>
  <c r="G189" i="23"/>
  <c r="G87" i="17"/>
  <c r="M99" i="25"/>
  <c r="E97" i="29"/>
  <c r="E97" i="23"/>
  <c r="F189" i="23"/>
  <c r="F101" i="36"/>
  <c r="N128" i="2"/>
  <c r="F92" i="20"/>
  <c r="M91" i="19"/>
  <c r="M95" i="24"/>
  <c r="F128" i="2"/>
  <c r="M85" i="13"/>
  <c r="M99" i="30"/>
  <c r="E92" i="20"/>
  <c r="F97" i="29"/>
  <c r="N101" i="36"/>
  <c r="N97" i="29"/>
  <c r="M189" i="23"/>
  <c r="N203" i="30"/>
  <c r="F91" i="19"/>
  <c r="M91" i="21"/>
  <c r="N85" i="13"/>
  <c r="N99" i="30"/>
  <c r="G101" i="36"/>
  <c r="F88" i="16"/>
  <c r="F99" i="30"/>
  <c r="N91" i="14"/>
  <c r="F200" i="17"/>
  <c r="E88" i="16"/>
  <c r="M178" i="35"/>
  <c r="G88" i="16"/>
  <c r="F87" i="17"/>
  <c r="E95" i="24"/>
  <c r="N92" i="20"/>
  <c r="G99" i="25"/>
  <c r="E85" i="13"/>
  <c r="E96" i="31"/>
  <c r="G85" i="13"/>
  <c r="G95" i="24"/>
  <c r="F95" i="24"/>
  <c r="E97" i="26"/>
  <c r="N91" i="18"/>
  <c r="N97" i="23"/>
  <c r="M91" i="14"/>
  <c r="M92" i="20"/>
  <c r="G91" i="21"/>
  <c r="G99" i="30"/>
  <c r="N96" i="31"/>
  <c r="M200" i="17"/>
  <c r="G203" i="30"/>
  <c r="F203" i="30"/>
  <c r="N91" i="21"/>
  <c r="F178" i="35"/>
  <c r="E200" i="17"/>
  <c r="E91" i="21"/>
  <c r="F97" i="23"/>
  <c r="N87" i="17"/>
  <c r="M97" i="23"/>
  <c r="N95" i="24"/>
  <c r="G91" i="14"/>
  <c r="M96" i="31"/>
  <c r="F97" i="26"/>
  <c r="E101" i="36"/>
  <c r="G91" i="18"/>
  <c r="M87" i="17"/>
  <c r="E91" i="14"/>
  <c r="F96" i="31"/>
  <c r="M101" i="36"/>
  <c r="N189" i="23"/>
  <c r="G91" i="19"/>
  <c r="E189" i="23"/>
  <c r="M88" i="16"/>
  <c r="M97" i="29"/>
  <c r="F91" i="14"/>
  <c r="M203" i="30"/>
  <c r="G92" i="20"/>
  <c r="G97" i="29"/>
  <c r="G97" i="26"/>
  <c r="E99" i="25"/>
  <c r="G96" i="31"/>
  <c r="E178" i="35"/>
  <c r="M97" i="26"/>
  <c r="M128" i="2"/>
  <c r="G128" i="2"/>
  <c r="N178" i="35"/>
  <c r="G178" i="35"/>
  <c r="N200" i="17"/>
  <c r="N91" i="19"/>
  <c r="F99" i="25"/>
  <c r="E99" i="30"/>
  <c r="E128" i="2"/>
  <c r="K87" i="15" l="1"/>
  <c r="I88" i="15"/>
  <c r="H88" i="15"/>
  <c r="J88" i="15"/>
  <c r="L87" i="15"/>
  <c r="B90" i="15"/>
  <c r="K86" i="19"/>
  <c r="L88" i="19"/>
  <c r="L87" i="19"/>
  <c r="K85" i="19"/>
  <c r="K88" i="19"/>
  <c r="K87" i="19"/>
  <c r="L85" i="19"/>
  <c r="L86" i="19"/>
  <c r="I199" i="17"/>
  <c r="H199" i="17"/>
  <c r="J199" i="17"/>
  <c r="C201" i="17"/>
  <c r="C91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K89" i="21"/>
  <c r="H90" i="21"/>
  <c r="J90" i="21"/>
  <c r="I90" i="21"/>
  <c r="B93" i="21"/>
  <c r="L89" i="21"/>
  <c r="C156" i="21"/>
  <c r="L90" i="20"/>
  <c r="J91" i="20"/>
  <c r="I91" i="20"/>
  <c r="H91" i="20"/>
  <c r="C96" i="20"/>
  <c r="B94" i="20"/>
  <c r="K90" i="20"/>
  <c r="L89" i="19"/>
  <c r="I90" i="19"/>
  <c r="J90" i="19"/>
  <c r="H90" i="19"/>
  <c r="C207" i="19"/>
  <c r="B93" i="19"/>
  <c r="K89" i="19"/>
  <c r="J90" i="18"/>
  <c r="B92" i="18"/>
  <c r="C191" i="18"/>
  <c r="L85" i="17"/>
  <c r="J86" i="17"/>
  <c r="I86" i="17"/>
  <c r="H86" i="17"/>
  <c r="B89" i="17"/>
  <c r="K85" i="17"/>
  <c r="K86" i="16"/>
  <c r="H87" i="16"/>
  <c r="I87" i="16"/>
  <c r="J87" i="16"/>
  <c r="B89" i="16"/>
  <c r="L86" i="16"/>
  <c r="C94" i="16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L126" i="2"/>
  <c r="K126" i="2"/>
  <c r="B129" i="2"/>
  <c r="H127" i="2"/>
  <c r="J127" i="2"/>
  <c r="I127" i="2"/>
  <c r="G90" i="15"/>
  <c r="M90" i="15"/>
  <c r="E90" i="15"/>
  <c r="N90" i="15"/>
  <c r="F90" i="15"/>
  <c r="M179" i="35"/>
  <c r="E98" i="29"/>
  <c r="E190" i="23"/>
  <c r="F93" i="20"/>
  <c r="E98" i="26"/>
  <c r="F98" i="23"/>
  <c r="M97" i="31"/>
  <c r="G92" i="14"/>
  <c r="F98" i="26"/>
  <c r="G190" i="23"/>
  <c r="G201" i="17"/>
  <c r="M204" i="30"/>
  <c r="M88" i="17"/>
  <c r="G102" i="36"/>
  <c r="F86" i="13"/>
  <c r="N86" i="13"/>
  <c r="M201" i="17"/>
  <c r="E86" i="13"/>
  <c r="G88" i="17"/>
  <c r="M86" i="13"/>
  <c r="E100" i="30"/>
  <c r="E93" i="20"/>
  <c r="G129" i="2"/>
  <c r="F129" i="2"/>
  <c r="M100" i="30"/>
  <c r="N98" i="26"/>
  <c r="N96" i="24"/>
  <c r="N92" i="21"/>
  <c r="N97" i="31"/>
  <c r="E179" i="35"/>
  <c r="F100" i="25"/>
  <c r="N204" i="30"/>
  <c r="E92" i="19"/>
  <c r="G98" i="26"/>
  <c r="N92" i="19"/>
  <c r="F92" i="19"/>
  <c r="F102" i="36"/>
  <c r="M98" i="23"/>
  <c r="F97" i="31"/>
  <c r="N201" i="17"/>
  <c r="G97" i="31"/>
  <c r="N98" i="23"/>
  <c r="G89" i="16"/>
  <c r="F179" i="35"/>
  <c r="E98" i="23"/>
  <c r="M89" i="16"/>
  <c r="N89" i="16"/>
  <c r="E100" i="25"/>
  <c r="M102" i="36"/>
  <c r="E102" i="36"/>
  <c r="G204" i="30"/>
  <c r="F92" i="21"/>
  <c r="F96" i="24"/>
  <c r="E96" i="24"/>
  <c r="E129" i="2"/>
  <c r="G92" i="21"/>
  <c r="N100" i="30"/>
  <c r="M98" i="26"/>
  <c r="M100" i="25"/>
  <c r="N92" i="14"/>
  <c r="E97" i="31"/>
  <c r="M92" i="19"/>
  <c r="F92" i="14"/>
  <c r="M92" i="14"/>
  <c r="N92" i="18"/>
  <c r="E204" i="30"/>
  <c r="G179" i="35"/>
  <c r="E92" i="21"/>
  <c r="F88" i="17"/>
  <c r="F201" i="17"/>
  <c r="G86" i="13"/>
  <c r="M92" i="18"/>
  <c r="M93" i="20"/>
  <c r="N179" i="35"/>
  <c r="N88" i="17"/>
  <c r="F100" i="30"/>
  <c r="G96" i="24"/>
  <c r="G92" i="19"/>
  <c r="M98" i="29"/>
  <c r="G98" i="23"/>
  <c r="F190" i="23"/>
  <c r="F204" i="30"/>
  <c r="M96" i="24"/>
  <c r="M190" i="23"/>
  <c r="G100" i="30"/>
  <c r="N93" i="20"/>
  <c r="M129" i="2"/>
  <c r="E92" i="14"/>
  <c r="N98" i="29"/>
  <c r="G98" i="29"/>
  <c r="E88" i="17"/>
  <c r="G92" i="18"/>
  <c r="E89" i="16"/>
  <c r="F89" i="16"/>
  <c r="N190" i="23"/>
  <c r="F98" i="29"/>
  <c r="E201" i="17"/>
  <c r="N102" i="36"/>
  <c r="G100" i="25"/>
  <c r="N129" i="2"/>
  <c r="M92" i="21"/>
  <c r="G93" i="20"/>
  <c r="N100" i="25"/>
  <c r="K88" i="15" l="1"/>
  <c r="I89" i="15"/>
  <c r="H89" i="15"/>
  <c r="J89" i="15"/>
  <c r="L88" i="15"/>
  <c r="B91" i="15"/>
  <c r="K199" i="17"/>
  <c r="H200" i="17"/>
  <c r="J200" i="17"/>
  <c r="I200" i="17"/>
  <c r="L199" i="17"/>
  <c r="C202" i="17"/>
  <c r="C92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L90" i="21"/>
  <c r="I91" i="21"/>
  <c r="J91" i="21"/>
  <c r="H91" i="21"/>
  <c r="K90" i="21"/>
  <c r="C157" i="21"/>
  <c r="B94" i="21"/>
  <c r="K91" i="20"/>
  <c r="H92" i="20"/>
  <c r="J92" i="20"/>
  <c r="I92" i="20"/>
  <c r="C97" i="20"/>
  <c r="B95" i="20"/>
  <c r="L91" i="20"/>
  <c r="K90" i="19"/>
  <c r="I91" i="19"/>
  <c r="J91" i="19"/>
  <c r="H91" i="19"/>
  <c r="C208" i="19"/>
  <c r="B94" i="19"/>
  <c r="L90" i="19"/>
  <c r="J91" i="18"/>
  <c r="B93" i="18"/>
  <c r="C192" i="18"/>
  <c r="K86" i="17"/>
  <c r="J87" i="17"/>
  <c r="H87" i="17"/>
  <c r="I87" i="17"/>
  <c r="B90" i="17"/>
  <c r="L86" i="17"/>
  <c r="L87" i="16"/>
  <c r="I88" i="16"/>
  <c r="J88" i="16"/>
  <c r="H88" i="16"/>
  <c r="B90" i="16"/>
  <c r="K87" i="16"/>
  <c r="C95" i="16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L127" i="2"/>
  <c r="K127" i="2"/>
  <c r="B130" i="2"/>
  <c r="H128" i="2"/>
  <c r="J128" i="2"/>
  <c r="I128" i="2"/>
  <c r="G91" i="15"/>
  <c r="M91" i="15"/>
  <c r="E91" i="15"/>
  <c r="N91" i="15"/>
  <c r="F91" i="15"/>
  <c r="G98" i="31"/>
  <c r="G180" i="35"/>
  <c r="N93" i="14"/>
  <c r="E87" i="13"/>
  <c r="M103" i="36"/>
  <c r="M98" i="31"/>
  <c r="E99" i="26"/>
  <c r="G89" i="17"/>
  <c r="M101" i="30"/>
  <c r="E101" i="30"/>
  <c r="F180" i="35"/>
  <c r="G202" i="17"/>
  <c r="M205" i="30"/>
  <c r="F191" i="23"/>
  <c r="M93" i="18"/>
  <c r="M97" i="24"/>
  <c r="M130" i="2"/>
  <c r="G99" i="23"/>
  <c r="F89" i="17"/>
  <c r="N98" i="31"/>
  <c r="E101" i="25"/>
  <c r="N103" i="36"/>
  <c r="M93" i="21"/>
  <c r="G191" i="23"/>
  <c r="G94" i="20"/>
  <c r="N89" i="17"/>
  <c r="F202" i="17"/>
  <c r="G130" i="2"/>
  <c r="N97" i="24"/>
  <c r="N94" i="20"/>
  <c r="M99" i="23"/>
  <c r="G87" i="13"/>
  <c r="F94" i="20"/>
  <c r="M90" i="16"/>
  <c r="E93" i="14"/>
  <c r="G93" i="18"/>
  <c r="F99" i="23"/>
  <c r="N93" i="18"/>
  <c r="M89" i="17"/>
  <c r="F93" i="19"/>
  <c r="E103" i="36"/>
  <c r="F97" i="24"/>
  <c r="G97" i="24"/>
  <c r="M93" i="19"/>
  <c r="N93" i="21"/>
  <c r="N180" i="35"/>
  <c r="E98" i="31"/>
  <c r="G103" i="36"/>
  <c r="G99" i="26"/>
  <c r="F101" i="30"/>
  <c r="G90" i="16"/>
  <c r="F130" i="2"/>
  <c r="F90" i="16"/>
  <c r="E89" i="17"/>
  <c r="M99" i="29"/>
  <c r="E93" i="19"/>
  <c r="N93" i="19"/>
  <c r="E93" i="21"/>
  <c r="G101" i="25"/>
  <c r="E180" i="35"/>
  <c r="E202" i="17"/>
  <c r="N99" i="29"/>
  <c r="M93" i="14"/>
  <c r="M180" i="35"/>
  <c r="N130" i="2"/>
  <c r="N202" i="17"/>
  <c r="F101" i="25"/>
  <c r="E130" i="2"/>
  <c r="N191" i="23"/>
  <c r="M99" i="26"/>
  <c r="M87" i="13"/>
  <c r="N99" i="23"/>
  <c r="F103" i="36"/>
  <c r="N99" i="26"/>
  <c r="N205" i="30"/>
  <c r="E191" i="23"/>
  <c r="F99" i="29"/>
  <c r="N101" i="30"/>
  <c r="G99" i="29"/>
  <c r="G205" i="30"/>
  <c r="M191" i="23"/>
  <c r="G101" i="30"/>
  <c r="E99" i="29"/>
  <c r="F98" i="31"/>
  <c r="F93" i="21"/>
  <c r="F93" i="14"/>
  <c r="M94" i="20"/>
  <c r="E97" i="24"/>
  <c r="E99" i="23"/>
  <c r="G93" i="21"/>
  <c r="F205" i="30"/>
  <c r="M101" i="25"/>
  <c r="F87" i="13"/>
  <c r="G93" i="19"/>
  <c r="E94" i="20"/>
  <c r="G93" i="14"/>
  <c r="N90" i="16"/>
  <c r="N87" i="13"/>
  <c r="E90" i="16"/>
  <c r="M202" i="17"/>
  <c r="F99" i="26"/>
  <c r="E205" i="30"/>
  <c r="N101" i="25"/>
  <c r="K89" i="15" l="1"/>
  <c r="I90" i="15"/>
  <c r="H90" i="15"/>
  <c r="J90" i="15"/>
  <c r="L89" i="15"/>
  <c r="B92" i="15"/>
  <c r="L200" i="17"/>
  <c r="H201" i="17"/>
  <c r="J201" i="17"/>
  <c r="I201" i="17"/>
  <c r="K200" i="17"/>
  <c r="C203" i="17"/>
  <c r="C93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K91" i="21"/>
  <c r="H92" i="21"/>
  <c r="I92" i="21"/>
  <c r="J92" i="21"/>
  <c r="B95" i="21"/>
  <c r="L91" i="21"/>
  <c r="C158" i="21"/>
  <c r="K92" i="20"/>
  <c r="H93" i="20"/>
  <c r="J93" i="20"/>
  <c r="I93" i="20"/>
  <c r="C98" i="20"/>
  <c r="L92" i="20"/>
  <c r="B96" i="20"/>
  <c r="L91" i="19"/>
  <c r="J92" i="19"/>
  <c r="I92" i="19"/>
  <c r="H92" i="19"/>
  <c r="C209" i="19"/>
  <c r="K91" i="19"/>
  <c r="B95" i="19"/>
  <c r="J92" i="18"/>
  <c r="B94" i="18"/>
  <c r="C193" i="18"/>
  <c r="L87" i="17"/>
  <c r="K88" i="16"/>
  <c r="H88" i="17"/>
  <c r="J88" i="17"/>
  <c r="I88" i="17"/>
  <c r="B91" i="17"/>
  <c r="K87" i="17"/>
  <c r="I89" i="16"/>
  <c r="J89" i="16"/>
  <c r="H89" i="16"/>
  <c r="B91" i="16"/>
  <c r="L88" i="16"/>
  <c r="C96" i="16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8" i="2"/>
  <c r="L128" i="2"/>
  <c r="B131" i="2"/>
  <c r="H129" i="2"/>
  <c r="J129" i="2"/>
  <c r="I129" i="2"/>
  <c r="G92" i="15"/>
  <c r="M92" i="15"/>
  <c r="E92" i="15"/>
  <c r="N92" i="15"/>
  <c r="F92" i="15"/>
  <c r="G100" i="29"/>
  <c r="N100" i="23"/>
  <c r="E192" i="23"/>
  <c r="M102" i="25"/>
  <c r="E104" i="36"/>
  <c r="M100" i="26"/>
  <c r="M181" i="35"/>
  <c r="N206" i="30"/>
  <c r="N94" i="21"/>
  <c r="G203" i="17"/>
  <c r="M94" i="21"/>
  <c r="G102" i="25"/>
  <c r="N104" i="36"/>
  <c r="M95" i="20"/>
  <c r="E88" i="13"/>
  <c r="G181" i="35"/>
  <c r="M100" i="29"/>
  <c r="E90" i="17"/>
  <c r="F88" i="13"/>
  <c r="F104" i="36"/>
  <c r="E91" i="16"/>
  <c r="M99" i="31"/>
  <c r="M98" i="24"/>
  <c r="F90" i="17"/>
  <c r="E181" i="35"/>
  <c r="N94" i="14"/>
  <c r="E100" i="23"/>
  <c r="F94" i="21"/>
  <c r="G94" i="18"/>
  <c r="F192" i="23"/>
  <c r="F102" i="25"/>
  <c r="F181" i="35"/>
  <c r="N203" i="17"/>
  <c r="E98" i="24"/>
  <c r="N98" i="24"/>
  <c r="F95" i="20"/>
  <c r="M104" i="36"/>
  <c r="F102" i="30"/>
  <c r="M94" i="18"/>
  <c r="F91" i="16"/>
  <c r="N94" i="18"/>
  <c r="G95" i="20"/>
  <c r="G102" i="30"/>
  <c r="G192" i="23"/>
  <c r="E94" i="14"/>
  <c r="G94" i="14"/>
  <c r="M94" i="14"/>
  <c r="G206" i="30"/>
  <c r="M91" i="16"/>
  <c r="M100" i="23"/>
  <c r="M192" i="23"/>
  <c r="E100" i="29"/>
  <c r="F206" i="30"/>
  <c r="F100" i="29"/>
  <c r="F99" i="31"/>
  <c r="M206" i="30"/>
  <c r="E100" i="26"/>
  <c r="G88" i="13"/>
  <c r="E102" i="30"/>
  <c r="G98" i="24"/>
  <c r="N102" i="25"/>
  <c r="M88" i="13"/>
  <c r="E94" i="21"/>
  <c r="N102" i="30"/>
  <c r="N91" i="16"/>
  <c r="E99" i="31"/>
  <c r="F94" i="14"/>
  <c r="E206" i="30"/>
  <c r="N100" i="26"/>
  <c r="F100" i="23"/>
  <c r="G91" i="16"/>
  <c r="N181" i="35"/>
  <c r="G100" i="23"/>
  <c r="F98" i="24"/>
  <c r="G100" i="26"/>
  <c r="N192" i="23"/>
  <c r="N99" i="31"/>
  <c r="E102" i="25"/>
  <c r="G94" i="21"/>
  <c r="F203" i="17"/>
  <c r="E203" i="17"/>
  <c r="E95" i="20"/>
  <c r="F100" i="26"/>
  <c r="M90" i="17"/>
  <c r="M102" i="30"/>
  <c r="N95" i="20"/>
  <c r="N90" i="17"/>
  <c r="G104" i="36"/>
  <c r="M203" i="17"/>
  <c r="N88" i="13"/>
  <c r="G99" i="31"/>
  <c r="N100" i="29"/>
  <c r="G90" i="17"/>
  <c r="K90" i="15" l="1"/>
  <c r="I91" i="15"/>
  <c r="H91" i="15"/>
  <c r="J91" i="15"/>
  <c r="L90" i="15"/>
  <c r="B93" i="15"/>
  <c r="K201" i="17"/>
  <c r="J202" i="17"/>
  <c r="I202" i="17"/>
  <c r="H202" i="17"/>
  <c r="C204" i="17"/>
  <c r="L201" i="17"/>
  <c r="C94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2" i="21"/>
  <c r="J93" i="21"/>
  <c r="I93" i="21"/>
  <c r="H93" i="21"/>
  <c r="C159" i="21"/>
  <c r="B96" i="21"/>
  <c r="K92" i="21"/>
  <c r="K93" i="20"/>
  <c r="I94" i="20"/>
  <c r="J94" i="20"/>
  <c r="H94" i="20"/>
  <c r="C99" i="20"/>
  <c r="B97" i="20"/>
  <c r="L93" i="20"/>
  <c r="L92" i="19"/>
  <c r="J93" i="19"/>
  <c r="C210" i="19"/>
  <c r="B96" i="19"/>
  <c r="K92" i="19"/>
  <c r="J93" i="18"/>
  <c r="B95" i="18"/>
  <c r="C194" i="18"/>
  <c r="K89" i="16"/>
  <c r="L88" i="17"/>
  <c r="J89" i="17"/>
  <c r="I89" i="17"/>
  <c r="H89" i="17"/>
  <c r="B92" i="17"/>
  <c r="K88" i="17"/>
  <c r="H90" i="16"/>
  <c r="J90" i="16"/>
  <c r="I90" i="16"/>
  <c r="B92" i="16"/>
  <c r="L89" i="16"/>
  <c r="C97" i="16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29" i="2"/>
  <c r="K129" i="2"/>
  <c r="B132" i="2"/>
  <c r="J130" i="2"/>
  <c r="G93" i="15"/>
  <c r="M93" i="15"/>
  <c r="E93" i="15"/>
  <c r="N93" i="15"/>
  <c r="F93" i="15"/>
  <c r="M89" i="13"/>
  <c r="G95" i="14"/>
  <c r="F101" i="26"/>
  <c r="M96" i="20"/>
  <c r="F100" i="31"/>
  <c r="F95" i="14"/>
  <c r="F101" i="23"/>
  <c r="G207" i="30"/>
  <c r="N204" i="17"/>
  <c r="F96" i="20"/>
  <c r="F92" i="16"/>
  <c r="N91" i="17"/>
  <c r="G99" i="24"/>
  <c r="G101" i="26"/>
  <c r="M103" i="25"/>
  <c r="E103" i="25"/>
  <c r="M105" i="36"/>
  <c r="E100" i="31"/>
  <c r="N95" i="14"/>
  <c r="N105" i="36"/>
  <c r="M101" i="26"/>
  <c r="F95" i="21"/>
  <c r="F207" i="30"/>
  <c r="G103" i="25"/>
  <c r="G96" i="20"/>
  <c r="F193" i="23"/>
  <c r="G101" i="29"/>
  <c r="G100" i="31"/>
  <c r="N96" i="20"/>
  <c r="E92" i="16"/>
  <c r="M103" i="30"/>
  <c r="N95" i="21"/>
  <c r="E89" i="13"/>
  <c r="M204" i="17"/>
  <c r="E101" i="23"/>
  <c r="F99" i="24"/>
  <c r="N207" i="30"/>
  <c r="G95" i="21"/>
  <c r="N103" i="25"/>
  <c r="E103" i="30"/>
  <c r="F105" i="36"/>
  <c r="E91" i="17"/>
  <c r="G193" i="23"/>
  <c r="N100" i="31"/>
  <c r="N99" i="24"/>
  <c r="G92" i="16"/>
  <c r="E193" i="23"/>
  <c r="G105" i="36"/>
  <c r="F89" i="13"/>
  <c r="M95" i="18"/>
  <c r="E207" i="30"/>
  <c r="N89" i="13"/>
  <c r="G91" i="17"/>
  <c r="E95" i="21"/>
  <c r="M99" i="24"/>
  <c r="M207" i="30"/>
  <c r="F182" i="35"/>
  <c r="M101" i="29"/>
  <c r="E182" i="35"/>
  <c r="M182" i="35"/>
  <c r="N101" i="23"/>
  <c r="N92" i="16"/>
  <c r="N103" i="30"/>
  <c r="F103" i="25"/>
  <c r="M193" i="23"/>
  <c r="N101" i="26"/>
  <c r="E101" i="29"/>
  <c r="G101" i="23"/>
  <c r="M101" i="23"/>
  <c r="F101" i="29"/>
  <c r="G182" i="35"/>
  <c r="E105" i="36"/>
  <c r="E204" i="17"/>
  <c r="G95" i="18"/>
  <c r="E99" i="24"/>
  <c r="M91" i="17"/>
  <c r="F91" i="17"/>
  <c r="N101" i="29"/>
  <c r="F204" i="17"/>
  <c r="E95" i="14"/>
  <c r="G204" i="17"/>
  <c r="M95" i="14"/>
  <c r="M95" i="21"/>
  <c r="G103" i="30"/>
  <c r="G89" i="13"/>
  <c r="F103" i="30"/>
  <c r="E101" i="26"/>
  <c r="N193" i="23"/>
  <c r="N95" i="18"/>
  <c r="M100" i="31"/>
  <c r="N182" i="35"/>
  <c r="M92" i="16"/>
  <c r="E96" i="20"/>
  <c r="K91" i="15" l="1"/>
  <c r="I92" i="15"/>
  <c r="H92" i="15"/>
  <c r="J92" i="15"/>
  <c r="L91" i="15"/>
  <c r="B94" i="15"/>
  <c r="K202" i="17"/>
  <c r="J203" i="17"/>
  <c r="I203" i="17"/>
  <c r="H203" i="17"/>
  <c r="C205" i="17"/>
  <c r="L202" i="17"/>
  <c r="C95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L93" i="21"/>
  <c r="J94" i="21"/>
  <c r="H94" i="21"/>
  <c r="I94" i="21"/>
  <c r="C160" i="21"/>
  <c r="K93" i="21"/>
  <c r="B97" i="21"/>
  <c r="L94" i="20"/>
  <c r="H95" i="20"/>
  <c r="I95" i="20"/>
  <c r="J95" i="20"/>
  <c r="C100" i="20"/>
  <c r="K94" i="20"/>
  <c r="B98" i="20"/>
  <c r="C211" i="19"/>
  <c r="B97" i="19"/>
  <c r="J94" i="18"/>
  <c r="B96" i="18"/>
  <c r="C195" i="18"/>
  <c r="K89" i="17"/>
  <c r="L90" i="16"/>
  <c r="I90" i="17"/>
  <c r="J90" i="17"/>
  <c r="H90" i="17"/>
  <c r="B93" i="17"/>
  <c r="L89" i="17"/>
  <c r="H91" i="16"/>
  <c r="I91" i="16"/>
  <c r="J91" i="16"/>
  <c r="B93" i="16"/>
  <c r="K90" i="16"/>
  <c r="C98" i="16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3" i="2"/>
  <c r="G94" i="15"/>
  <c r="M94" i="15"/>
  <c r="E94" i="15"/>
  <c r="N94" i="15"/>
  <c r="F94" i="15"/>
  <c r="F100" i="24"/>
  <c r="F97" i="20"/>
  <c r="E93" i="16"/>
  <c r="E97" i="20"/>
  <c r="N96" i="18"/>
  <c r="N208" i="30"/>
  <c r="E194" i="23"/>
  <c r="F208" i="30"/>
  <c r="M97" i="20"/>
  <c r="M194" i="23"/>
  <c r="G92" i="17"/>
  <c r="E92" i="17"/>
  <c r="E101" i="31"/>
  <c r="N104" i="30"/>
  <c r="G96" i="14"/>
  <c r="M102" i="29"/>
  <c r="M102" i="26"/>
  <c r="N102" i="26"/>
  <c r="F102" i="26"/>
  <c r="E104" i="30"/>
  <c r="F101" i="31"/>
  <c r="N96" i="21"/>
  <c r="M96" i="14"/>
  <c r="M90" i="13"/>
  <c r="G96" i="18"/>
  <c r="G183" i="35"/>
  <c r="F102" i="29"/>
  <c r="E102" i="29"/>
  <c r="E96" i="14"/>
  <c r="E100" i="24"/>
  <c r="F183" i="35"/>
  <c r="F96" i="14"/>
  <c r="F92" i="17"/>
  <c r="N104" i="25"/>
  <c r="E208" i="30"/>
  <c r="E96" i="21"/>
  <c r="E104" i="25"/>
  <c r="M92" i="17"/>
  <c r="G104" i="30"/>
  <c r="F104" i="30"/>
  <c r="G93" i="16"/>
  <c r="N194" i="23"/>
  <c r="E106" i="36"/>
  <c r="G205" i="17"/>
  <c r="M104" i="30"/>
  <c r="E102" i="26"/>
  <c r="M104" i="25"/>
  <c r="F90" i="13"/>
  <c r="M100" i="24"/>
  <c r="N183" i="35"/>
  <c r="N102" i="29"/>
  <c r="N92" i="17"/>
  <c r="E205" i="17"/>
  <c r="M205" i="17"/>
  <c r="G96" i="21"/>
  <c r="N100" i="24"/>
  <c r="N93" i="16"/>
  <c r="G106" i="36"/>
  <c r="N96" i="14"/>
  <c r="G104" i="25"/>
  <c r="M101" i="31"/>
  <c r="F93" i="16"/>
  <c r="F96" i="21"/>
  <c r="G102" i="26"/>
  <c r="G100" i="24"/>
  <c r="F104" i="25"/>
  <c r="M208" i="30"/>
  <c r="G101" i="31"/>
  <c r="M106" i="36"/>
  <c r="F106" i="36"/>
  <c r="E183" i="35"/>
  <c r="M93" i="16"/>
  <c r="G194" i="23"/>
  <c r="N97" i="20"/>
  <c r="G97" i="20"/>
  <c r="F205" i="17"/>
  <c r="G208" i="30"/>
  <c r="M96" i="21"/>
  <c r="G90" i="13"/>
  <c r="M183" i="35"/>
  <c r="M96" i="18"/>
  <c r="E90" i="13"/>
  <c r="F194" i="23"/>
  <c r="N101" i="31"/>
  <c r="G102" i="29"/>
  <c r="N205" i="17"/>
  <c r="N106" i="36"/>
  <c r="N90" i="13"/>
  <c r="K92" i="15" l="1"/>
  <c r="I93" i="15"/>
  <c r="H93" i="15"/>
  <c r="J93" i="15"/>
  <c r="L92" i="15"/>
  <c r="B95" i="15"/>
  <c r="K203" i="17"/>
  <c r="H204" i="17"/>
  <c r="I204" i="17"/>
  <c r="J204" i="17"/>
  <c r="L203" i="17"/>
  <c r="C206" i="17"/>
  <c r="C96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L94" i="21"/>
  <c r="J95" i="21"/>
  <c r="H95" i="21"/>
  <c r="I95" i="21"/>
  <c r="C161" i="21"/>
  <c r="B98" i="21"/>
  <c r="K94" i="21"/>
  <c r="L95" i="20"/>
  <c r="J96" i="20"/>
  <c r="H96" i="20"/>
  <c r="I96" i="20"/>
  <c r="K95" i="20"/>
  <c r="C101" i="20"/>
  <c r="B99" i="20"/>
  <c r="C212" i="19"/>
  <c r="B98" i="19"/>
  <c r="J95" i="18"/>
  <c r="B97" i="18"/>
  <c r="C196" i="18"/>
  <c r="L91" i="16"/>
  <c r="K90" i="17"/>
  <c r="H91" i="17"/>
  <c r="I91" i="17"/>
  <c r="J91" i="17"/>
  <c r="B94" i="17"/>
  <c r="L90" i="17"/>
  <c r="H92" i="16"/>
  <c r="I92" i="16"/>
  <c r="J92" i="16"/>
  <c r="B94" i="16"/>
  <c r="K91" i="16"/>
  <c r="C99" i="16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4" i="2"/>
  <c r="M95" i="15"/>
  <c r="F103" i="29"/>
  <c r="G97" i="14"/>
  <c r="M97" i="18"/>
  <c r="N195" i="23"/>
  <c r="G209" i="30"/>
  <c r="G98" i="20"/>
  <c r="G102" i="31"/>
  <c r="E102" i="31"/>
  <c r="F206" i="17"/>
  <c r="M97" i="14"/>
  <c r="F95" i="15"/>
  <c r="M105" i="30"/>
  <c r="N184" i="35"/>
  <c r="E105" i="30"/>
  <c r="F105" i="30"/>
  <c r="E94" i="16"/>
  <c r="N95" i="15"/>
  <c r="G107" i="36"/>
  <c r="M103" i="26"/>
  <c r="M184" i="35"/>
  <c r="M97" i="21"/>
  <c r="N102" i="31"/>
  <c r="G103" i="26"/>
  <c r="N91" i="13"/>
  <c r="F97" i="14"/>
  <c r="E97" i="14"/>
  <c r="G195" i="23"/>
  <c r="E206" i="17"/>
  <c r="M101" i="24"/>
  <c r="E107" i="36"/>
  <c r="E91" i="13"/>
  <c r="E97" i="19"/>
  <c r="G95" i="15"/>
  <c r="N97" i="14"/>
  <c r="N105" i="25"/>
  <c r="E209" i="30"/>
  <c r="M195" i="23"/>
  <c r="E134" i="2"/>
  <c r="G105" i="25"/>
  <c r="E103" i="26"/>
  <c r="N107" i="36"/>
  <c r="F107" i="36"/>
  <c r="E184" i="35"/>
  <c r="G97" i="21"/>
  <c r="F105" i="25"/>
  <c r="E97" i="21"/>
  <c r="M103" i="29"/>
  <c r="N97" i="21"/>
  <c r="N103" i="26"/>
  <c r="G97" i="19"/>
  <c r="M206" i="17"/>
  <c r="N134" i="2"/>
  <c r="N94" i="16"/>
  <c r="M107" i="36"/>
  <c r="N105" i="30"/>
  <c r="F195" i="23"/>
  <c r="E93" i="17"/>
  <c r="F97" i="21"/>
  <c r="G94" i="16"/>
  <c r="F134" i="2"/>
  <c r="N101" i="24"/>
  <c r="M97" i="19"/>
  <c r="F93" i="17"/>
  <c r="M93" i="17"/>
  <c r="G184" i="35"/>
  <c r="M98" i="20"/>
  <c r="N103" i="29"/>
  <c r="G101" i="24"/>
  <c r="F184" i="35"/>
  <c r="N97" i="19"/>
  <c r="E195" i="23"/>
  <c r="F103" i="26"/>
  <c r="F98" i="20"/>
  <c r="M209" i="30"/>
  <c r="M105" i="25"/>
  <c r="G134" i="2"/>
  <c r="F209" i="30"/>
  <c r="G103" i="29"/>
  <c r="N209" i="30"/>
  <c r="E105" i="25"/>
  <c r="N93" i="17"/>
  <c r="E101" i="24"/>
  <c r="N97" i="18"/>
  <c r="F101" i="24"/>
  <c r="G206" i="17"/>
  <c r="M91" i="13"/>
  <c r="G105" i="30"/>
  <c r="F102" i="31"/>
  <c r="F97" i="19"/>
  <c r="N206" i="17"/>
  <c r="G93" i="17"/>
  <c r="E95" i="15"/>
  <c r="N98" i="20"/>
  <c r="M134" i="2"/>
  <c r="F94" i="16"/>
  <c r="M102" i="31"/>
  <c r="F91" i="13"/>
  <c r="G91" i="13"/>
  <c r="E98" i="20"/>
  <c r="E103" i="29"/>
  <c r="G97" i="18"/>
  <c r="M94" i="16"/>
  <c r="K93" i="15" l="1"/>
  <c r="L93" i="15"/>
  <c r="H94" i="15"/>
  <c r="J94" i="15"/>
  <c r="I94" i="15"/>
  <c r="B96" i="15"/>
  <c r="Q134" i="2"/>
  <c r="P134" i="2"/>
  <c r="I96" i="19"/>
  <c r="J96" i="19"/>
  <c r="H96" i="19"/>
  <c r="L204" i="17"/>
  <c r="J205" i="17"/>
  <c r="H205" i="17"/>
  <c r="I205" i="17"/>
  <c r="K204" i="17"/>
  <c r="C207" i="17"/>
  <c r="J133" i="2"/>
  <c r="C97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L95" i="21"/>
  <c r="H96" i="21"/>
  <c r="J96" i="21"/>
  <c r="I96" i="21"/>
  <c r="C162" i="21"/>
  <c r="B99" i="21"/>
  <c r="K95" i="21"/>
  <c r="K96" i="20"/>
  <c r="H97" i="20"/>
  <c r="I97" i="20"/>
  <c r="J97" i="20"/>
  <c r="C102" i="20"/>
  <c r="B100" i="20"/>
  <c r="L96" i="20"/>
  <c r="C213" i="19"/>
  <c r="B99" i="19"/>
  <c r="J96" i="18"/>
  <c r="B98" i="18"/>
  <c r="C197" i="18"/>
  <c r="L91" i="17"/>
  <c r="L92" i="16"/>
  <c r="I92" i="17"/>
  <c r="J92" i="17"/>
  <c r="H92" i="17"/>
  <c r="B95" i="17"/>
  <c r="K91" i="17"/>
  <c r="I93" i="16"/>
  <c r="J93" i="16"/>
  <c r="H93" i="16"/>
  <c r="B95" i="16"/>
  <c r="K92" i="16"/>
  <c r="C100" i="16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5" i="2"/>
  <c r="F210" i="30"/>
  <c r="E104" i="29"/>
  <c r="M92" i="13"/>
  <c r="N135" i="2"/>
  <c r="M94" i="17"/>
  <c r="E98" i="19"/>
  <c r="E132" i="2"/>
  <c r="E185" i="35"/>
  <c r="F106" i="30"/>
  <c r="N102" i="24"/>
  <c r="G104" i="26"/>
  <c r="N98" i="19"/>
  <c r="M135" i="2"/>
  <c r="F103" i="31"/>
  <c r="G94" i="17"/>
  <c r="E98" i="21"/>
  <c r="F131" i="2"/>
  <c r="M104" i="29"/>
  <c r="N103" i="31"/>
  <c r="N106" i="25"/>
  <c r="E106" i="30"/>
  <c r="F99" i="20"/>
  <c r="F95" i="16"/>
  <c r="G98" i="18"/>
  <c r="E108" i="36"/>
  <c r="G106" i="25"/>
  <c r="N98" i="21"/>
  <c r="M98" i="21"/>
  <c r="N95" i="16"/>
  <c r="M98" i="19"/>
  <c r="F92" i="13"/>
  <c r="N92" i="13"/>
  <c r="M106" i="25"/>
  <c r="G104" i="29"/>
  <c r="E133" i="2"/>
  <c r="E94" i="17"/>
  <c r="F104" i="26"/>
  <c r="G210" i="30"/>
  <c r="E103" i="31"/>
  <c r="N104" i="26"/>
  <c r="F207" i="17"/>
  <c r="G95" i="16"/>
  <c r="N132" i="2"/>
  <c r="E196" i="23"/>
  <c r="M106" i="30"/>
  <c r="E95" i="16"/>
  <c r="G106" i="30"/>
  <c r="G102" i="24"/>
  <c r="F96" i="15"/>
  <c r="N106" i="30"/>
  <c r="F132" i="2"/>
  <c r="F98" i="14"/>
  <c r="N133" i="2"/>
  <c r="G135" i="2"/>
  <c r="G99" i="20"/>
  <c r="E135" i="2"/>
  <c r="F185" i="35"/>
  <c r="G98" i="21"/>
  <c r="M95" i="16"/>
  <c r="M207" i="17"/>
  <c r="F98" i="21"/>
  <c r="F133" i="2"/>
  <c r="M104" i="26"/>
  <c r="N96" i="15"/>
  <c r="F135" i="2"/>
  <c r="N185" i="35"/>
  <c r="G92" i="13"/>
  <c r="E98" i="14"/>
  <c r="N99" i="20"/>
  <c r="F94" i="17"/>
  <c r="M108" i="36"/>
  <c r="G103" i="31"/>
  <c r="E106" i="25"/>
  <c r="F196" i="23"/>
  <c r="G108" i="36"/>
  <c r="M131" i="2"/>
  <c r="G96" i="15"/>
  <c r="N207" i="17"/>
  <c r="E210" i="30"/>
  <c r="G196" i="23"/>
  <c r="F106" i="25"/>
  <c r="N98" i="14"/>
  <c r="F108" i="36"/>
  <c r="N104" i="29"/>
  <c r="M132" i="2"/>
  <c r="E131" i="2"/>
  <c r="M98" i="14"/>
  <c r="E99" i="20"/>
  <c r="G98" i="14"/>
  <c r="M99" i="20"/>
  <c r="F102" i="24"/>
  <c r="E207" i="17"/>
  <c r="M96" i="15"/>
  <c r="N196" i="23"/>
  <c r="N131" i="2"/>
  <c r="M185" i="35"/>
  <c r="M196" i="23"/>
  <c r="N108" i="36"/>
  <c r="M210" i="30"/>
  <c r="M133" i="2"/>
  <c r="N210" i="30"/>
  <c r="E96" i="15"/>
  <c r="N98" i="18"/>
  <c r="F104" i="29"/>
  <c r="G98" i="19"/>
  <c r="E92" i="13"/>
  <c r="G185" i="35"/>
  <c r="F98" i="19"/>
  <c r="M102" i="24"/>
  <c r="M103" i="31"/>
  <c r="E102" i="24"/>
  <c r="G207" i="17"/>
  <c r="N94" i="17"/>
  <c r="E104" i="26"/>
  <c r="M98" i="18"/>
  <c r="L94" i="15" l="1"/>
  <c r="K94" i="15"/>
  <c r="H95" i="15"/>
  <c r="J95" i="15"/>
  <c r="I95" i="15"/>
  <c r="B97" i="15"/>
  <c r="R134" i="2"/>
  <c r="Q135" i="2"/>
  <c r="P135" i="2"/>
  <c r="K96" i="19"/>
  <c r="L96" i="19"/>
  <c r="I93" i="19"/>
  <c r="H93" i="19"/>
  <c r="L205" i="17"/>
  <c r="H206" i="17"/>
  <c r="I206" i="17"/>
  <c r="J206" i="17"/>
  <c r="K205" i="17"/>
  <c r="C208" i="17"/>
  <c r="H130" i="2"/>
  <c r="H131" i="2"/>
  <c r="I132" i="2"/>
  <c r="I133" i="2"/>
  <c r="I130" i="2"/>
  <c r="I131" i="2"/>
  <c r="H132" i="2"/>
  <c r="H133" i="2"/>
  <c r="C98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B198" i="23"/>
  <c r="L194" i="23"/>
  <c r="L96" i="21"/>
  <c r="J97" i="21"/>
  <c r="H97" i="21"/>
  <c r="I97" i="21"/>
  <c r="C163" i="21"/>
  <c r="B100" i="21"/>
  <c r="K96" i="21"/>
  <c r="L97" i="20"/>
  <c r="J98" i="20"/>
  <c r="H98" i="20"/>
  <c r="I98" i="20"/>
  <c r="C103" i="20"/>
  <c r="B101" i="20"/>
  <c r="K97" i="20"/>
  <c r="H97" i="19"/>
  <c r="I97" i="19"/>
  <c r="J97" i="19"/>
  <c r="B100" i="19"/>
  <c r="C214" i="19"/>
  <c r="J97" i="18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K92" i="17"/>
  <c r="I93" i="17"/>
  <c r="J93" i="17"/>
  <c r="H93" i="17"/>
  <c r="B96" i="17"/>
  <c r="L92" i="17"/>
  <c r="K93" i="16"/>
  <c r="H94" i="16"/>
  <c r="I94" i="16"/>
  <c r="J94" i="16"/>
  <c r="B96" i="16"/>
  <c r="L93" i="16"/>
  <c r="C101" i="16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6" i="2"/>
  <c r="H134" i="2"/>
  <c r="J134" i="2"/>
  <c r="I134" i="2"/>
  <c r="F97" i="15"/>
  <c r="E197" i="23"/>
  <c r="N109" i="36"/>
  <c r="E136" i="2"/>
  <c r="F93" i="13"/>
  <c r="F95" i="17"/>
  <c r="E103" i="24"/>
  <c r="F109" i="36"/>
  <c r="G99" i="21"/>
  <c r="M99" i="19"/>
  <c r="E99" i="14"/>
  <c r="N100" i="21"/>
  <c r="G208" i="17"/>
  <c r="E105" i="29"/>
  <c r="N186" i="35"/>
  <c r="G99" i="14"/>
  <c r="F197" i="23"/>
  <c r="N103" i="24"/>
  <c r="G103" i="24"/>
  <c r="N97" i="15"/>
  <c r="E99" i="19"/>
  <c r="G109" i="36"/>
  <c r="N93" i="13"/>
  <c r="N197" i="23"/>
  <c r="G100" i="20"/>
  <c r="G105" i="26"/>
  <c r="M99" i="21"/>
  <c r="M211" i="30"/>
  <c r="E93" i="13"/>
  <c r="E105" i="26"/>
  <c r="M100" i="20"/>
  <c r="M208" i="17"/>
  <c r="N208" i="17"/>
  <c r="F100" i="20"/>
  <c r="N95" i="17"/>
  <c r="F186" i="35"/>
  <c r="N107" i="25"/>
  <c r="M105" i="29"/>
  <c r="G97" i="15"/>
  <c r="M93" i="13"/>
  <c r="G211" i="30"/>
  <c r="F99" i="21"/>
  <c r="N104" i="31"/>
  <c r="E100" i="21"/>
  <c r="M99" i="14"/>
  <c r="N136" i="2"/>
  <c r="E97" i="15"/>
  <c r="E99" i="21"/>
  <c r="N96" i="16"/>
  <c r="E186" i="35"/>
  <c r="E109" i="36"/>
  <c r="E107" i="30"/>
  <c r="M96" i="16"/>
  <c r="N211" i="30"/>
  <c r="F104" i="31"/>
  <c r="N99" i="14"/>
  <c r="G104" i="31"/>
  <c r="N99" i="21"/>
  <c r="G107" i="30"/>
  <c r="F211" i="30"/>
  <c r="M95" i="17"/>
  <c r="F96" i="16"/>
  <c r="G99" i="19"/>
  <c r="M97" i="15"/>
  <c r="N105" i="29"/>
  <c r="M109" i="36"/>
  <c r="M99" i="18"/>
  <c r="G186" i="35"/>
  <c r="F107" i="30"/>
  <c r="E100" i="20"/>
  <c r="F100" i="21"/>
  <c r="G197" i="23"/>
  <c r="E95" i="17"/>
  <c r="M103" i="24"/>
  <c r="M186" i="35"/>
  <c r="E211" i="30"/>
  <c r="G105" i="29"/>
  <c r="F105" i="29"/>
  <c r="F136" i="2"/>
  <c r="F107" i="25"/>
  <c r="N99" i="18"/>
  <c r="E96" i="16"/>
  <c r="M197" i="23"/>
  <c r="G136" i="2"/>
  <c r="G107" i="25"/>
  <c r="F208" i="17"/>
  <c r="F99" i="19"/>
  <c r="N105" i="26"/>
  <c r="F99" i="14"/>
  <c r="G95" i="17"/>
  <c r="E208" i="17"/>
  <c r="G96" i="16"/>
  <c r="M107" i="25"/>
  <c r="E104" i="31"/>
  <c r="M100" i="21"/>
  <c r="M105" i="26"/>
  <c r="G93" i="13"/>
  <c r="M136" i="2"/>
  <c r="N99" i="19"/>
  <c r="G100" i="21"/>
  <c r="E107" i="25"/>
  <c r="N100" i="20"/>
  <c r="N107" i="30"/>
  <c r="F103" i="24"/>
  <c r="M107" i="30"/>
  <c r="F105" i="26"/>
  <c r="G99" i="18"/>
  <c r="M104" i="31"/>
  <c r="K95" i="15" l="1"/>
  <c r="L95" i="15"/>
  <c r="H96" i="15"/>
  <c r="J96" i="15"/>
  <c r="I96" i="15"/>
  <c r="B98" i="15"/>
  <c r="R135" i="2"/>
  <c r="K93" i="19"/>
  <c r="L93" i="19"/>
  <c r="K133" i="2"/>
  <c r="L206" i="17"/>
  <c r="J207" i="17"/>
  <c r="H207" i="17"/>
  <c r="I207" i="17"/>
  <c r="C209" i="17"/>
  <c r="K132" i="2"/>
  <c r="K206" i="17"/>
  <c r="L130" i="2"/>
  <c r="L131" i="2"/>
  <c r="L132" i="2"/>
  <c r="K131" i="2"/>
  <c r="K130" i="2"/>
  <c r="L133" i="2"/>
  <c r="C99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C204" i="23"/>
  <c r="K195" i="23"/>
  <c r="B199" i="23"/>
  <c r="L97" i="21"/>
  <c r="H98" i="21"/>
  <c r="J98" i="21"/>
  <c r="I98" i="21"/>
  <c r="C164" i="21"/>
  <c r="B101" i="21"/>
  <c r="K97" i="21"/>
  <c r="L98" i="20"/>
  <c r="K98" i="20"/>
  <c r="J99" i="20"/>
  <c r="I99" i="20"/>
  <c r="H99" i="20"/>
  <c r="C104" i="20"/>
  <c r="B102" i="20"/>
  <c r="L97" i="19"/>
  <c r="J98" i="19"/>
  <c r="I98" i="19"/>
  <c r="H98" i="19"/>
  <c r="K97" i="19"/>
  <c r="B101" i="19"/>
  <c r="C215" i="19"/>
  <c r="J98" i="18"/>
  <c r="B100" i="18"/>
  <c r="K93" i="17"/>
  <c r="H94" i="17"/>
  <c r="J94" i="17"/>
  <c r="I94" i="17"/>
  <c r="B97" i="17"/>
  <c r="L93" i="17"/>
  <c r="L94" i="16"/>
  <c r="J95" i="16"/>
  <c r="H95" i="16"/>
  <c r="I95" i="16"/>
  <c r="B97" i="16"/>
  <c r="K94" i="16"/>
  <c r="C102" i="16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L134" i="2"/>
  <c r="K134" i="2"/>
  <c r="B137" i="2"/>
  <c r="H135" i="2"/>
  <c r="I135" i="2"/>
  <c r="J135" i="2"/>
  <c r="M98" i="15"/>
  <c r="N100" i="18"/>
  <c r="E110" i="36"/>
  <c r="E100" i="19"/>
  <c r="F100" i="14"/>
  <c r="F100" i="19"/>
  <c r="E106" i="29"/>
  <c r="E212" i="30"/>
  <c r="F94" i="13"/>
  <c r="N96" i="17"/>
  <c r="G187" i="35"/>
  <c r="E108" i="25"/>
  <c r="F97" i="16"/>
  <c r="M100" i="14"/>
  <c r="G96" i="17"/>
  <c r="F98" i="15"/>
  <c r="M110" i="36"/>
  <c r="E97" i="16"/>
  <c r="F187" i="35"/>
  <c r="E100" i="14"/>
  <c r="G101" i="20"/>
  <c r="E108" i="30"/>
  <c r="M97" i="16"/>
  <c r="N101" i="21"/>
  <c r="M106" i="26"/>
  <c r="N100" i="14"/>
  <c r="G209" i="17"/>
  <c r="M94" i="13"/>
  <c r="N98" i="15"/>
  <c r="E105" i="31"/>
  <c r="G110" i="36"/>
  <c r="G104" i="24"/>
  <c r="N100" i="19"/>
  <c r="M209" i="17"/>
  <c r="G108" i="25"/>
  <c r="E104" i="24"/>
  <c r="M108" i="30"/>
  <c r="F96" i="17"/>
  <c r="E187" i="35"/>
  <c r="E101" i="20"/>
  <c r="N105" i="31"/>
  <c r="G106" i="26"/>
  <c r="G98" i="15"/>
  <c r="N94" i="13"/>
  <c r="N187" i="35"/>
  <c r="G198" i="23"/>
  <c r="N101" i="20"/>
  <c r="G105" i="31"/>
  <c r="F105" i="31"/>
  <c r="E198" i="23"/>
  <c r="E209" i="17"/>
  <c r="M105" i="31"/>
  <c r="E106" i="26"/>
  <c r="E96" i="17"/>
  <c r="G108" i="30"/>
  <c r="N106" i="29"/>
  <c r="N108" i="30"/>
  <c r="M101" i="20"/>
  <c r="N212" i="30"/>
  <c r="G97" i="16"/>
  <c r="G101" i="21"/>
  <c r="F212" i="30"/>
  <c r="F110" i="36"/>
  <c r="N198" i="23"/>
  <c r="G106" i="29"/>
  <c r="F106" i="29"/>
  <c r="F101" i="20"/>
  <c r="E101" i="21"/>
  <c r="M104" i="24"/>
  <c r="M198" i="23"/>
  <c r="N209" i="17"/>
  <c r="F101" i="21"/>
  <c r="M100" i="18"/>
  <c r="N108" i="25"/>
  <c r="F104" i="24"/>
  <c r="F198" i="23"/>
  <c r="G94" i="13"/>
  <c r="F106" i="26"/>
  <c r="M100" i="19"/>
  <c r="M106" i="29"/>
  <c r="M212" i="30"/>
  <c r="G212" i="30"/>
  <c r="F108" i="30"/>
  <c r="E98" i="15"/>
  <c r="M187" i="35"/>
  <c r="M96" i="17"/>
  <c r="G100" i="14"/>
  <c r="F209" i="17"/>
  <c r="M101" i="21"/>
  <c r="N110" i="36"/>
  <c r="N97" i="16"/>
  <c r="F108" i="25"/>
  <c r="G100" i="19"/>
  <c r="E94" i="13"/>
  <c r="N106" i="26"/>
  <c r="N104" i="24"/>
  <c r="M108" i="25"/>
  <c r="G100" i="18"/>
  <c r="K96" i="15" l="1"/>
  <c r="L96" i="15"/>
  <c r="J97" i="15"/>
  <c r="I97" i="15"/>
  <c r="H97" i="15"/>
  <c r="B99" i="15"/>
  <c r="L207" i="17"/>
  <c r="H208" i="17"/>
  <c r="I208" i="17"/>
  <c r="J208" i="17"/>
  <c r="K207" i="17"/>
  <c r="C210" i="17"/>
  <c r="C100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J100" i="21"/>
  <c r="H100" i="21"/>
  <c r="I100" i="21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C205" i="23"/>
  <c r="K196" i="23"/>
  <c r="K98" i="21"/>
  <c r="H99" i="21"/>
  <c r="J99" i="21"/>
  <c r="I99" i="21"/>
  <c r="C165" i="21"/>
  <c r="L98" i="21"/>
  <c r="B102" i="21"/>
  <c r="K99" i="20"/>
  <c r="H100" i="20"/>
  <c r="I100" i="20"/>
  <c r="J100" i="20"/>
  <c r="C105" i="20"/>
  <c r="B103" i="20"/>
  <c r="L99" i="20"/>
  <c r="L98" i="19"/>
  <c r="H99" i="19"/>
  <c r="I99" i="19"/>
  <c r="J99" i="19"/>
  <c r="B102" i="19"/>
  <c r="C216" i="19"/>
  <c r="K98" i="19"/>
  <c r="J99" i="18"/>
  <c r="B101" i="18"/>
  <c r="L94" i="17"/>
  <c r="I95" i="17"/>
  <c r="J95" i="17"/>
  <c r="H95" i="17"/>
  <c r="L95" i="16"/>
  <c r="B98" i="17"/>
  <c r="K94" i="17"/>
  <c r="J96" i="16"/>
  <c r="I96" i="16"/>
  <c r="H96" i="16"/>
  <c r="B98" i="16"/>
  <c r="K95" i="16"/>
  <c r="C103" i="16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5" i="2"/>
  <c r="K135" i="2"/>
  <c r="B138" i="2"/>
  <c r="J136" i="2"/>
  <c r="G99" i="15"/>
  <c r="M199" i="23"/>
  <c r="F95" i="13"/>
  <c r="N98" i="16"/>
  <c r="E105" i="24"/>
  <c r="F107" i="26"/>
  <c r="G107" i="26"/>
  <c r="G188" i="35"/>
  <c r="N109" i="25"/>
  <c r="G213" i="30"/>
  <c r="N102" i="21"/>
  <c r="M210" i="17"/>
  <c r="E106" i="31"/>
  <c r="E188" i="35"/>
  <c r="M111" i="36"/>
  <c r="G97" i="17"/>
  <c r="G106" i="31"/>
  <c r="N101" i="18"/>
  <c r="N213" i="30"/>
  <c r="G105" i="24"/>
  <c r="N111" i="36"/>
  <c r="E199" i="23"/>
  <c r="F111" i="36"/>
  <c r="M213" i="30"/>
  <c r="N107" i="29"/>
  <c r="E109" i="30"/>
  <c r="E101" i="19"/>
  <c r="F107" i="29"/>
  <c r="N105" i="24"/>
  <c r="M98" i="16"/>
  <c r="G98" i="16"/>
  <c r="N102" i="20"/>
  <c r="G102" i="20"/>
  <c r="F199" i="23"/>
  <c r="M101" i="19"/>
  <c r="M102" i="20"/>
  <c r="E102" i="21"/>
  <c r="E210" i="17"/>
  <c r="M101" i="14"/>
  <c r="G101" i="19"/>
  <c r="F98" i="16"/>
  <c r="N95" i="13"/>
  <c r="F109" i="30"/>
  <c r="N101" i="19"/>
  <c r="F106" i="31"/>
  <c r="N106" i="31"/>
  <c r="F188" i="35"/>
  <c r="E109" i="25"/>
  <c r="M105" i="24"/>
  <c r="M101" i="18"/>
  <c r="E99" i="15"/>
  <c r="F109" i="25"/>
  <c r="N188" i="35"/>
  <c r="E107" i="29"/>
  <c r="G101" i="14"/>
  <c r="F213" i="30"/>
  <c r="G210" i="17"/>
  <c r="N107" i="26"/>
  <c r="G102" i="21"/>
  <c r="E107" i="26"/>
  <c r="N210" i="17"/>
  <c r="G109" i="25"/>
  <c r="M97" i="17"/>
  <c r="M109" i="25"/>
  <c r="F99" i="15"/>
  <c r="F97" i="17"/>
  <c r="G101" i="18"/>
  <c r="N109" i="30"/>
  <c r="M188" i="35"/>
  <c r="E95" i="13"/>
  <c r="N101" i="14"/>
  <c r="N97" i="17"/>
  <c r="M107" i="29"/>
  <c r="E97" i="17"/>
  <c r="M102" i="21"/>
  <c r="F101" i="14"/>
  <c r="F102" i="21"/>
  <c r="F210" i="17"/>
  <c r="N99" i="15"/>
  <c r="F102" i="20"/>
  <c r="G199" i="23"/>
  <c r="G111" i="36"/>
  <c r="M107" i="26"/>
  <c r="E102" i="20"/>
  <c r="E101" i="14"/>
  <c r="F105" i="24"/>
  <c r="M99" i="15"/>
  <c r="G107" i="29"/>
  <c r="M106" i="31"/>
  <c r="G109" i="30"/>
  <c r="N199" i="23"/>
  <c r="F101" i="19"/>
  <c r="M95" i="13"/>
  <c r="E98" i="16"/>
  <c r="E111" i="36"/>
  <c r="E213" i="30"/>
  <c r="M109" i="30"/>
  <c r="G95" i="13"/>
  <c r="L97" i="15" l="1"/>
  <c r="K97" i="15"/>
  <c r="J98" i="15"/>
  <c r="I98" i="15"/>
  <c r="H98" i="15"/>
  <c r="B100" i="15"/>
  <c r="L208" i="17"/>
  <c r="I209" i="17"/>
  <c r="J209" i="17"/>
  <c r="J210" i="17" s="1"/>
  <c r="H209" i="17"/>
  <c r="K208" i="17"/>
  <c r="C101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L100" i="21"/>
  <c r="J101" i="21"/>
  <c r="K100" i="21"/>
  <c r="B139" i="2"/>
  <c r="B140" i="2" s="1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C206" i="23"/>
  <c r="K197" i="23"/>
  <c r="K99" i="21"/>
  <c r="C166" i="21"/>
  <c r="B103" i="21"/>
  <c r="L99" i="21"/>
  <c r="K100" i="20"/>
  <c r="J101" i="20"/>
  <c r="I101" i="20"/>
  <c r="H101" i="20"/>
  <c r="C106" i="20"/>
  <c r="B104" i="20"/>
  <c r="L100" i="20"/>
  <c r="L99" i="19"/>
  <c r="J100" i="19"/>
  <c r="I100" i="19"/>
  <c r="H100" i="19"/>
  <c r="B103" i="19"/>
  <c r="K99" i="19"/>
  <c r="J100" i="18"/>
  <c r="B102" i="18"/>
  <c r="K95" i="17"/>
  <c r="I96" i="17"/>
  <c r="J96" i="17"/>
  <c r="H96" i="17"/>
  <c r="B99" i="17"/>
  <c r="L95" i="17"/>
  <c r="K96" i="16"/>
  <c r="I97" i="16"/>
  <c r="J97" i="16"/>
  <c r="H97" i="16"/>
  <c r="B99" i="16"/>
  <c r="L96" i="16"/>
  <c r="C104" i="16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G100" i="15"/>
  <c r="N189" i="35"/>
  <c r="F112" i="36"/>
  <c r="M112" i="36"/>
  <c r="E99" i="16"/>
  <c r="E102" i="19"/>
  <c r="E112" i="36"/>
  <c r="N107" i="31"/>
  <c r="E108" i="26"/>
  <c r="N102" i="19"/>
  <c r="E189" i="35"/>
  <c r="M214" i="30"/>
  <c r="N102" i="18"/>
  <c r="E110" i="30"/>
  <c r="G110" i="25"/>
  <c r="N103" i="20"/>
  <c r="N108" i="26"/>
  <c r="N106" i="24"/>
  <c r="G108" i="26"/>
  <c r="M100" i="15"/>
  <c r="M110" i="25"/>
  <c r="N200" i="23"/>
  <c r="F107" i="31"/>
  <c r="G103" i="21"/>
  <c r="G200" i="23"/>
  <c r="F96" i="13"/>
  <c r="F103" i="21"/>
  <c r="M98" i="17"/>
  <c r="N214" i="30"/>
  <c r="G96" i="13"/>
  <c r="N99" i="16"/>
  <c r="M99" i="16"/>
  <c r="M103" i="20"/>
  <c r="M107" i="31"/>
  <c r="M200" i="23"/>
  <c r="M108" i="26"/>
  <c r="G189" i="35"/>
  <c r="G112" i="36"/>
  <c r="E110" i="25"/>
  <c r="F100" i="15"/>
  <c r="G99" i="16"/>
  <c r="G102" i="19"/>
  <c r="G214" i="30"/>
  <c r="G103" i="20"/>
  <c r="F108" i="29"/>
  <c r="E98" i="17"/>
  <c r="F103" i="20"/>
  <c r="F110" i="25"/>
  <c r="M189" i="35"/>
  <c r="N103" i="21"/>
  <c r="F189" i="35"/>
  <c r="F200" i="23"/>
  <c r="F108" i="26"/>
  <c r="F106" i="24"/>
  <c r="G107" i="31"/>
  <c r="G106" i="24"/>
  <c r="N112" i="36"/>
  <c r="M102" i="18"/>
  <c r="N98" i="17"/>
  <c r="N108" i="29"/>
  <c r="N96" i="13"/>
  <c r="F102" i="19"/>
  <c r="E214" i="30"/>
  <c r="F98" i="17"/>
  <c r="M110" i="30"/>
  <c r="E103" i="21"/>
  <c r="M108" i="29"/>
  <c r="E200" i="23"/>
  <c r="M103" i="21"/>
  <c r="E107" i="31"/>
  <c r="E103" i="20"/>
  <c r="M106" i="24"/>
  <c r="E106" i="24"/>
  <c r="F110" i="30"/>
  <c r="F99" i="16"/>
  <c r="G110" i="30"/>
  <c r="N100" i="15"/>
  <c r="G102" i="18"/>
  <c r="F214" i="30"/>
  <c r="E108" i="29"/>
  <c r="G98" i="17"/>
  <c r="E96" i="13"/>
  <c r="M96" i="13"/>
  <c r="N110" i="25"/>
  <c r="E100" i="15"/>
  <c r="M102" i="19"/>
  <c r="N110" i="30"/>
  <c r="G108" i="29"/>
  <c r="K98" i="15" l="1"/>
  <c r="L98" i="15"/>
  <c r="J99" i="15"/>
  <c r="H99" i="15"/>
  <c r="I99" i="15"/>
  <c r="B101" i="15"/>
  <c r="H102" i="21"/>
  <c r="J102" i="21"/>
  <c r="I102" i="21"/>
  <c r="K209" i="17"/>
  <c r="H210" i="17"/>
  <c r="I210" i="17"/>
  <c r="L209" i="17"/>
  <c r="C102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1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B104" i="21"/>
  <c r="C167" i="21"/>
  <c r="K101" i="20"/>
  <c r="I102" i="20"/>
  <c r="J102" i="20"/>
  <c r="H102" i="20"/>
  <c r="C107" i="20"/>
  <c r="B105" i="20"/>
  <c r="L101" i="20"/>
  <c r="K100" i="19"/>
  <c r="I101" i="19"/>
  <c r="J101" i="19"/>
  <c r="H101" i="19"/>
  <c r="B104" i="19"/>
  <c r="L100" i="19"/>
  <c r="J101" i="18"/>
  <c r="B103" i="18"/>
  <c r="K96" i="17"/>
  <c r="H97" i="17"/>
  <c r="I97" i="17"/>
  <c r="J97" i="17"/>
  <c r="B100" i="17"/>
  <c r="L96" i="17"/>
  <c r="K97" i="16"/>
  <c r="H98" i="16"/>
  <c r="J98" i="16"/>
  <c r="I98" i="16"/>
  <c r="B100" i="16"/>
  <c r="L97" i="16"/>
  <c r="C105" i="16"/>
  <c r="K100" i="14"/>
  <c r="J101" i="14"/>
  <c r="B218" i="14"/>
  <c r="L100" i="14"/>
  <c r="L94" i="13"/>
  <c r="J95" i="13"/>
  <c r="I95" i="13"/>
  <c r="H95" i="13"/>
  <c r="B98" i="13"/>
  <c r="C101" i="13"/>
  <c r="K94" i="13"/>
  <c r="N101" i="15"/>
  <c r="F104" i="21"/>
  <c r="M99" i="17"/>
  <c r="E104" i="20"/>
  <c r="M141" i="2"/>
  <c r="E107" i="24"/>
  <c r="F111" i="30"/>
  <c r="F100" i="16"/>
  <c r="E99" i="17"/>
  <c r="F109" i="29"/>
  <c r="G104" i="20"/>
  <c r="E101" i="15"/>
  <c r="G99" i="17"/>
  <c r="M104" i="20"/>
  <c r="G109" i="26"/>
  <c r="N104" i="21"/>
  <c r="E190" i="35"/>
  <c r="M111" i="30"/>
  <c r="G141" i="2"/>
  <c r="E109" i="29"/>
  <c r="N109" i="29"/>
  <c r="F108" i="31"/>
  <c r="N113" i="36"/>
  <c r="F109" i="26"/>
  <c r="G101" i="15"/>
  <c r="F107" i="24"/>
  <c r="G201" i="23"/>
  <c r="M190" i="35"/>
  <c r="E100" i="16"/>
  <c r="N141" i="2"/>
  <c r="G111" i="25"/>
  <c r="E109" i="26"/>
  <c r="N111" i="30"/>
  <c r="M113" i="36"/>
  <c r="N100" i="16"/>
  <c r="G111" i="30"/>
  <c r="G190" i="35"/>
  <c r="M101" i="15"/>
  <c r="N109" i="26"/>
  <c r="E215" i="30"/>
  <c r="M108" i="31"/>
  <c r="E111" i="30"/>
  <c r="M215" i="30"/>
  <c r="M109" i="29"/>
  <c r="F97" i="13"/>
  <c r="F201" i="23"/>
  <c r="E97" i="13"/>
  <c r="M109" i="26"/>
  <c r="G97" i="13"/>
  <c r="E141" i="2"/>
  <c r="G108" i="31"/>
  <c r="E113" i="36"/>
  <c r="M111" i="25"/>
  <c r="N103" i="18"/>
  <c r="G104" i="21"/>
  <c r="M104" i="21"/>
  <c r="F113" i="36"/>
  <c r="N107" i="24"/>
  <c r="M100" i="16"/>
  <c r="G107" i="24"/>
  <c r="M107" i="24"/>
  <c r="G109" i="29"/>
  <c r="F190" i="35"/>
  <c r="M201" i="23"/>
  <c r="G113" i="36"/>
  <c r="E103" i="19"/>
  <c r="N97" i="13"/>
  <c r="G103" i="19"/>
  <c r="N108" i="31"/>
  <c r="F104" i="20"/>
  <c r="N104" i="20"/>
  <c r="N111" i="25"/>
  <c r="F99" i="17"/>
  <c r="F111" i="25"/>
  <c r="E108" i="31"/>
  <c r="G103" i="18"/>
  <c r="F141" i="2"/>
  <c r="N103" i="19"/>
  <c r="M103" i="18"/>
  <c r="F215" i="30"/>
  <c r="N215" i="30"/>
  <c r="E201" i="23"/>
  <c r="F101" i="15"/>
  <c r="E111" i="25"/>
  <c r="N190" i="35"/>
  <c r="E104" i="21"/>
  <c r="N99" i="17"/>
  <c r="G100" i="16"/>
  <c r="N201" i="23"/>
  <c r="F103" i="19"/>
  <c r="G215" i="30"/>
  <c r="M103" i="19"/>
  <c r="M97" i="13"/>
  <c r="K99" i="15" l="1"/>
  <c r="L99" i="15"/>
  <c r="J100" i="15"/>
  <c r="H100" i="15"/>
  <c r="I100" i="15"/>
  <c r="B102" i="15"/>
  <c r="L102" i="21"/>
  <c r="J103" i="21"/>
  <c r="I103" i="21"/>
  <c r="H103" i="21"/>
  <c r="K102" i="21"/>
  <c r="L210" i="17"/>
  <c r="K210" i="17"/>
  <c r="J140" i="2"/>
  <c r="H140" i="2"/>
  <c r="I140" i="2"/>
  <c r="C103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2" i="2"/>
  <c r="B143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C168" i="21"/>
  <c r="B105" i="21"/>
  <c r="L102" i="20"/>
  <c r="I103" i="20"/>
  <c r="H103" i="20"/>
  <c r="J103" i="20"/>
  <c r="B106" i="20"/>
  <c r="C108" i="20"/>
  <c r="K102" i="20"/>
  <c r="K101" i="19"/>
  <c r="J102" i="19"/>
  <c r="H102" i="19"/>
  <c r="I102" i="19"/>
  <c r="B105" i="19"/>
  <c r="L101" i="19"/>
  <c r="J102" i="18"/>
  <c r="B104" i="18"/>
  <c r="K97" i="17"/>
  <c r="L98" i="16"/>
  <c r="J98" i="17"/>
  <c r="I98" i="17"/>
  <c r="H98" i="17"/>
  <c r="B101" i="17"/>
  <c r="L97" i="17"/>
  <c r="J99" i="16"/>
  <c r="H99" i="16"/>
  <c r="I99" i="16"/>
  <c r="B101" i="16"/>
  <c r="K98" i="16"/>
  <c r="C106" i="16"/>
  <c r="B219" i="14"/>
  <c r="C105" i="14"/>
  <c r="K95" i="13"/>
  <c r="H96" i="13"/>
  <c r="I96" i="13"/>
  <c r="J96" i="13"/>
  <c r="L95" i="13"/>
  <c r="C102" i="13"/>
  <c r="B99" i="13"/>
  <c r="G102" i="15"/>
  <c r="G108" i="24"/>
  <c r="M142" i="2"/>
  <c r="E110" i="29"/>
  <c r="M104" i="18"/>
  <c r="F100" i="17"/>
  <c r="G110" i="26"/>
  <c r="N112" i="30"/>
  <c r="E104" i="19"/>
  <c r="F110" i="29"/>
  <c r="F112" i="25"/>
  <c r="F104" i="19"/>
  <c r="G105" i="20"/>
  <c r="N102" i="15"/>
  <c r="E108" i="24"/>
  <c r="N202" i="23"/>
  <c r="F109" i="31"/>
  <c r="N101" i="16"/>
  <c r="E191" i="35"/>
  <c r="M102" i="15"/>
  <c r="E114" i="36"/>
  <c r="E112" i="30"/>
  <c r="F143" i="2"/>
  <c r="G98" i="13"/>
  <c r="F112" i="30"/>
  <c r="M104" i="19"/>
  <c r="F105" i="20"/>
  <c r="M98" i="13"/>
  <c r="N112" i="25"/>
  <c r="M110" i="29"/>
  <c r="M105" i="20"/>
  <c r="N104" i="19"/>
  <c r="N191" i="35"/>
  <c r="F142" i="2"/>
  <c r="G110" i="29"/>
  <c r="M105" i="21"/>
  <c r="N104" i="18"/>
  <c r="M202" i="23"/>
  <c r="N110" i="29"/>
  <c r="F191" i="35"/>
  <c r="M108" i="24"/>
  <c r="G109" i="31"/>
  <c r="E105" i="21"/>
  <c r="N114" i="36"/>
  <c r="M114" i="36"/>
  <c r="N105" i="21"/>
  <c r="N110" i="26"/>
  <c r="G112" i="25"/>
  <c r="F98" i="13"/>
  <c r="N108" i="24"/>
  <c r="G142" i="2"/>
  <c r="N100" i="17"/>
  <c r="M100" i="17"/>
  <c r="M143" i="2"/>
  <c r="G101" i="16"/>
  <c r="E143" i="2"/>
  <c r="N109" i="31"/>
  <c r="F110" i="26"/>
  <c r="G202" i="23"/>
  <c r="E105" i="20"/>
  <c r="M112" i="25"/>
  <c r="G104" i="18"/>
  <c r="E109" i="31"/>
  <c r="F101" i="16"/>
  <c r="E100" i="17"/>
  <c r="G100" i="17"/>
  <c r="N142" i="2"/>
  <c r="M216" i="30"/>
  <c r="M110" i="26"/>
  <c r="G112" i="30"/>
  <c r="G143" i="2"/>
  <c r="E101" i="16"/>
  <c r="E142" i="2"/>
  <c r="E216" i="30"/>
  <c r="N216" i="30"/>
  <c r="G104" i="19"/>
  <c r="M101" i="16"/>
  <c r="E112" i="25"/>
  <c r="M112" i="30"/>
  <c r="E98" i="13"/>
  <c r="M109" i="31"/>
  <c r="F202" i="23"/>
  <c r="F216" i="30"/>
  <c r="G105" i="21"/>
  <c r="E202" i="23"/>
  <c r="M191" i="35"/>
  <c r="N105" i="20"/>
  <c r="G216" i="30"/>
  <c r="F108" i="24"/>
  <c r="G191" i="35"/>
  <c r="E110" i="26"/>
  <c r="F114" i="36"/>
  <c r="G114" i="36"/>
  <c r="E102" i="15"/>
  <c r="N143" i="2"/>
  <c r="F105" i="21"/>
  <c r="N98" i="13"/>
  <c r="L100" i="15" l="1"/>
  <c r="J101" i="15"/>
  <c r="I101" i="15"/>
  <c r="H101" i="15"/>
  <c r="B103" i="15"/>
  <c r="K100" i="15"/>
  <c r="K103" i="21"/>
  <c r="L103" i="21"/>
  <c r="I104" i="21"/>
  <c r="J104" i="21"/>
  <c r="H104" i="21"/>
  <c r="L140" i="2"/>
  <c r="K140" i="2"/>
  <c r="C104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1" i="2"/>
  <c r="H141" i="2"/>
  <c r="I141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C169" i="21"/>
  <c r="B106" i="21"/>
  <c r="L103" i="20"/>
  <c r="I104" i="20"/>
  <c r="J104" i="20"/>
  <c r="H104" i="20"/>
  <c r="B107" i="20"/>
  <c r="C109" i="20"/>
  <c r="K103" i="20"/>
  <c r="L102" i="19"/>
  <c r="H103" i="19"/>
  <c r="I103" i="19"/>
  <c r="J103" i="19"/>
  <c r="B106" i="19"/>
  <c r="K102" i="19"/>
  <c r="B105" i="18"/>
  <c r="K98" i="17"/>
  <c r="I99" i="17"/>
  <c r="J99" i="17"/>
  <c r="H99" i="17"/>
  <c r="B102" i="17"/>
  <c r="L98" i="17"/>
  <c r="L99" i="16"/>
  <c r="H100" i="16"/>
  <c r="I100" i="16"/>
  <c r="J100" i="16"/>
  <c r="B102" i="16"/>
  <c r="K99" i="16"/>
  <c r="C107" i="16"/>
  <c r="C108" i="16" s="1"/>
  <c r="C109" i="16" s="1"/>
  <c r="C110" i="16" s="1"/>
  <c r="B220" i="14"/>
  <c r="C106" i="14"/>
  <c r="L96" i="13"/>
  <c r="J97" i="13"/>
  <c r="I97" i="13"/>
  <c r="H97" i="13"/>
  <c r="C103" i="13"/>
  <c r="B100" i="13"/>
  <c r="K96" i="13"/>
  <c r="H142" i="2"/>
  <c r="J142" i="2"/>
  <c r="I142" i="2"/>
  <c r="B144" i="2"/>
  <c r="N115" i="36"/>
  <c r="N105" i="14"/>
  <c r="F203" i="23"/>
  <c r="G144" i="2"/>
  <c r="G114" i="30"/>
  <c r="E101" i="17"/>
  <c r="F102" i="16"/>
  <c r="M110" i="31"/>
  <c r="F105" i="19"/>
  <c r="N217" i="30"/>
  <c r="E115" i="36"/>
  <c r="E192" i="35"/>
  <c r="N103" i="15"/>
  <c r="F111" i="29"/>
  <c r="N105" i="19"/>
  <c r="E105" i="19"/>
  <c r="N113" i="30"/>
  <c r="N105" i="18"/>
  <c r="N203" i="23"/>
  <c r="E113" i="30"/>
  <c r="M217" i="30"/>
  <c r="E106" i="20"/>
  <c r="F217" i="30"/>
  <c r="M106" i="20"/>
  <c r="G192" i="35"/>
  <c r="E103" i="15"/>
  <c r="F113" i="30"/>
  <c r="E217" i="30"/>
  <c r="G105" i="19"/>
  <c r="F144" i="2"/>
  <c r="F106" i="20"/>
  <c r="F110" i="31"/>
  <c r="M113" i="25"/>
  <c r="N110" i="31"/>
  <c r="N99" i="13"/>
  <c r="G113" i="30"/>
  <c r="N102" i="16"/>
  <c r="E111" i="29"/>
  <c r="M113" i="30"/>
  <c r="G103" i="15"/>
  <c r="M102" i="16"/>
  <c r="E105" i="14"/>
  <c r="M109" i="24"/>
  <c r="M111" i="29"/>
  <c r="F111" i="26"/>
  <c r="E110" i="31"/>
  <c r="G106" i="20"/>
  <c r="F99" i="13"/>
  <c r="N111" i="29"/>
  <c r="G105" i="14"/>
  <c r="N111" i="26"/>
  <c r="G101" i="17"/>
  <c r="F113" i="25"/>
  <c r="M103" i="15"/>
  <c r="N144" i="2"/>
  <c r="M203" i="23"/>
  <c r="N109" i="24"/>
  <c r="G203" i="23"/>
  <c r="E113" i="25"/>
  <c r="M105" i="14"/>
  <c r="E106" i="21"/>
  <c r="M106" i="21"/>
  <c r="N113" i="25"/>
  <c r="E203" i="23"/>
  <c r="E144" i="2"/>
  <c r="E102" i="16"/>
  <c r="E111" i="26"/>
  <c r="G110" i="31"/>
  <c r="M192" i="35"/>
  <c r="M105" i="19"/>
  <c r="E99" i="13"/>
  <c r="M144" i="2"/>
  <c r="M115" i="36"/>
  <c r="M111" i="26"/>
  <c r="G99" i="13"/>
  <c r="G111" i="29"/>
  <c r="F115" i="36"/>
  <c r="F106" i="21"/>
  <c r="G217" i="30"/>
  <c r="G105" i="18"/>
  <c r="G109" i="24"/>
  <c r="G113" i="25"/>
  <c r="G106" i="21"/>
  <c r="G115" i="36"/>
  <c r="N101" i="17"/>
  <c r="E109" i="24"/>
  <c r="N106" i="21"/>
  <c r="G111" i="26"/>
  <c r="F192" i="35"/>
  <c r="F109" i="24"/>
  <c r="N192" i="35"/>
  <c r="F101" i="17"/>
  <c r="F105" i="14"/>
  <c r="G102" i="16"/>
  <c r="N106" i="20"/>
  <c r="M105" i="18"/>
  <c r="M101" i="17"/>
  <c r="M99" i="13"/>
  <c r="K101" i="15" l="1"/>
  <c r="L101" i="15"/>
  <c r="J102" i="15"/>
  <c r="H102" i="15"/>
  <c r="I102" i="15"/>
  <c r="B104" i="15"/>
  <c r="K104" i="21"/>
  <c r="L104" i="21"/>
  <c r="H104" i="14"/>
  <c r="J104" i="14"/>
  <c r="I104" i="14"/>
  <c r="C105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1" i="2"/>
  <c r="L141" i="2"/>
  <c r="H105" i="21"/>
  <c r="I105" i="21"/>
  <c r="J105" i="21"/>
  <c r="J104" i="18"/>
  <c r="I101" i="21"/>
  <c r="H101" i="21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C170" i="21"/>
  <c r="B107" i="21"/>
  <c r="K104" i="20"/>
  <c r="J105" i="20"/>
  <c r="H105" i="20"/>
  <c r="I105" i="20"/>
  <c r="B108" i="20"/>
  <c r="C110" i="20"/>
  <c r="L104" i="20"/>
  <c r="L103" i="19"/>
  <c r="J104" i="19"/>
  <c r="I104" i="19"/>
  <c r="H104" i="19"/>
  <c r="B107" i="19"/>
  <c r="K103" i="19"/>
  <c r="B106" i="18"/>
  <c r="K99" i="17"/>
  <c r="I100" i="17"/>
  <c r="H100" i="17"/>
  <c r="J100" i="17"/>
  <c r="B103" i="17"/>
  <c r="L99" i="17"/>
  <c r="L100" i="16"/>
  <c r="J101" i="16"/>
  <c r="H101" i="16"/>
  <c r="I101" i="16"/>
  <c r="B103" i="16"/>
  <c r="K100" i="16"/>
  <c r="K97" i="13"/>
  <c r="B221" i="14"/>
  <c r="C107" i="14"/>
  <c r="I98" i="13"/>
  <c r="H98" i="13"/>
  <c r="J98" i="13"/>
  <c r="C104" i="13"/>
  <c r="L97" i="13"/>
  <c r="B101" i="13"/>
  <c r="K142" i="2"/>
  <c r="J143" i="2"/>
  <c r="H143" i="2"/>
  <c r="I143" i="2"/>
  <c r="L142" i="2"/>
  <c r="B145" i="2"/>
  <c r="N104" i="15"/>
  <c r="M112" i="29"/>
  <c r="M100" i="13"/>
  <c r="E100" i="13"/>
  <c r="F107" i="21"/>
  <c r="F107" i="20"/>
  <c r="M111" i="31"/>
  <c r="E193" i="35"/>
  <c r="F145" i="2"/>
  <c r="F106" i="19"/>
  <c r="E218" i="30"/>
  <c r="M116" i="30"/>
  <c r="M193" i="35"/>
  <c r="E116" i="30"/>
  <c r="E107" i="21"/>
  <c r="N106" i="19"/>
  <c r="E106" i="14"/>
  <c r="G145" i="2"/>
  <c r="M110" i="24"/>
  <c r="N112" i="29"/>
  <c r="E112" i="29"/>
  <c r="E107" i="20"/>
  <c r="G107" i="20"/>
  <c r="F193" i="35"/>
  <c r="E111" i="31"/>
  <c r="M112" i="26"/>
  <c r="E114" i="30"/>
  <c r="N114" i="25"/>
  <c r="F114" i="25"/>
  <c r="G106" i="18"/>
  <c r="F115" i="30"/>
  <c r="G112" i="29"/>
  <c r="G106" i="19"/>
  <c r="F100" i="13"/>
  <c r="M106" i="14"/>
  <c r="F114" i="30"/>
  <c r="N112" i="26"/>
  <c r="N106" i="18"/>
  <c r="E110" i="24"/>
  <c r="F218" i="30"/>
  <c r="M106" i="19"/>
  <c r="F116" i="36"/>
  <c r="E114" i="25"/>
  <c r="M218" i="30"/>
  <c r="M103" i="16"/>
  <c r="M116" i="36"/>
  <c r="N100" i="13"/>
  <c r="F116" i="30"/>
  <c r="M106" i="18"/>
  <c r="M145" i="2"/>
  <c r="F112" i="26"/>
  <c r="M204" i="23"/>
  <c r="N103" i="16"/>
  <c r="G193" i="35"/>
  <c r="F204" i="23"/>
  <c r="G103" i="16"/>
  <c r="G112" i="26"/>
  <c r="N204" i="23"/>
  <c r="G106" i="14"/>
  <c r="M114" i="30"/>
  <c r="F111" i="31"/>
  <c r="G110" i="24"/>
  <c r="E104" i="15"/>
  <c r="N115" i="30"/>
  <c r="N145" i="2"/>
  <c r="G114" i="25"/>
  <c r="N116" i="30"/>
  <c r="E106" i="19"/>
  <c r="F106" i="14"/>
  <c r="F110" i="24"/>
  <c r="E103" i="16"/>
  <c r="E115" i="30"/>
  <c r="G100" i="13"/>
  <c r="G116" i="36"/>
  <c r="G104" i="15"/>
  <c r="E145" i="2"/>
  <c r="E112" i="26"/>
  <c r="N193" i="35"/>
  <c r="G218" i="30"/>
  <c r="G111" i="31"/>
  <c r="M115" i="30"/>
  <c r="N114" i="30"/>
  <c r="M107" i="20"/>
  <c r="N116" i="36"/>
  <c r="N218" i="30"/>
  <c r="N107" i="21"/>
  <c r="F103" i="16"/>
  <c r="M104" i="15"/>
  <c r="F112" i="29"/>
  <c r="N110" i="24"/>
  <c r="N107" i="20"/>
  <c r="M107" i="21"/>
  <c r="G107" i="21"/>
  <c r="N111" i="31"/>
  <c r="N106" i="14"/>
  <c r="G204" i="23"/>
  <c r="E204" i="23"/>
  <c r="E116" i="36"/>
  <c r="M114" i="25"/>
  <c r="K102" i="15" l="1"/>
  <c r="L102" i="15"/>
  <c r="J103" i="15"/>
  <c r="H103" i="15"/>
  <c r="I103" i="15"/>
  <c r="B105" i="15"/>
  <c r="L104" i="14"/>
  <c r="K104" i="14"/>
  <c r="C106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L101" i="21"/>
  <c r="L105" i="21"/>
  <c r="J106" i="21"/>
  <c r="H106" i="21"/>
  <c r="I106" i="21"/>
  <c r="J105" i="18"/>
  <c r="K105" i="21"/>
  <c r="K101" i="21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H203" i="23"/>
  <c r="I203" i="23"/>
  <c r="J203" i="23"/>
  <c r="B206" i="23"/>
  <c r="C211" i="23"/>
  <c r="L202" i="23"/>
  <c r="C171" i="21"/>
  <c r="B108" i="21"/>
  <c r="L105" i="20"/>
  <c r="J106" i="20"/>
  <c r="I106" i="20"/>
  <c r="H106" i="20"/>
  <c r="C111" i="20"/>
  <c r="B109" i="20"/>
  <c r="K105" i="20"/>
  <c r="K104" i="19"/>
  <c r="H105" i="19"/>
  <c r="I105" i="19"/>
  <c r="J105" i="19"/>
  <c r="B108" i="19"/>
  <c r="L104" i="19"/>
  <c r="B107" i="18"/>
  <c r="L101" i="16"/>
  <c r="K100" i="17"/>
  <c r="J101" i="17"/>
  <c r="B104" i="17"/>
  <c r="L100" i="17"/>
  <c r="J102" i="16"/>
  <c r="H102" i="16"/>
  <c r="I102" i="16"/>
  <c r="B104" i="16"/>
  <c r="K101" i="16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3" i="2"/>
  <c r="J144" i="2"/>
  <c r="I144" i="2"/>
  <c r="H144" i="2"/>
  <c r="K143" i="2"/>
  <c r="B146" i="2"/>
  <c r="N105" i="15"/>
  <c r="G108" i="21"/>
  <c r="G205" i="23"/>
  <c r="N194" i="35"/>
  <c r="G115" i="25"/>
  <c r="N115" i="25"/>
  <c r="G107" i="19"/>
  <c r="G104" i="16"/>
  <c r="F101" i="13"/>
  <c r="G111" i="24"/>
  <c r="E108" i="20"/>
  <c r="N205" i="23"/>
  <c r="M104" i="16"/>
  <c r="E112" i="31"/>
  <c r="F117" i="36"/>
  <c r="E194" i="35"/>
  <c r="F205" i="23"/>
  <c r="M113" i="26"/>
  <c r="N146" i="2"/>
  <c r="M107" i="14"/>
  <c r="F115" i="25"/>
  <c r="E115" i="25"/>
  <c r="N117" i="36"/>
  <c r="G108" i="20"/>
  <c r="F108" i="20"/>
  <c r="G107" i="14"/>
  <c r="G105" i="15"/>
  <c r="E146" i="2"/>
  <c r="E117" i="36"/>
  <c r="M108" i="21"/>
  <c r="E107" i="14"/>
  <c r="N112" i="31"/>
  <c r="N107" i="18"/>
  <c r="F113" i="29"/>
  <c r="E219" i="30"/>
  <c r="G113" i="29"/>
  <c r="M107" i="18"/>
  <c r="G113" i="26"/>
  <c r="N111" i="24"/>
  <c r="E105" i="15"/>
  <c r="M115" i="25"/>
  <c r="M105" i="15"/>
  <c r="G117" i="36"/>
  <c r="E111" i="24"/>
  <c r="N219" i="30"/>
  <c r="E113" i="26"/>
  <c r="F108" i="21"/>
  <c r="M194" i="35"/>
  <c r="F107" i="19"/>
  <c r="E101" i="13"/>
  <c r="N113" i="29"/>
  <c r="F112" i="31"/>
  <c r="G146" i="2"/>
  <c r="E205" i="23"/>
  <c r="M219" i="30"/>
  <c r="E113" i="29"/>
  <c r="M113" i="29"/>
  <c r="G101" i="13"/>
  <c r="M112" i="31"/>
  <c r="F146" i="2"/>
  <c r="G107" i="18"/>
  <c r="N108" i="20"/>
  <c r="M205" i="23"/>
  <c r="M108" i="20"/>
  <c r="F113" i="26"/>
  <c r="F104" i="16"/>
  <c r="N101" i="13"/>
  <c r="N107" i="19"/>
  <c r="M107" i="19"/>
  <c r="F111" i="24"/>
  <c r="N108" i="21"/>
  <c r="E104" i="16"/>
  <c r="G194" i="35"/>
  <c r="G112" i="31"/>
  <c r="F107" i="14"/>
  <c r="G219" i="30"/>
  <c r="F219" i="30"/>
  <c r="F194" i="35"/>
  <c r="N113" i="26"/>
  <c r="M101" i="13"/>
  <c r="E108" i="21"/>
  <c r="M117" i="36"/>
  <c r="N107" i="14"/>
  <c r="M146" i="2"/>
  <c r="M111" i="24"/>
  <c r="N104" i="16"/>
  <c r="E107" i="19"/>
  <c r="L103" i="15" l="1"/>
  <c r="J104" i="15"/>
  <c r="I104" i="15"/>
  <c r="H104" i="15"/>
  <c r="B106" i="15"/>
  <c r="K103" i="15"/>
  <c r="C107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K106" i="21"/>
  <c r="H107" i="21"/>
  <c r="J107" i="21"/>
  <c r="I107" i="21"/>
  <c r="L106" i="21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L203" i="23"/>
  <c r="J204" i="23"/>
  <c r="H204" i="23"/>
  <c r="I204" i="23"/>
  <c r="B207" i="23"/>
  <c r="C212" i="23"/>
  <c r="K203" i="23"/>
  <c r="C172" i="21"/>
  <c r="B109" i="21"/>
  <c r="K106" i="20"/>
  <c r="H107" i="20"/>
  <c r="I107" i="20"/>
  <c r="J107" i="20"/>
  <c r="B110" i="20"/>
  <c r="L106" i="20"/>
  <c r="C112" i="20"/>
  <c r="L105" i="19"/>
  <c r="H106" i="19"/>
  <c r="I106" i="19"/>
  <c r="J106" i="19"/>
  <c r="B109" i="19"/>
  <c r="K105" i="19"/>
  <c r="J106" i="18"/>
  <c r="B108" i="18"/>
  <c r="B105" i="17"/>
  <c r="L102" i="16"/>
  <c r="J103" i="16"/>
  <c r="H103" i="16"/>
  <c r="I103" i="16"/>
  <c r="B105" i="16"/>
  <c r="K102" i="16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4" i="2"/>
  <c r="J145" i="2"/>
  <c r="I145" i="2"/>
  <c r="H145" i="2"/>
  <c r="L144" i="2"/>
  <c r="B147" i="2"/>
  <c r="M106" i="15"/>
  <c r="M108" i="18"/>
  <c r="E102" i="13"/>
  <c r="E114" i="26"/>
  <c r="N220" i="30"/>
  <c r="E108" i="14"/>
  <c r="F147" i="2"/>
  <c r="F114" i="29"/>
  <c r="N147" i="2"/>
  <c r="E106" i="15"/>
  <c r="M206" i="23"/>
  <c r="N114" i="26"/>
  <c r="E147" i="2"/>
  <c r="G112" i="24"/>
  <c r="N118" i="36"/>
  <c r="N108" i="18"/>
  <c r="M108" i="19"/>
  <c r="G206" i="23"/>
  <c r="F116" i="25"/>
  <c r="N108" i="19"/>
  <c r="G116" i="25"/>
  <c r="E114" i="29"/>
  <c r="G108" i="19"/>
  <c r="N106" i="15"/>
  <c r="N116" i="25"/>
  <c r="G147" i="2"/>
  <c r="F108" i="19"/>
  <c r="M147" i="2"/>
  <c r="N112" i="24"/>
  <c r="G113" i="31"/>
  <c r="M109" i="20"/>
  <c r="F206" i="23"/>
  <c r="M112" i="24"/>
  <c r="N206" i="23"/>
  <c r="F118" i="36"/>
  <c r="M220" i="30"/>
  <c r="E112" i="24"/>
  <c r="G114" i="29"/>
  <c r="M114" i="26"/>
  <c r="M105" i="16"/>
  <c r="E195" i="35"/>
  <c r="M195" i="35"/>
  <c r="F102" i="13"/>
  <c r="E118" i="36"/>
  <c r="G105" i="16"/>
  <c r="N109" i="20"/>
  <c r="M113" i="31"/>
  <c r="F114" i="26"/>
  <c r="N113" i="31"/>
  <c r="E206" i="23"/>
  <c r="G106" i="15"/>
  <c r="G102" i="13"/>
  <c r="G118" i="36"/>
  <c r="F112" i="24"/>
  <c r="N195" i="35"/>
  <c r="N102" i="13"/>
  <c r="F195" i="35"/>
  <c r="E220" i="30"/>
  <c r="M102" i="13"/>
  <c r="M114" i="29"/>
  <c r="E116" i="25"/>
  <c r="F220" i="30"/>
  <c r="M116" i="25"/>
  <c r="F108" i="14"/>
  <c r="E113" i="31"/>
  <c r="G109" i="20"/>
  <c r="E105" i="16"/>
  <c r="G114" i="26"/>
  <c r="G108" i="18"/>
  <c r="G220" i="30"/>
  <c r="N105" i="16"/>
  <c r="M108" i="14"/>
  <c r="F109" i="20"/>
  <c r="E109" i="20"/>
  <c r="N114" i="29"/>
  <c r="G195" i="35"/>
  <c r="G108" i="14"/>
  <c r="F105" i="16"/>
  <c r="E108" i="19"/>
  <c r="F113" i="31"/>
  <c r="N108" i="14"/>
  <c r="M118" i="36"/>
  <c r="L104" i="15" l="1"/>
  <c r="K104" i="15"/>
  <c r="J105" i="15"/>
  <c r="I105" i="15"/>
  <c r="H105" i="15"/>
  <c r="B107" i="15"/>
  <c r="C108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07" i="21"/>
  <c r="L107" i="21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K204" i="23"/>
  <c r="H205" i="23"/>
  <c r="I205" i="23"/>
  <c r="J205" i="23"/>
  <c r="C213" i="23"/>
  <c r="B208" i="23"/>
  <c r="L204" i="23"/>
  <c r="B110" i="21"/>
  <c r="C173" i="21"/>
  <c r="K107" i="20"/>
  <c r="I108" i="20"/>
  <c r="H108" i="20"/>
  <c r="J108" i="20"/>
  <c r="C113" i="20"/>
  <c r="B111" i="20"/>
  <c r="L107" i="20"/>
  <c r="K106" i="19"/>
  <c r="I107" i="19"/>
  <c r="J107" i="19"/>
  <c r="H107" i="19"/>
  <c r="B110" i="19"/>
  <c r="L106" i="19"/>
  <c r="J107" i="18"/>
  <c r="B109" i="18"/>
  <c r="L103" i="16"/>
  <c r="B106" i="17"/>
  <c r="J104" i="16"/>
  <c r="I104" i="16"/>
  <c r="H104" i="16"/>
  <c r="B106" i="16"/>
  <c r="K103" i="16"/>
  <c r="C111" i="16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5" i="2"/>
  <c r="I146" i="2"/>
  <c r="J146" i="2"/>
  <c r="H146" i="2"/>
  <c r="L145" i="2"/>
  <c r="B148" i="2"/>
  <c r="G107" i="15"/>
  <c r="N113" i="24"/>
  <c r="E115" i="26"/>
  <c r="N103" i="13"/>
  <c r="G115" i="26"/>
  <c r="F106" i="16"/>
  <c r="G110" i="20"/>
  <c r="N106" i="16"/>
  <c r="E207" i="23"/>
  <c r="F196" i="35"/>
  <c r="G113" i="24"/>
  <c r="N221" i="30"/>
  <c r="G115" i="29"/>
  <c r="M109" i="18"/>
  <c r="F113" i="24"/>
  <c r="M109" i="21"/>
  <c r="M115" i="26"/>
  <c r="F119" i="36"/>
  <c r="G196" i="35"/>
  <c r="N109" i="14"/>
  <c r="N117" i="25"/>
  <c r="M119" i="36"/>
  <c r="F110" i="20"/>
  <c r="M103" i="13"/>
  <c r="E113" i="24"/>
  <c r="E117" i="25"/>
  <c r="G221" i="30"/>
  <c r="F109" i="19"/>
  <c r="G103" i="13"/>
  <c r="M221" i="30"/>
  <c r="F207" i="23"/>
  <c r="F117" i="25"/>
  <c r="F105" i="17"/>
  <c r="G119" i="36"/>
  <c r="M114" i="31"/>
  <c r="M105" i="17"/>
  <c r="N110" i="20"/>
  <c r="F115" i="29"/>
  <c r="M115" i="29"/>
  <c r="N148" i="2"/>
  <c r="F221" i="30"/>
  <c r="M110" i="20"/>
  <c r="N207" i="23"/>
  <c r="E114" i="31"/>
  <c r="G109" i="14"/>
  <c r="E110" i="20"/>
  <c r="N109" i="19"/>
  <c r="G207" i="23"/>
  <c r="E115" i="29"/>
  <c r="E196" i="35"/>
  <c r="N109" i="18"/>
  <c r="F148" i="2"/>
  <c r="M148" i="2"/>
  <c r="N105" i="17"/>
  <c r="E106" i="16"/>
  <c r="N115" i="29"/>
  <c r="M109" i="19"/>
  <c r="E148" i="2"/>
  <c r="G106" i="16"/>
  <c r="G105" i="17"/>
  <c r="M196" i="35"/>
  <c r="N115" i="26"/>
  <c r="G109" i="19"/>
  <c r="M117" i="25"/>
  <c r="M107" i="15"/>
  <c r="E103" i="13"/>
  <c r="E109" i="21"/>
  <c r="E109" i="19"/>
  <c r="G148" i="2"/>
  <c r="N196" i="35"/>
  <c r="M109" i="14"/>
  <c r="F109" i="14"/>
  <c r="F114" i="31"/>
  <c r="E221" i="30"/>
  <c r="F115" i="26"/>
  <c r="F109" i="21"/>
  <c r="G109" i="18"/>
  <c r="G114" i="31"/>
  <c r="E119" i="36"/>
  <c r="M106" i="16"/>
  <c r="N114" i="31"/>
  <c r="E107" i="15"/>
  <c r="N109" i="21"/>
  <c r="E109" i="14"/>
  <c r="G117" i="25"/>
  <c r="G109" i="21"/>
  <c r="M207" i="23"/>
  <c r="F103" i="13"/>
  <c r="E105" i="17"/>
  <c r="N107" i="15"/>
  <c r="N119" i="36"/>
  <c r="M113" i="24"/>
  <c r="L105" i="15" l="1"/>
  <c r="K105" i="15"/>
  <c r="J106" i="15"/>
  <c r="H106" i="15"/>
  <c r="I106" i="15"/>
  <c r="B108" i="15"/>
  <c r="I104" i="17"/>
  <c r="J104" i="17"/>
  <c r="H104" i="17"/>
  <c r="C109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L205" i="23"/>
  <c r="J206" i="23"/>
  <c r="H206" i="23"/>
  <c r="I206" i="23"/>
  <c r="B209" i="23"/>
  <c r="C214" i="23"/>
  <c r="K205" i="23"/>
  <c r="J108" i="21"/>
  <c r="H108" i="21"/>
  <c r="I108" i="21"/>
  <c r="C174" i="21"/>
  <c r="B111" i="21"/>
  <c r="L108" i="20"/>
  <c r="H109" i="20"/>
  <c r="J109" i="20"/>
  <c r="I109" i="20"/>
  <c r="C114" i="20"/>
  <c r="B112" i="20"/>
  <c r="K108" i="20"/>
  <c r="L107" i="19"/>
  <c r="J108" i="19"/>
  <c r="H108" i="19"/>
  <c r="I108" i="19"/>
  <c r="B111" i="19"/>
  <c r="K107" i="19"/>
  <c r="J108" i="18"/>
  <c r="B110" i="18"/>
  <c r="B107" i="17"/>
  <c r="K104" i="16"/>
  <c r="I105" i="16"/>
  <c r="H105" i="16"/>
  <c r="J105" i="16"/>
  <c r="B107" i="16"/>
  <c r="L104" i="16"/>
  <c r="C112" i="16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6" i="2"/>
  <c r="J147" i="2"/>
  <c r="H147" i="2"/>
  <c r="I147" i="2"/>
  <c r="K146" i="2"/>
  <c r="B149" i="2"/>
  <c r="E108" i="15"/>
  <c r="M110" i="21"/>
  <c r="N222" i="30"/>
  <c r="N111" i="20"/>
  <c r="N114" i="24"/>
  <c r="N120" i="36"/>
  <c r="M149" i="2"/>
  <c r="G110" i="21"/>
  <c r="M118" i="25"/>
  <c r="G114" i="24"/>
  <c r="F149" i="2"/>
  <c r="F110" i="14"/>
  <c r="M108" i="15"/>
  <c r="N115" i="31"/>
  <c r="E116" i="29"/>
  <c r="F104" i="13"/>
  <c r="E107" i="16"/>
  <c r="N110" i="19"/>
  <c r="E197" i="35"/>
  <c r="G116" i="26"/>
  <c r="E120" i="36"/>
  <c r="N107" i="16"/>
  <c r="M114" i="24"/>
  <c r="F197" i="35"/>
  <c r="G116" i="29"/>
  <c r="E114" i="24"/>
  <c r="M111" i="20"/>
  <c r="N116" i="26"/>
  <c r="G111" i="20"/>
  <c r="N110" i="14"/>
  <c r="G118" i="25"/>
  <c r="E111" i="20"/>
  <c r="M115" i="31"/>
  <c r="E149" i="2"/>
  <c r="M197" i="35"/>
  <c r="N108" i="15"/>
  <c r="F110" i="21"/>
  <c r="F116" i="26"/>
  <c r="F116" i="29"/>
  <c r="M110" i="14"/>
  <c r="M222" i="30"/>
  <c r="G222" i="30"/>
  <c r="E116" i="26"/>
  <c r="M116" i="26"/>
  <c r="F115" i="31"/>
  <c r="E110" i="21"/>
  <c r="E115" i="31"/>
  <c r="N110" i="18"/>
  <c r="G108" i="15"/>
  <c r="F208" i="23"/>
  <c r="N149" i="2"/>
  <c r="F111" i="20"/>
  <c r="E118" i="25"/>
  <c r="G115" i="31"/>
  <c r="E110" i="14"/>
  <c r="N104" i="13"/>
  <c r="N197" i="35"/>
  <c r="N116" i="29"/>
  <c r="E104" i="13"/>
  <c r="G149" i="2"/>
  <c r="F110" i="19"/>
  <c r="G197" i="35"/>
  <c r="G104" i="13"/>
  <c r="M104" i="13"/>
  <c r="N110" i="21"/>
  <c r="M116" i="29"/>
  <c r="M110" i="18"/>
  <c r="F120" i="36"/>
  <c r="N208" i="23"/>
  <c r="E110" i="19"/>
  <c r="G110" i="18"/>
  <c r="M107" i="16"/>
  <c r="G110" i="19"/>
  <c r="G120" i="36"/>
  <c r="E222" i="30"/>
  <c r="F118" i="25"/>
  <c r="E208" i="23"/>
  <c r="G111" i="21"/>
  <c r="F222" i="30"/>
  <c r="G208" i="23"/>
  <c r="G110" i="14"/>
  <c r="F114" i="24"/>
  <c r="M120" i="36"/>
  <c r="N118" i="25"/>
  <c r="G107" i="16"/>
  <c r="M208" i="23"/>
  <c r="M110" i="19"/>
  <c r="F107" i="16"/>
  <c r="K106" i="15" l="1"/>
  <c r="L106" i="15"/>
  <c r="J107" i="15"/>
  <c r="I107" i="15"/>
  <c r="H107" i="15"/>
  <c r="B109" i="15"/>
  <c r="K104" i="17"/>
  <c r="L104" i="17"/>
  <c r="C110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L206" i="23"/>
  <c r="I207" i="23"/>
  <c r="J207" i="23"/>
  <c r="H207" i="23"/>
  <c r="B210" i="23"/>
  <c r="C215" i="23"/>
  <c r="K206" i="23"/>
  <c r="L108" i="21"/>
  <c r="K108" i="21"/>
  <c r="H109" i="21"/>
  <c r="J109" i="21"/>
  <c r="I109" i="21"/>
  <c r="C175" i="21"/>
  <c r="B112" i="21"/>
  <c r="L109" i="20"/>
  <c r="J110" i="20"/>
  <c r="H110" i="20"/>
  <c r="I110" i="20"/>
  <c r="C115" i="20"/>
  <c r="B113" i="20"/>
  <c r="K109" i="20"/>
  <c r="L108" i="19"/>
  <c r="J109" i="19"/>
  <c r="I109" i="19"/>
  <c r="H109" i="19"/>
  <c r="B112" i="19"/>
  <c r="K108" i="19"/>
  <c r="J109" i="18"/>
  <c r="B111" i="18"/>
  <c r="H101" i="17"/>
  <c r="I101" i="17"/>
  <c r="K105" i="16"/>
  <c r="J105" i="17"/>
  <c r="B108" i="17"/>
  <c r="H106" i="16"/>
  <c r="I106" i="16"/>
  <c r="J106" i="16"/>
  <c r="B108" i="16"/>
  <c r="L105" i="16"/>
  <c r="C113" i="16"/>
  <c r="K108" i="14"/>
  <c r="I109" i="14"/>
  <c r="J109" i="14"/>
  <c r="H109" i="14"/>
  <c r="L108" i="14"/>
  <c r="B226" i="14"/>
  <c r="C112" i="14"/>
  <c r="L102" i="13"/>
  <c r="H103" i="13"/>
  <c r="I103" i="13"/>
  <c r="J103" i="13"/>
  <c r="B106" i="13"/>
  <c r="C109" i="13"/>
  <c r="K102" i="13"/>
  <c r="L147" i="2"/>
  <c r="J148" i="2"/>
  <c r="H148" i="2"/>
  <c r="I148" i="2"/>
  <c r="K147" i="2"/>
  <c r="B150" i="2"/>
  <c r="G109" i="15"/>
  <c r="F119" i="25"/>
  <c r="N117" i="29"/>
  <c r="E116" i="31"/>
  <c r="M198" i="35"/>
  <c r="N115" i="24"/>
  <c r="M108" i="16"/>
  <c r="N112" i="20"/>
  <c r="N116" i="31"/>
  <c r="G111" i="19"/>
  <c r="E119" i="25"/>
  <c r="M117" i="29"/>
  <c r="G112" i="20"/>
  <c r="G223" i="30"/>
  <c r="E209" i="23"/>
  <c r="M115" i="24"/>
  <c r="M117" i="26"/>
  <c r="F117" i="29"/>
  <c r="G117" i="26"/>
  <c r="F112" i="20"/>
  <c r="M111" i="14"/>
  <c r="N150" i="2"/>
  <c r="E117" i="29"/>
  <c r="F108" i="16"/>
  <c r="E111" i="14"/>
  <c r="E105" i="13"/>
  <c r="E108" i="16"/>
  <c r="E111" i="19"/>
  <c r="N119" i="25"/>
  <c r="E150" i="2"/>
  <c r="M223" i="30"/>
  <c r="G116" i="31"/>
  <c r="M150" i="2"/>
  <c r="G121" i="36"/>
  <c r="E121" i="36"/>
  <c r="N223" i="30"/>
  <c r="G115" i="24"/>
  <c r="G119" i="25"/>
  <c r="F198" i="35"/>
  <c r="G150" i="2"/>
  <c r="E223" i="30"/>
  <c r="N111" i="18"/>
  <c r="F209" i="23"/>
  <c r="E115" i="24"/>
  <c r="G111" i="14"/>
  <c r="E117" i="26"/>
  <c r="F121" i="36"/>
  <c r="M105" i="13"/>
  <c r="F150" i="2"/>
  <c r="N198" i="35"/>
  <c r="G112" i="21"/>
  <c r="M112" i="20"/>
  <c r="E109" i="15"/>
  <c r="N117" i="26"/>
  <c r="G209" i="23"/>
  <c r="M209" i="23"/>
  <c r="N111" i="14"/>
  <c r="M111" i="18"/>
  <c r="G111" i="18"/>
  <c r="M109" i="15"/>
  <c r="G198" i="35"/>
  <c r="F115" i="24"/>
  <c r="F116" i="31"/>
  <c r="G117" i="29"/>
  <c r="N111" i="19"/>
  <c r="F111" i="19"/>
  <c r="M111" i="19"/>
  <c r="M119" i="25"/>
  <c r="N209" i="23"/>
  <c r="F111" i="14"/>
  <c r="N108" i="16"/>
  <c r="E112" i="20"/>
  <c r="F105" i="13"/>
  <c r="N121" i="36"/>
  <c r="M121" i="36"/>
  <c r="F223" i="30"/>
  <c r="G105" i="13"/>
  <c r="M116" i="31"/>
  <c r="N109" i="15"/>
  <c r="N105" i="13"/>
  <c r="F117" i="26"/>
  <c r="G108" i="16"/>
  <c r="E198" i="35"/>
  <c r="L107" i="15" l="1"/>
  <c r="K107" i="15"/>
  <c r="J108" i="15"/>
  <c r="I108" i="15"/>
  <c r="H108" i="15"/>
  <c r="B110" i="15"/>
  <c r="J111" i="21"/>
  <c r="C111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K109" i="21"/>
  <c r="J110" i="21"/>
  <c r="C176" i="21"/>
  <c r="L109" i="21"/>
  <c r="B113" i="21"/>
  <c r="L110" i="20"/>
  <c r="I111" i="20"/>
  <c r="H111" i="20"/>
  <c r="J111" i="20"/>
  <c r="C116" i="20"/>
  <c r="B114" i="20"/>
  <c r="K110" i="20"/>
  <c r="K109" i="19"/>
  <c r="H110" i="19"/>
  <c r="J110" i="19"/>
  <c r="I110" i="19"/>
  <c r="B113" i="19"/>
  <c r="L109" i="19"/>
  <c r="J110" i="18"/>
  <c r="B112" i="18"/>
  <c r="L101" i="17"/>
  <c r="K101" i="17"/>
  <c r="L106" i="16"/>
  <c r="B109" i="17"/>
  <c r="J107" i="16"/>
  <c r="B109" i="16"/>
  <c r="K106" i="16"/>
  <c r="C114" i="16"/>
  <c r="C115" i="16" s="1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8" i="2"/>
  <c r="J149" i="2"/>
  <c r="I149" i="2"/>
  <c r="H149" i="2"/>
  <c r="K148" i="2"/>
  <c r="B151" i="2"/>
  <c r="G110" i="15"/>
  <c r="F106" i="13"/>
  <c r="E122" i="36"/>
  <c r="G113" i="20"/>
  <c r="M210" i="23"/>
  <c r="E118" i="29"/>
  <c r="G120" i="25"/>
  <c r="N109" i="16"/>
  <c r="G116" i="24"/>
  <c r="E117" i="31"/>
  <c r="F199" i="35"/>
  <c r="G106" i="13"/>
  <c r="E110" i="15"/>
  <c r="M112" i="19"/>
  <c r="N118" i="26"/>
  <c r="N122" i="36"/>
  <c r="N112" i="18"/>
  <c r="F113" i="20"/>
  <c r="N224" i="30"/>
  <c r="M199" i="35"/>
  <c r="M224" i="30"/>
  <c r="G122" i="36"/>
  <c r="F118" i="29"/>
  <c r="G113" i="21"/>
  <c r="M110" i="15"/>
  <c r="E106" i="13"/>
  <c r="F151" i="2"/>
  <c r="F224" i="30"/>
  <c r="F116" i="24"/>
  <c r="G199" i="35"/>
  <c r="E210" i="23"/>
  <c r="M118" i="29"/>
  <c r="M113" i="20"/>
  <c r="G118" i="26"/>
  <c r="E112" i="14"/>
  <c r="M117" i="31"/>
  <c r="M151" i="2"/>
  <c r="G109" i="16"/>
  <c r="F109" i="16"/>
  <c r="M122" i="36"/>
  <c r="N112" i="14"/>
  <c r="F112" i="14"/>
  <c r="N120" i="25"/>
  <c r="F120" i="25"/>
  <c r="G117" i="31"/>
  <c r="M109" i="16"/>
  <c r="M112" i="18"/>
  <c r="N210" i="23"/>
  <c r="M112" i="14"/>
  <c r="E109" i="16"/>
  <c r="N113" i="20"/>
  <c r="N112" i="19"/>
  <c r="E112" i="19"/>
  <c r="F122" i="36"/>
  <c r="N118" i="29"/>
  <c r="E116" i="24"/>
  <c r="G118" i="29"/>
  <c r="M116" i="24"/>
  <c r="M106" i="13"/>
  <c r="G112" i="14"/>
  <c r="N199" i="35"/>
  <c r="G210" i="23"/>
  <c r="N117" i="31"/>
  <c r="E224" i="30"/>
  <c r="G112" i="19"/>
  <c r="E199" i="35"/>
  <c r="E120" i="25"/>
  <c r="N106" i="13"/>
  <c r="N116" i="24"/>
  <c r="N151" i="2"/>
  <c r="G112" i="18"/>
  <c r="E118" i="26"/>
  <c r="F112" i="19"/>
  <c r="F118" i="26"/>
  <c r="N110" i="15"/>
  <c r="F210" i="23"/>
  <c r="M120" i="25"/>
  <c r="F117" i="31"/>
  <c r="G224" i="30"/>
  <c r="M118" i="26"/>
  <c r="E113" i="20"/>
  <c r="G151" i="2"/>
  <c r="E151" i="2"/>
  <c r="L108" i="15" l="1"/>
  <c r="K108" i="15"/>
  <c r="H109" i="15"/>
  <c r="J109" i="15"/>
  <c r="I109" i="15"/>
  <c r="B111" i="15"/>
  <c r="J108" i="16"/>
  <c r="I108" i="16"/>
  <c r="H108" i="16"/>
  <c r="J112" i="21"/>
  <c r="O113" i="21"/>
  <c r="C112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C177" i="21"/>
  <c r="B114" i="21"/>
  <c r="K111" i="20"/>
  <c r="H112" i="20"/>
  <c r="J112" i="20"/>
  <c r="I112" i="20"/>
  <c r="C117" i="20"/>
  <c r="B115" i="20"/>
  <c r="L111" i="20"/>
  <c r="L110" i="19"/>
  <c r="H111" i="19"/>
  <c r="I111" i="19"/>
  <c r="J111" i="19"/>
  <c r="B114" i="19"/>
  <c r="K110" i="19"/>
  <c r="J111" i="18"/>
  <c r="B113" i="18"/>
  <c r="B110" i="17"/>
  <c r="B110" i="16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49" i="2"/>
  <c r="J150" i="2"/>
  <c r="H150" i="2"/>
  <c r="I150" i="2"/>
  <c r="L149" i="2"/>
  <c r="B152" i="2"/>
  <c r="N118" i="31"/>
  <c r="G200" i="35"/>
  <c r="F118" i="31"/>
  <c r="E211" i="23"/>
  <c r="N225" i="30"/>
  <c r="E118" i="31"/>
  <c r="M118" i="31"/>
  <c r="F114" i="19"/>
  <c r="M123" i="36"/>
  <c r="G114" i="19"/>
  <c r="N123" i="36"/>
  <c r="F200" i="35"/>
  <c r="E111" i="15"/>
  <c r="M113" i="19"/>
  <c r="F121" i="25"/>
  <c r="E114" i="19"/>
  <c r="N114" i="19"/>
  <c r="F152" i="2"/>
  <c r="G107" i="13"/>
  <c r="G118" i="31"/>
  <c r="E121" i="25"/>
  <c r="G211" i="23"/>
  <c r="M114" i="19"/>
  <c r="F113" i="14"/>
  <c r="M107" i="13"/>
  <c r="M111" i="15"/>
  <c r="F114" i="20"/>
  <c r="N121" i="25"/>
  <c r="M109" i="17"/>
  <c r="G114" i="20"/>
  <c r="N200" i="35"/>
  <c r="E225" i="30"/>
  <c r="G117" i="24"/>
  <c r="M225" i="30"/>
  <c r="M119" i="29"/>
  <c r="E200" i="35"/>
  <c r="G113" i="14"/>
  <c r="M119" i="26"/>
  <c r="E152" i="2"/>
  <c r="M121" i="25"/>
  <c r="G109" i="17"/>
  <c r="M117" i="24"/>
  <c r="N113" i="19"/>
  <c r="G110" i="16"/>
  <c r="E113" i="14"/>
  <c r="F225" i="30"/>
  <c r="E109" i="17"/>
  <c r="M211" i="23"/>
  <c r="M152" i="2"/>
  <c r="N111" i="15"/>
  <c r="F211" i="23"/>
  <c r="N110" i="16"/>
  <c r="G225" i="30"/>
  <c r="F119" i="26"/>
  <c r="G113" i="18"/>
  <c r="G119" i="26"/>
  <c r="G123" i="36"/>
  <c r="F117" i="24"/>
  <c r="E119" i="29"/>
  <c r="E113" i="19"/>
  <c r="E107" i="13"/>
  <c r="N211" i="23"/>
  <c r="G111" i="15"/>
  <c r="E110" i="16"/>
  <c r="M113" i="18"/>
  <c r="N119" i="26"/>
  <c r="M114" i="20"/>
  <c r="F107" i="13"/>
  <c r="F109" i="17"/>
  <c r="E114" i="20"/>
  <c r="E117" i="24"/>
  <c r="M110" i="16"/>
  <c r="N114" i="20"/>
  <c r="F113" i="19"/>
  <c r="G113" i="19"/>
  <c r="M200" i="35"/>
  <c r="G119" i="29"/>
  <c r="N152" i="2"/>
  <c r="E123" i="36"/>
  <c r="N119" i="29"/>
  <c r="G121" i="25"/>
  <c r="N107" i="13"/>
  <c r="N109" i="17"/>
  <c r="E119" i="26"/>
  <c r="G152" i="2"/>
  <c r="N113" i="18"/>
  <c r="F119" i="29"/>
  <c r="M113" i="14"/>
  <c r="F123" i="36"/>
  <c r="N117" i="24"/>
  <c r="F110" i="16"/>
  <c r="N113" i="14"/>
  <c r="L109" i="15" l="1"/>
  <c r="K109" i="15"/>
  <c r="J110" i="15"/>
  <c r="I110" i="15"/>
  <c r="H110" i="15"/>
  <c r="B112" i="15"/>
  <c r="K108" i="16"/>
  <c r="J109" i="16"/>
  <c r="I109" i="16"/>
  <c r="H109" i="16"/>
  <c r="L108" i="16"/>
  <c r="O111" i="21"/>
  <c r="O112" i="21"/>
  <c r="J108" i="17"/>
  <c r="C113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C178" i="21"/>
  <c r="B115" i="21"/>
  <c r="K112" i="20"/>
  <c r="I113" i="20"/>
  <c r="J113" i="20"/>
  <c r="H113" i="20"/>
  <c r="C118" i="20"/>
  <c r="L112" i="20"/>
  <c r="B116" i="20"/>
  <c r="L111" i="19"/>
  <c r="J112" i="19"/>
  <c r="H112" i="19"/>
  <c r="I112" i="19"/>
  <c r="B115" i="19"/>
  <c r="K111" i="19"/>
  <c r="J112" i="18"/>
  <c r="B114" i="18"/>
  <c r="B111" i="17"/>
  <c r="B111" i="16"/>
  <c r="C116" i="16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0" i="2"/>
  <c r="I151" i="2"/>
  <c r="J151" i="2"/>
  <c r="H151" i="2"/>
  <c r="K150" i="2"/>
  <c r="B153" i="2"/>
  <c r="N112" i="15"/>
  <c r="M110" i="17"/>
  <c r="N108" i="17"/>
  <c r="E108" i="17"/>
  <c r="G114" i="14"/>
  <c r="M212" i="23"/>
  <c r="F115" i="20"/>
  <c r="M111" i="16"/>
  <c r="E226" i="30"/>
  <c r="F120" i="29"/>
  <c r="G212" i="23"/>
  <c r="G124" i="36"/>
  <c r="E108" i="13"/>
  <c r="M120" i="29"/>
  <c r="G112" i="15"/>
  <c r="F226" i="30"/>
  <c r="N120" i="26"/>
  <c r="F111" i="16"/>
  <c r="E118" i="24"/>
  <c r="N115" i="19"/>
  <c r="G108" i="13"/>
  <c r="N114" i="21"/>
  <c r="M120" i="26"/>
  <c r="E212" i="23"/>
  <c r="E114" i="21"/>
  <c r="N111" i="16"/>
  <c r="N226" i="30"/>
  <c r="M122" i="25"/>
  <c r="G122" i="25"/>
  <c r="M114" i="14"/>
  <c r="N110" i="17"/>
  <c r="E120" i="29"/>
  <c r="G118" i="24"/>
  <c r="M108" i="17"/>
  <c r="F201" i="35"/>
  <c r="N107" i="17"/>
  <c r="M115" i="20"/>
  <c r="M106" i="17"/>
  <c r="N114" i="14"/>
  <c r="E124" i="36"/>
  <c r="G226" i="30"/>
  <c r="G120" i="29"/>
  <c r="G114" i="21"/>
  <c r="E114" i="14"/>
  <c r="F114" i="14"/>
  <c r="N212" i="23"/>
  <c r="F115" i="19"/>
  <c r="M114" i="21"/>
  <c r="E115" i="20"/>
  <c r="F110" i="17"/>
  <c r="F118" i="24"/>
  <c r="G115" i="19"/>
  <c r="F153" i="2"/>
  <c r="G120" i="26"/>
  <c r="N201" i="35"/>
  <c r="G201" i="35"/>
  <c r="N153" i="2"/>
  <c r="F119" i="31"/>
  <c r="N119" i="31"/>
  <c r="F108" i="17"/>
  <c r="E106" i="17"/>
  <c r="G110" i="17"/>
  <c r="F124" i="36"/>
  <c r="M124" i="36"/>
  <c r="M114" i="18"/>
  <c r="E112" i="15"/>
  <c r="N108" i="13"/>
  <c r="E153" i="2"/>
  <c r="F212" i="23"/>
  <c r="F120" i="26"/>
  <c r="N124" i="36"/>
  <c r="F106" i="17"/>
  <c r="F122" i="25"/>
  <c r="G114" i="18"/>
  <c r="M115" i="19"/>
  <c r="F114" i="21"/>
  <c r="G119" i="31"/>
  <c r="G153" i="2"/>
  <c r="E115" i="19"/>
  <c r="G115" i="20"/>
  <c r="M107" i="17"/>
  <c r="M112" i="15"/>
  <c r="E119" i="31"/>
  <c r="N118" i="24"/>
  <c r="E120" i="26"/>
  <c r="M118" i="24"/>
  <c r="M119" i="31"/>
  <c r="M201" i="35"/>
  <c r="E111" i="16"/>
  <c r="N114" i="18"/>
  <c r="N122" i="25"/>
  <c r="M153" i="2"/>
  <c r="F108" i="13"/>
  <c r="G111" i="16"/>
  <c r="N106" i="17"/>
  <c r="F112" i="15"/>
  <c r="N120" i="29"/>
  <c r="F107" i="17"/>
  <c r="M226" i="30"/>
  <c r="E122" i="25"/>
  <c r="N115" i="20"/>
  <c r="M108" i="13"/>
  <c r="E110" i="17"/>
  <c r="E201" i="35"/>
  <c r="E107" i="17"/>
  <c r="L110" i="15" l="1"/>
  <c r="K110" i="15"/>
  <c r="J111" i="15"/>
  <c r="I111" i="15"/>
  <c r="H111" i="15"/>
  <c r="B113" i="15"/>
  <c r="K109" i="16"/>
  <c r="L109" i="16"/>
  <c r="J113" i="21"/>
  <c r="H107" i="17"/>
  <c r="H108" i="17"/>
  <c r="H106" i="17"/>
  <c r="H105" i="17"/>
  <c r="I105" i="17"/>
  <c r="I106" i="17"/>
  <c r="I107" i="17"/>
  <c r="I108" i="17"/>
  <c r="J110" i="16"/>
  <c r="H110" i="16"/>
  <c r="I110" i="16"/>
  <c r="C114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4" i="19"/>
  <c r="J114" i="19"/>
  <c r="H114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C179" i="21"/>
  <c r="B116" i="21"/>
  <c r="K113" i="20"/>
  <c r="H114" i="20"/>
  <c r="I114" i="20"/>
  <c r="J114" i="20"/>
  <c r="C119" i="20"/>
  <c r="B117" i="20"/>
  <c r="L113" i="20"/>
  <c r="L112" i="19"/>
  <c r="J113" i="19"/>
  <c r="B116" i="19"/>
  <c r="K112" i="19"/>
  <c r="J113" i="18"/>
  <c r="B115" i="18"/>
  <c r="H109" i="17"/>
  <c r="J109" i="17"/>
  <c r="I109" i="17"/>
  <c r="B112" i="17"/>
  <c r="B112" i="16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1" i="2"/>
  <c r="H152" i="2"/>
  <c r="I152" i="2"/>
  <c r="J152" i="2"/>
  <c r="K151" i="2"/>
  <c r="B154" i="2"/>
  <c r="F113" i="15"/>
  <c r="E119" i="24"/>
  <c r="E213" i="23"/>
  <c r="F111" i="21"/>
  <c r="E116" i="19"/>
  <c r="M115" i="14"/>
  <c r="F112" i="21"/>
  <c r="F115" i="14"/>
  <c r="M121" i="26"/>
  <c r="G123" i="25"/>
  <c r="N154" i="2"/>
  <c r="N115" i="21"/>
  <c r="N202" i="35"/>
  <c r="G116" i="20"/>
  <c r="E154" i="2"/>
  <c r="N113" i="15"/>
  <c r="N227" i="30"/>
  <c r="F109" i="13"/>
  <c r="E111" i="21"/>
  <c r="M120" i="31"/>
  <c r="M113" i="21"/>
  <c r="G116" i="19"/>
  <c r="E113" i="21"/>
  <c r="N112" i="16"/>
  <c r="F121" i="26"/>
  <c r="N213" i="23"/>
  <c r="M227" i="30"/>
  <c r="F227" i="30"/>
  <c r="E121" i="26"/>
  <c r="G113" i="15"/>
  <c r="N123" i="25"/>
  <c r="M109" i="13"/>
  <c r="E109" i="13"/>
  <c r="G115" i="14"/>
  <c r="F115" i="21"/>
  <c r="E115" i="14"/>
  <c r="N116" i="19"/>
  <c r="F121" i="29"/>
  <c r="M125" i="36"/>
  <c r="G112" i="16"/>
  <c r="E123" i="25"/>
  <c r="E121" i="29"/>
  <c r="E125" i="36"/>
  <c r="F213" i="23"/>
  <c r="E111" i="17"/>
  <c r="F123" i="25"/>
  <c r="E115" i="21"/>
  <c r="N125" i="36"/>
  <c r="G227" i="30"/>
  <c r="M202" i="35"/>
  <c r="N116" i="20"/>
  <c r="N109" i="13"/>
  <c r="E202" i="35"/>
  <c r="G109" i="13"/>
  <c r="E227" i="30"/>
  <c r="F112" i="16"/>
  <c r="G121" i="29"/>
  <c r="F119" i="24"/>
  <c r="F154" i="2"/>
  <c r="N113" i="21"/>
  <c r="N111" i="17"/>
  <c r="M121" i="29"/>
  <c r="E112" i="16"/>
  <c r="M154" i="2"/>
  <c r="G121" i="26"/>
  <c r="E120" i="31"/>
  <c r="M116" i="20"/>
  <c r="N112" i="21"/>
  <c r="F113" i="21"/>
  <c r="G154" i="2"/>
  <c r="M119" i="24"/>
  <c r="N115" i="14"/>
  <c r="F116" i="19"/>
  <c r="G115" i="21"/>
  <c r="M112" i="21"/>
  <c r="E112" i="21"/>
  <c r="M115" i="21"/>
  <c r="G119" i="24"/>
  <c r="F116" i="20"/>
  <c r="G111" i="17"/>
  <c r="M112" i="16"/>
  <c r="E113" i="15"/>
  <c r="G125" i="36"/>
  <c r="E116" i="20"/>
  <c r="M123" i="25"/>
  <c r="N121" i="29"/>
  <c r="F120" i="31"/>
  <c r="M213" i="23"/>
  <c r="N119" i="24"/>
  <c r="F202" i="35"/>
  <c r="N111" i="21"/>
  <c r="M113" i="15"/>
  <c r="G213" i="23"/>
  <c r="F125" i="36"/>
  <c r="M111" i="17"/>
  <c r="G202" i="35"/>
  <c r="M111" i="21"/>
  <c r="N120" i="31"/>
  <c r="G120" i="31"/>
  <c r="M116" i="19"/>
  <c r="N121" i="26"/>
  <c r="F111" i="17"/>
  <c r="K111" i="15" l="1"/>
  <c r="L111" i="15"/>
  <c r="J112" i="15"/>
  <c r="I112" i="15"/>
  <c r="H112" i="15"/>
  <c r="B114" i="15"/>
  <c r="H111" i="21"/>
  <c r="I111" i="21"/>
  <c r="I112" i="21"/>
  <c r="I113" i="21"/>
  <c r="I110" i="21"/>
  <c r="H110" i="21"/>
  <c r="H112" i="21"/>
  <c r="H113" i="21"/>
  <c r="L110" i="16"/>
  <c r="L107" i="17"/>
  <c r="K106" i="17"/>
  <c r="K108" i="17"/>
  <c r="K105" i="17"/>
  <c r="K107" i="17"/>
  <c r="L108" i="17"/>
  <c r="L106" i="17"/>
  <c r="L105" i="17"/>
  <c r="K110" i="16"/>
  <c r="C115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4" i="19"/>
  <c r="J115" i="19"/>
  <c r="I115" i="19"/>
  <c r="H115" i="19"/>
  <c r="L114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J114" i="21"/>
  <c r="H114" i="21"/>
  <c r="I114" i="21"/>
  <c r="B117" i="21"/>
  <c r="L114" i="20"/>
  <c r="H115" i="20"/>
  <c r="I115" i="20"/>
  <c r="J115" i="20"/>
  <c r="C120" i="20"/>
  <c r="B118" i="20"/>
  <c r="K114" i="20"/>
  <c r="B117" i="19"/>
  <c r="J114" i="18"/>
  <c r="B116" i="18"/>
  <c r="H107" i="16"/>
  <c r="I107" i="16"/>
  <c r="L109" i="17"/>
  <c r="I110" i="17"/>
  <c r="H110" i="17"/>
  <c r="J110" i="17"/>
  <c r="B113" i="17"/>
  <c r="K109" i="17"/>
  <c r="H111" i="16"/>
  <c r="I111" i="16"/>
  <c r="J111" i="16"/>
  <c r="B113" i="16"/>
  <c r="L113" i="14"/>
  <c r="I114" i="14"/>
  <c r="J114" i="14"/>
  <c r="H114" i="14"/>
  <c r="C117" i="14"/>
  <c r="K113" i="14"/>
  <c r="K107" i="13"/>
  <c r="H108" i="13"/>
  <c r="I108" i="13"/>
  <c r="J108" i="13"/>
  <c r="C114" i="13"/>
  <c r="L152" i="2"/>
  <c r="B111" i="13"/>
  <c r="L107" i="13"/>
  <c r="J153" i="2"/>
  <c r="I153" i="2"/>
  <c r="H153" i="2"/>
  <c r="K152" i="2"/>
  <c r="B155" i="2"/>
  <c r="G126" i="36"/>
  <c r="E155" i="2"/>
  <c r="F228" i="30"/>
  <c r="E116" i="21"/>
  <c r="F121" i="31"/>
  <c r="M155" i="2"/>
  <c r="M228" i="30"/>
  <c r="M117" i="19"/>
  <c r="M124" i="25"/>
  <c r="N117" i="19"/>
  <c r="E126" i="36"/>
  <c r="G124" i="25"/>
  <c r="F122" i="26"/>
  <c r="N228" i="30"/>
  <c r="F124" i="25"/>
  <c r="N113" i="16"/>
  <c r="M122" i="26"/>
  <c r="M113" i="16"/>
  <c r="N124" i="25"/>
  <c r="G155" i="2"/>
  <c r="G116" i="14"/>
  <c r="F117" i="19"/>
  <c r="E116" i="14"/>
  <c r="G122" i="29"/>
  <c r="F117" i="20"/>
  <c r="N122" i="29"/>
  <c r="M121" i="31"/>
  <c r="E113" i="16"/>
  <c r="F114" i="15"/>
  <c r="M116" i="14"/>
  <c r="N122" i="26"/>
  <c r="G120" i="24"/>
  <c r="F126" i="36"/>
  <c r="F112" i="17"/>
  <c r="F120" i="24"/>
  <c r="E122" i="29"/>
  <c r="E203" i="35"/>
  <c r="E122" i="26"/>
  <c r="N155" i="2"/>
  <c r="M110" i="13"/>
  <c r="E124" i="25"/>
  <c r="M112" i="17"/>
  <c r="N214" i="23"/>
  <c r="N114" i="15"/>
  <c r="E121" i="31"/>
  <c r="N117" i="20"/>
  <c r="G113" i="16"/>
  <c r="G121" i="31"/>
  <c r="M203" i="35"/>
  <c r="F116" i="14"/>
  <c r="N116" i="14"/>
  <c r="G228" i="30"/>
  <c r="F116" i="21"/>
  <c r="F113" i="16"/>
  <c r="E228" i="30"/>
  <c r="E112" i="17"/>
  <c r="M116" i="21"/>
  <c r="G122" i="26"/>
  <c r="G114" i="15"/>
  <c r="F155" i="2"/>
  <c r="N203" i="35"/>
  <c r="N110" i="13"/>
  <c r="N112" i="17"/>
  <c r="M126" i="36"/>
  <c r="G214" i="23"/>
  <c r="E114" i="15"/>
  <c r="G203" i="35"/>
  <c r="F214" i="23"/>
  <c r="M214" i="23"/>
  <c r="E117" i="20"/>
  <c r="E117" i="19"/>
  <c r="G117" i="20"/>
  <c r="E110" i="13"/>
  <c r="M114" i="15"/>
  <c r="M117" i="20"/>
  <c r="M120" i="24"/>
  <c r="G116" i="21"/>
  <c r="F122" i="29"/>
  <c r="E214" i="23"/>
  <c r="F203" i="35"/>
  <c r="N120" i="24"/>
  <c r="N121" i="31"/>
  <c r="E120" i="24"/>
  <c r="N126" i="36"/>
  <c r="N116" i="21"/>
  <c r="G117" i="19"/>
  <c r="G110" i="13"/>
  <c r="G112" i="17"/>
  <c r="F110" i="13"/>
  <c r="M122" i="29"/>
  <c r="K112" i="15" l="1"/>
  <c r="H113" i="15"/>
  <c r="J113" i="15"/>
  <c r="I113" i="15"/>
  <c r="B115" i="15"/>
  <c r="L112" i="15"/>
  <c r="K110" i="21"/>
  <c r="L111" i="21"/>
  <c r="K113" i="21"/>
  <c r="L112" i="21"/>
  <c r="K111" i="21"/>
  <c r="K112" i="21"/>
  <c r="L110" i="21"/>
  <c r="L113" i="21"/>
  <c r="C116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5" i="19"/>
  <c r="J116" i="19"/>
  <c r="H116" i="19"/>
  <c r="I116" i="19"/>
  <c r="L115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L114" i="21"/>
  <c r="I115" i="21"/>
  <c r="H115" i="21"/>
  <c r="J115" i="21"/>
  <c r="B118" i="21"/>
  <c r="K114" i="21"/>
  <c r="L115" i="20"/>
  <c r="I116" i="20"/>
  <c r="H116" i="20"/>
  <c r="J116" i="20"/>
  <c r="C121" i="20"/>
  <c r="B119" i="20"/>
  <c r="K115" i="20"/>
  <c r="B118" i="19"/>
  <c r="B117" i="18"/>
  <c r="L107" i="16"/>
  <c r="K107" i="16"/>
  <c r="K110" i="17"/>
  <c r="H111" i="17"/>
  <c r="I111" i="17"/>
  <c r="J111" i="17"/>
  <c r="B114" i="17"/>
  <c r="L110" i="17"/>
  <c r="L111" i="16"/>
  <c r="I112" i="16"/>
  <c r="J112" i="16"/>
  <c r="H112" i="16"/>
  <c r="B114" i="16"/>
  <c r="K111" i="16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3" i="2"/>
  <c r="J154" i="2"/>
  <c r="I154" i="2"/>
  <c r="H154" i="2"/>
  <c r="L153" i="2"/>
  <c r="B156" i="2"/>
  <c r="G118" i="20"/>
  <c r="G121" i="24"/>
  <c r="F117" i="14"/>
  <c r="E127" i="36"/>
  <c r="N117" i="14"/>
  <c r="N123" i="26"/>
  <c r="G215" i="23"/>
  <c r="M215" i="23"/>
  <c r="G122" i="31"/>
  <c r="N111" i="13"/>
  <c r="M123" i="26"/>
  <c r="F204" i="35"/>
  <c r="G111" i="13"/>
  <c r="E125" i="25"/>
  <c r="E115" i="15"/>
  <c r="F114" i="17"/>
  <c r="F125" i="25"/>
  <c r="N156" i="2"/>
  <c r="G123" i="26"/>
  <c r="E114" i="16"/>
  <c r="N114" i="17"/>
  <c r="F122" i="31"/>
  <c r="N215" i="23"/>
  <c r="M125" i="25"/>
  <c r="G127" i="36"/>
  <c r="M115" i="15"/>
  <c r="M122" i="31"/>
  <c r="G114" i="17"/>
  <c r="F114" i="16"/>
  <c r="M114" i="17"/>
  <c r="G117" i="14"/>
  <c r="E215" i="23"/>
  <c r="F156" i="2"/>
  <c r="N118" i="20"/>
  <c r="N123" i="29"/>
  <c r="F215" i="23"/>
  <c r="E114" i="17"/>
  <c r="N121" i="24"/>
  <c r="F117" i="21"/>
  <c r="F115" i="15"/>
  <c r="N117" i="21"/>
  <c r="G117" i="21"/>
  <c r="N113" i="17"/>
  <c r="E117" i="21"/>
  <c r="M204" i="35"/>
  <c r="G114" i="16"/>
  <c r="F118" i="20"/>
  <c r="F113" i="17"/>
  <c r="E123" i="29"/>
  <c r="M123" i="29"/>
  <c r="N204" i="35"/>
  <c r="M118" i="20"/>
  <c r="M113" i="17"/>
  <c r="E229" i="30"/>
  <c r="N115" i="15"/>
  <c r="G123" i="29"/>
  <c r="N114" i="16"/>
  <c r="F123" i="29"/>
  <c r="E113" i="17"/>
  <c r="F229" i="30"/>
  <c r="G204" i="35"/>
  <c r="N125" i="25"/>
  <c r="F127" i="36"/>
  <c r="G125" i="25"/>
  <c r="N229" i="30"/>
  <c r="G115" i="15"/>
  <c r="N122" i="31"/>
  <c r="G113" i="17"/>
  <c r="F121" i="24"/>
  <c r="M117" i="21"/>
  <c r="G156" i="2"/>
  <c r="E156" i="2"/>
  <c r="E121" i="24"/>
  <c r="E111" i="13"/>
  <c r="E122" i="31"/>
  <c r="E204" i="35"/>
  <c r="E123" i="26"/>
  <c r="E118" i="20"/>
  <c r="M229" i="30"/>
  <c r="M114" i="16"/>
  <c r="F111" i="13"/>
  <c r="G229" i="30"/>
  <c r="N127" i="36"/>
  <c r="M127" i="36"/>
  <c r="M121" i="24"/>
  <c r="M117" i="14"/>
  <c r="E117" i="14"/>
  <c r="M156" i="2"/>
  <c r="F123" i="26"/>
  <c r="M111" i="13"/>
  <c r="L113" i="15" l="1"/>
  <c r="K113" i="15"/>
  <c r="J114" i="15"/>
  <c r="I114" i="15"/>
  <c r="H114" i="15"/>
  <c r="B116" i="15"/>
  <c r="C117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6" i="19"/>
  <c r="L116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K115" i="21"/>
  <c r="J116" i="21"/>
  <c r="H116" i="21"/>
  <c r="I116" i="21"/>
  <c r="B119" i="21"/>
  <c r="L115" i="21"/>
  <c r="K116" i="20"/>
  <c r="J117" i="20"/>
  <c r="H117" i="20"/>
  <c r="I117" i="20"/>
  <c r="L116" i="20"/>
  <c r="B120" i="20"/>
  <c r="C122" i="20"/>
  <c r="B119" i="19"/>
  <c r="B118" i="18"/>
  <c r="K111" i="17"/>
  <c r="H112" i="17"/>
  <c r="J112" i="17"/>
  <c r="I112" i="17"/>
  <c r="B115" i="17"/>
  <c r="L111" i="17"/>
  <c r="K112" i="16"/>
  <c r="J113" i="16"/>
  <c r="B115" i="16"/>
  <c r="L112" i="16"/>
  <c r="L115" i="14"/>
  <c r="H116" i="14"/>
  <c r="I116" i="14"/>
  <c r="J116" i="14"/>
  <c r="C119" i="14"/>
  <c r="K115" i="14"/>
  <c r="L109" i="13"/>
  <c r="K154" i="2"/>
  <c r="I110" i="13"/>
  <c r="H110" i="13"/>
  <c r="J110" i="13"/>
  <c r="B113" i="13"/>
  <c r="K109" i="13"/>
  <c r="I155" i="2"/>
  <c r="J155" i="2"/>
  <c r="H155" i="2"/>
  <c r="L154" i="2"/>
  <c r="B157" i="2"/>
  <c r="N205" i="35"/>
  <c r="N119" i="20"/>
  <c r="M115" i="16"/>
  <c r="M123" i="31"/>
  <c r="E216" i="23"/>
  <c r="E119" i="20"/>
  <c r="G118" i="21"/>
  <c r="F118" i="19"/>
  <c r="N118" i="14"/>
  <c r="G124" i="29"/>
  <c r="F112" i="13"/>
  <c r="N157" i="2"/>
  <c r="F118" i="21"/>
  <c r="E118" i="14"/>
  <c r="M118" i="19"/>
  <c r="E124" i="26"/>
  <c r="M112" i="13"/>
  <c r="E115" i="16"/>
  <c r="E118" i="19"/>
  <c r="N126" i="25"/>
  <c r="F205" i="35"/>
  <c r="G126" i="25"/>
  <c r="M119" i="20"/>
  <c r="F216" i="23"/>
  <c r="N118" i="19"/>
  <c r="G205" i="35"/>
  <c r="M124" i="26"/>
  <c r="M128" i="36"/>
  <c r="M118" i="18"/>
  <c r="G119" i="20"/>
  <c r="E122" i="24"/>
  <c r="N116" i="15"/>
  <c r="N124" i="26"/>
  <c r="G230" i="30"/>
  <c r="M122" i="24"/>
  <c r="M118" i="14"/>
  <c r="N115" i="17"/>
  <c r="G112" i="13"/>
  <c r="E118" i="21"/>
  <c r="N122" i="24"/>
  <c r="E128" i="36"/>
  <c r="F119" i="20"/>
  <c r="G115" i="17"/>
  <c r="E205" i="35"/>
  <c r="M124" i="29"/>
  <c r="G122" i="24"/>
  <c r="G118" i="14"/>
  <c r="F124" i="26"/>
  <c r="G116" i="15"/>
  <c r="F115" i="17"/>
  <c r="E157" i="2"/>
  <c r="F124" i="29"/>
  <c r="N128" i="36"/>
  <c r="M157" i="2"/>
  <c r="E115" i="17"/>
  <c r="M216" i="23"/>
  <c r="E123" i="31"/>
  <c r="M115" i="17"/>
  <c r="G123" i="31"/>
  <c r="E116" i="15"/>
  <c r="F230" i="30"/>
  <c r="G157" i="2"/>
  <c r="M230" i="30"/>
  <c r="N123" i="31"/>
  <c r="F157" i="2"/>
  <c r="G124" i="26"/>
  <c r="M116" i="15"/>
  <c r="E230" i="30"/>
  <c r="M205" i="35"/>
  <c r="F118" i="14"/>
  <c r="G128" i="36"/>
  <c r="F122" i="24"/>
  <c r="M118" i="21"/>
  <c r="E112" i="13"/>
  <c r="E124" i="29"/>
  <c r="G118" i="18"/>
  <c r="G216" i="23"/>
  <c r="N112" i="13"/>
  <c r="F123" i="31"/>
  <c r="F115" i="16"/>
  <c r="E126" i="25"/>
  <c r="N230" i="30"/>
  <c r="F116" i="15"/>
  <c r="F128" i="36"/>
  <c r="N124" i="29"/>
  <c r="F126" i="25"/>
  <c r="G115" i="16"/>
  <c r="M126" i="25"/>
  <c r="N216" i="23"/>
  <c r="N118" i="21"/>
  <c r="G118" i="19"/>
  <c r="N115" i="16"/>
  <c r="N118" i="18"/>
  <c r="L114" i="15" l="1"/>
  <c r="K114" i="15"/>
  <c r="H115" i="15"/>
  <c r="J115" i="15"/>
  <c r="I115" i="15"/>
  <c r="B117" i="15"/>
  <c r="J117" i="18"/>
  <c r="C118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J114" i="17"/>
  <c r="H114" i="17"/>
  <c r="I114" i="17"/>
  <c r="J114" i="16"/>
  <c r="I114" i="16"/>
  <c r="H114" i="16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L116" i="21"/>
  <c r="H117" i="21"/>
  <c r="I117" i="21"/>
  <c r="J117" i="21"/>
  <c r="C183" i="21"/>
  <c r="B120" i="21"/>
  <c r="K116" i="21"/>
  <c r="K117" i="20"/>
  <c r="I118" i="20"/>
  <c r="H118" i="20"/>
  <c r="J118" i="20"/>
  <c r="C123" i="20"/>
  <c r="B121" i="20"/>
  <c r="L117" i="20"/>
  <c r="H117" i="19"/>
  <c r="I117" i="19"/>
  <c r="J117" i="19"/>
  <c r="H113" i="19"/>
  <c r="I113" i="19"/>
  <c r="B120" i="19"/>
  <c r="B119" i="18"/>
  <c r="L112" i="17"/>
  <c r="J113" i="17"/>
  <c r="B116" i="17"/>
  <c r="K112" i="17"/>
  <c r="B116" i="16"/>
  <c r="L116" i="14"/>
  <c r="J117" i="14"/>
  <c r="H117" i="14"/>
  <c r="I117" i="14"/>
  <c r="C120" i="14"/>
  <c r="K116" i="14"/>
  <c r="L110" i="13"/>
  <c r="I111" i="13"/>
  <c r="H111" i="13"/>
  <c r="J111" i="13"/>
  <c r="B114" i="13"/>
  <c r="K155" i="2"/>
  <c r="K110" i="13"/>
  <c r="H156" i="2"/>
  <c r="I156" i="2"/>
  <c r="J156" i="2"/>
  <c r="L155" i="2"/>
  <c r="H136" i="2"/>
  <c r="B158" i="2"/>
  <c r="E117" i="15"/>
  <c r="E129" i="36"/>
  <c r="F125" i="29"/>
  <c r="G217" i="23"/>
  <c r="F119" i="21"/>
  <c r="N116" i="16"/>
  <c r="M125" i="26"/>
  <c r="G124" i="31"/>
  <c r="F116" i="17"/>
  <c r="N217" i="23"/>
  <c r="F124" i="31"/>
  <c r="N129" i="36"/>
  <c r="G113" i="13"/>
  <c r="M117" i="15"/>
  <c r="G119" i="14"/>
  <c r="E127" i="25"/>
  <c r="E119" i="14"/>
  <c r="N123" i="24"/>
  <c r="G116" i="17"/>
  <c r="G127" i="25"/>
  <c r="F127" i="25"/>
  <c r="E119" i="21"/>
  <c r="E119" i="19"/>
  <c r="F231" i="30"/>
  <c r="G120" i="20"/>
  <c r="G129" i="36"/>
  <c r="F117" i="15"/>
  <c r="M119" i="19"/>
  <c r="N125" i="26"/>
  <c r="E116" i="17"/>
  <c r="N113" i="13"/>
  <c r="F113" i="13"/>
  <c r="G119" i="18"/>
  <c r="M113" i="13"/>
  <c r="G123" i="24"/>
  <c r="E125" i="29"/>
  <c r="F120" i="20"/>
  <c r="E120" i="20"/>
  <c r="N119" i="18"/>
  <c r="N117" i="15"/>
  <c r="M116" i="17"/>
  <c r="G125" i="26"/>
  <c r="F158" i="2"/>
  <c r="F116" i="16"/>
  <c r="E217" i="23"/>
  <c r="M125" i="29"/>
  <c r="E113" i="13"/>
  <c r="G158" i="2"/>
  <c r="F119" i="19"/>
  <c r="M120" i="20"/>
  <c r="G125" i="29"/>
  <c r="E158" i="2"/>
  <c r="G117" i="15"/>
  <c r="M129" i="36"/>
  <c r="G116" i="16"/>
  <c r="M158" i="2"/>
  <c r="F206" i="35"/>
  <c r="M119" i="14"/>
  <c r="N119" i="19"/>
  <c r="M123" i="24"/>
  <c r="M231" i="30"/>
  <c r="N125" i="29"/>
  <c r="F129" i="36"/>
  <c r="M206" i="35"/>
  <c r="E116" i="16"/>
  <c r="M119" i="21"/>
  <c r="E125" i="26"/>
  <c r="E206" i="35"/>
  <c r="M119" i="18"/>
  <c r="N124" i="31"/>
  <c r="F125" i="26"/>
  <c r="N120" i="20"/>
  <c r="N231" i="30"/>
  <c r="F123" i="24"/>
  <c r="M127" i="25"/>
  <c r="F119" i="14"/>
  <c r="N158" i="2"/>
  <c r="F217" i="23"/>
  <c r="G206" i="35"/>
  <c r="M116" i="16"/>
  <c r="G119" i="21"/>
  <c r="E124" i="31"/>
  <c r="M124" i="31"/>
  <c r="G119" i="19"/>
  <c r="N119" i="14"/>
  <c r="E231" i="30"/>
  <c r="N206" i="35"/>
  <c r="M217" i="23"/>
  <c r="G231" i="30"/>
  <c r="N116" i="17"/>
  <c r="N127" i="25"/>
  <c r="E123" i="24"/>
  <c r="N119" i="21"/>
  <c r="K115" i="15" l="1"/>
  <c r="L115" i="15"/>
  <c r="J116" i="15"/>
  <c r="I116" i="15"/>
  <c r="H116" i="15"/>
  <c r="B118" i="15"/>
  <c r="P122" i="2"/>
  <c r="Q122" i="2"/>
  <c r="C119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14" i="17"/>
  <c r="L114" i="16"/>
  <c r="J115" i="16"/>
  <c r="I115" i="16"/>
  <c r="H115" i="16"/>
  <c r="H115" i="17"/>
  <c r="I115" i="17"/>
  <c r="J115" i="17"/>
  <c r="K114" i="16"/>
  <c r="L114" i="17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7" i="21"/>
  <c r="J118" i="21"/>
  <c r="H118" i="21"/>
  <c r="I118" i="21"/>
  <c r="C184" i="21"/>
  <c r="B121" i="21"/>
  <c r="K117" i="21"/>
  <c r="K118" i="20"/>
  <c r="H119" i="20"/>
  <c r="I119" i="20"/>
  <c r="J119" i="20"/>
  <c r="B122" i="20"/>
  <c r="C124" i="20"/>
  <c r="L118" i="20"/>
  <c r="L117" i="19"/>
  <c r="K117" i="19"/>
  <c r="K113" i="19"/>
  <c r="J118" i="19"/>
  <c r="I118" i="19"/>
  <c r="H118" i="19"/>
  <c r="B121" i="19"/>
  <c r="L113" i="19"/>
  <c r="J118" i="18"/>
  <c r="B120" i="18"/>
  <c r="B117" i="17"/>
  <c r="B117" i="16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6" i="2"/>
  <c r="I157" i="2"/>
  <c r="H157" i="2"/>
  <c r="J157" i="2"/>
  <c r="K156" i="2"/>
  <c r="B159" i="2"/>
  <c r="M118" i="15"/>
  <c r="M128" i="25"/>
  <c r="M117" i="17"/>
  <c r="E117" i="17"/>
  <c r="G120" i="21"/>
  <c r="N121" i="20"/>
  <c r="F207" i="35"/>
  <c r="E159" i="2"/>
  <c r="G126" i="26"/>
  <c r="M118" i="16"/>
  <c r="E121" i="20"/>
  <c r="N126" i="29"/>
  <c r="N120" i="19"/>
  <c r="F159" i="2"/>
  <c r="N128" i="25"/>
  <c r="F126" i="29"/>
  <c r="E118" i="16"/>
  <c r="M232" i="30"/>
  <c r="E119" i="16"/>
  <c r="F117" i="17"/>
  <c r="M125" i="31"/>
  <c r="G125" i="31"/>
  <c r="F130" i="36"/>
  <c r="E117" i="16"/>
  <c r="M120" i="21"/>
  <c r="N120" i="14"/>
  <c r="E232" i="30"/>
  <c r="F119" i="16"/>
  <c r="N125" i="31"/>
  <c r="E125" i="31"/>
  <c r="N119" i="16"/>
  <c r="N130" i="36"/>
  <c r="E126" i="26"/>
  <c r="G124" i="24"/>
  <c r="N117" i="16"/>
  <c r="F120" i="14"/>
  <c r="G126" i="29"/>
  <c r="F118" i="16"/>
  <c r="M126" i="29"/>
  <c r="N124" i="24"/>
  <c r="F218" i="23"/>
  <c r="M119" i="16"/>
  <c r="G120" i="18"/>
  <c r="N218" i="23"/>
  <c r="G207" i="35"/>
  <c r="N159" i="2"/>
  <c r="M120" i="18"/>
  <c r="M218" i="23"/>
  <c r="N126" i="26"/>
  <c r="N207" i="35"/>
  <c r="E126" i="29"/>
  <c r="N120" i="21"/>
  <c r="E120" i="14"/>
  <c r="F118" i="15"/>
  <c r="F124" i="24"/>
  <c r="G218" i="23"/>
  <c r="G128" i="25"/>
  <c r="M159" i="2"/>
  <c r="F125" i="31"/>
  <c r="M130" i="36"/>
  <c r="F120" i="19"/>
  <c r="G117" i="17"/>
  <c r="E120" i="21"/>
  <c r="F114" i="13"/>
  <c r="F126" i="26"/>
  <c r="N120" i="18"/>
  <c r="F121" i="20"/>
  <c r="E114" i="13"/>
  <c r="M114" i="13"/>
  <c r="G232" i="30"/>
  <c r="N118" i="15"/>
  <c r="E128" i="25"/>
  <c r="M207" i="35"/>
  <c r="M117" i="16"/>
  <c r="M120" i="14"/>
  <c r="N114" i="13"/>
  <c r="F232" i="30"/>
  <c r="M124" i="24"/>
  <c r="M121" i="20"/>
  <c r="F117" i="16"/>
  <c r="N118" i="16"/>
  <c r="F128" i="25"/>
  <c r="G120" i="14"/>
  <c r="G118" i="15"/>
  <c r="N232" i="30"/>
  <c r="F120" i="21"/>
  <c r="E130" i="36"/>
  <c r="N117" i="17"/>
  <c r="E120" i="19"/>
  <c r="G130" i="36"/>
  <c r="G159" i="2"/>
  <c r="G114" i="13"/>
  <c r="E118" i="15"/>
  <c r="M126" i="26"/>
  <c r="M120" i="19"/>
  <c r="E218" i="23"/>
  <c r="G120" i="19"/>
  <c r="E207" i="35"/>
  <c r="G121" i="20"/>
  <c r="E124" i="24"/>
  <c r="L116" i="15" l="1"/>
  <c r="K116" i="15"/>
  <c r="H117" i="15"/>
  <c r="J117" i="15"/>
  <c r="I117" i="15"/>
  <c r="B119" i="15"/>
  <c r="Q123" i="2"/>
  <c r="P123" i="2"/>
  <c r="R122" i="2"/>
  <c r="H118" i="16"/>
  <c r="H119" i="16"/>
  <c r="H117" i="16"/>
  <c r="I117" i="16"/>
  <c r="I118" i="16"/>
  <c r="I119" i="16"/>
  <c r="C120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15" i="17"/>
  <c r="L115" i="16"/>
  <c r="J116" i="16"/>
  <c r="I116" i="16"/>
  <c r="H116" i="16"/>
  <c r="J116" i="17"/>
  <c r="H116" i="17"/>
  <c r="I116" i="17"/>
  <c r="L115" i="17"/>
  <c r="K115" i="16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L118" i="21"/>
  <c r="J119" i="21"/>
  <c r="H119" i="21"/>
  <c r="I119" i="21"/>
  <c r="C185" i="21"/>
  <c r="B122" i="21"/>
  <c r="K118" i="21"/>
  <c r="K119" i="20"/>
  <c r="H120" i="20"/>
  <c r="I120" i="20"/>
  <c r="J120" i="20"/>
  <c r="B123" i="20"/>
  <c r="C125" i="20"/>
  <c r="L119" i="20"/>
  <c r="K118" i="19"/>
  <c r="H119" i="19"/>
  <c r="J119" i="19"/>
  <c r="I119" i="19"/>
  <c r="B122" i="19"/>
  <c r="L118" i="19"/>
  <c r="J119" i="18"/>
  <c r="B121" i="18"/>
  <c r="B118" i="17"/>
  <c r="B118" i="16"/>
  <c r="C123" i="16"/>
  <c r="L118" i="14"/>
  <c r="K112" i="13"/>
  <c r="H119" i="14"/>
  <c r="J119" i="14"/>
  <c r="I119" i="14"/>
  <c r="K118" i="14"/>
  <c r="C122" i="14"/>
  <c r="K157" i="2"/>
  <c r="J113" i="13"/>
  <c r="I113" i="13"/>
  <c r="H113" i="13"/>
  <c r="B116" i="13"/>
  <c r="L112" i="13"/>
  <c r="C119" i="13"/>
  <c r="J158" i="2"/>
  <c r="H158" i="2"/>
  <c r="I158" i="2"/>
  <c r="L157" i="2"/>
  <c r="B160" i="2"/>
  <c r="F121" i="14"/>
  <c r="F121" i="19"/>
  <c r="F127" i="26"/>
  <c r="M129" i="25"/>
  <c r="E121" i="21"/>
  <c r="G127" i="29"/>
  <c r="F131" i="36"/>
  <c r="N126" i="31"/>
  <c r="N122" i="20"/>
  <c r="G126" i="31"/>
  <c r="E219" i="23"/>
  <c r="G208" i="35"/>
  <c r="F208" i="35"/>
  <c r="F121" i="21"/>
  <c r="G127" i="26"/>
  <c r="M122" i="20"/>
  <c r="M121" i="19"/>
  <c r="G122" i="20"/>
  <c r="G131" i="36"/>
  <c r="N233" i="30"/>
  <c r="N208" i="35"/>
  <c r="F129" i="25"/>
  <c r="M121" i="21"/>
  <c r="G219" i="23"/>
  <c r="E119" i="15"/>
  <c r="G121" i="21"/>
  <c r="G160" i="2"/>
  <c r="E233" i="30"/>
  <c r="E125" i="24"/>
  <c r="E122" i="20"/>
  <c r="M127" i="26"/>
  <c r="E126" i="31"/>
  <c r="M160" i="2"/>
  <c r="M131" i="36"/>
  <c r="M127" i="29"/>
  <c r="G233" i="30"/>
  <c r="G121" i="18"/>
  <c r="M126" i="31"/>
  <c r="M119" i="15"/>
  <c r="N131" i="36"/>
  <c r="E129" i="25"/>
  <c r="E131" i="36"/>
  <c r="M208" i="35"/>
  <c r="N121" i="14"/>
  <c r="M121" i="14"/>
  <c r="N121" i="18"/>
  <c r="F127" i="29"/>
  <c r="N219" i="23"/>
  <c r="E127" i="29"/>
  <c r="G125" i="24"/>
  <c r="F119" i="15"/>
  <c r="N129" i="25"/>
  <c r="G129" i="25"/>
  <c r="F219" i="23"/>
  <c r="F125" i="24"/>
  <c r="N121" i="21"/>
  <c r="E208" i="35"/>
  <c r="M121" i="18"/>
  <c r="N127" i="29"/>
  <c r="N119" i="15"/>
  <c r="G121" i="14"/>
  <c r="E127" i="26"/>
  <c r="M219" i="23"/>
  <c r="N121" i="19"/>
  <c r="F160" i="2"/>
  <c r="F126" i="31"/>
  <c r="M125" i="24"/>
  <c r="G119" i="15"/>
  <c r="N127" i="26"/>
  <c r="E121" i="14"/>
  <c r="F122" i="20"/>
  <c r="N125" i="24"/>
  <c r="E160" i="2"/>
  <c r="G121" i="19"/>
  <c r="E121" i="19"/>
  <c r="N160" i="2"/>
  <c r="M233" i="30"/>
  <c r="F233" i="30"/>
  <c r="L117" i="15" l="1"/>
  <c r="K117" i="15"/>
  <c r="J118" i="15"/>
  <c r="I118" i="15"/>
  <c r="H118" i="15"/>
  <c r="B120" i="15"/>
  <c r="R123" i="2"/>
  <c r="K118" i="16"/>
  <c r="L119" i="16"/>
  <c r="L117" i="16"/>
  <c r="L118" i="16"/>
  <c r="K117" i="16"/>
  <c r="K119" i="16"/>
  <c r="C121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16" i="16"/>
  <c r="L116" i="17"/>
  <c r="L116" i="16"/>
  <c r="K116" i="17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L119" i="21"/>
  <c r="H120" i="21"/>
  <c r="I120" i="21"/>
  <c r="J120" i="21"/>
  <c r="C186" i="21"/>
  <c r="B123" i="21"/>
  <c r="K119" i="21"/>
  <c r="L120" i="20"/>
  <c r="H121" i="20"/>
  <c r="I121" i="20"/>
  <c r="J121" i="20"/>
  <c r="K120" i="20"/>
  <c r="C126" i="20"/>
  <c r="B124" i="20"/>
  <c r="K119" i="19"/>
  <c r="I120" i="19"/>
  <c r="J120" i="19"/>
  <c r="H120" i="19"/>
  <c r="B123" i="19"/>
  <c r="L119" i="19"/>
  <c r="J120" i="18"/>
  <c r="B122" i="18"/>
  <c r="B119" i="17"/>
  <c r="H113" i="16"/>
  <c r="I113" i="16"/>
  <c r="B119" i="16"/>
  <c r="C124" i="16"/>
  <c r="L119" i="14"/>
  <c r="H120" i="14"/>
  <c r="J120" i="14"/>
  <c r="I120" i="14"/>
  <c r="K119" i="14"/>
  <c r="C123" i="14"/>
  <c r="C124" i="14" s="1"/>
  <c r="L113" i="13"/>
  <c r="J114" i="13"/>
  <c r="C120" i="13"/>
  <c r="L158" i="2"/>
  <c r="K113" i="13"/>
  <c r="B117" i="13"/>
  <c r="I159" i="2"/>
  <c r="J159" i="2"/>
  <c r="H159" i="2"/>
  <c r="K158" i="2"/>
  <c r="B161" i="2"/>
  <c r="G234" i="30"/>
  <c r="G126" i="24"/>
  <c r="E122" i="14"/>
  <c r="E122" i="21"/>
  <c r="G132" i="36"/>
  <c r="M130" i="25"/>
  <c r="F128" i="29"/>
  <c r="E234" i="30"/>
  <c r="M127" i="31"/>
  <c r="M128" i="29"/>
  <c r="G122" i="14"/>
  <c r="E127" i="31"/>
  <c r="F120" i="15"/>
  <c r="M128" i="26"/>
  <c r="M123" i="20"/>
  <c r="E118" i="17"/>
  <c r="M122" i="19"/>
  <c r="E130" i="25"/>
  <c r="G118" i="17"/>
  <c r="G122" i="18"/>
  <c r="N234" i="30"/>
  <c r="E122" i="19"/>
  <c r="F127" i="31"/>
  <c r="N209" i="35"/>
  <c r="N120" i="15"/>
  <c r="M118" i="17"/>
  <c r="N122" i="19"/>
  <c r="M220" i="23"/>
  <c r="N118" i="17"/>
  <c r="F132" i="36"/>
  <c r="E132" i="36"/>
  <c r="F122" i="21"/>
  <c r="F118" i="17"/>
  <c r="M122" i="14"/>
  <c r="N220" i="23"/>
  <c r="G209" i="35"/>
  <c r="M122" i="21"/>
  <c r="G120" i="15"/>
  <c r="F128" i="26"/>
  <c r="F161" i="2"/>
  <c r="E209" i="35"/>
  <c r="N122" i="21"/>
  <c r="N130" i="25"/>
  <c r="N128" i="26"/>
  <c r="E161" i="2"/>
  <c r="F130" i="25"/>
  <c r="E220" i="23"/>
  <c r="E123" i="20"/>
  <c r="G124" i="14"/>
  <c r="E120" i="15"/>
  <c r="F209" i="35"/>
  <c r="G122" i="19"/>
  <c r="N127" i="31"/>
  <c r="M126" i="24"/>
  <c r="N161" i="2"/>
  <c r="E128" i="29"/>
  <c r="M120" i="15"/>
  <c r="G127" i="31"/>
  <c r="N132" i="36"/>
  <c r="N128" i="29"/>
  <c r="F123" i="20"/>
  <c r="F234" i="30"/>
  <c r="G122" i="21"/>
  <c r="M209" i="35"/>
  <c r="G128" i="29"/>
  <c r="N122" i="18"/>
  <c r="F122" i="19"/>
  <c r="N126" i="24"/>
  <c r="G130" i="25"/>
  <c r="F122" i="14"/>
  <c r="M122" i="18"/>
  <c r="M132" i="36"/>
  <c r="G161" i="2"/>
  <c r="G123" i="20"/>
  <c r="E128" i="26"/>
  <c r="E126" i="24"/>
  <c r="N123" i="20"/>
  <c r="N122" i="14"/>
  <c r="M234" i="30"/>
  <c r="M161" i="2"/>
  <c r="F220" i="23"/>
  <c r="G128" i="26"/>
  <c r="G220" i="23"/>
  <c r="F126" i="24"/>
  <c r="K118" i="15" l="1"/>
  <c r="L118" i="15"/>
  <c r="H119" i="15"/>
  <c r="J119" i="15"/>
  <c r="I119" i="15"/>
  <c r="B121" i="15"/>
  <c r="P122" i="21"/>
  <c r="Q122" i="21"/>
  <c r="J124" i="14"/>
  <c r="C122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L120" i="21"/>
  <c r="J121" i="21"/>
  <c r="H121" i="21"/>
  <c r="I121" i="21"/>
  <c r="C187" i="21"/>
  <c r="B124" i="21"/>
  <c r="K120" i="21"/>
  <c r="L121" i="20"/>
  <c r="I122" i="20"/>
  <c r="H122" i="20"/>
  <c r="J122" i="20"/>
  <c r="B125" i="20"/>
  <c r="C127" i="20"/>
  <c r="K121" i="20"/>
  <c r="K120" i="19"/>
  <c r="I121" i="19"/>
  <c r="J121" i="19"/>
  <c r="H121" i="19"/>
  <c r="B124" i="19"/>
  <c r="L120" i="19"/>
  <c r="J121" i="18"/>
  <c r="B123" i="18"/>
  <c r="J117" i="17"/>
  <c r="I117" i="17"/>
  <c r="H117" i="17"/>
  <c r="K113" i="16"/>
  <c r="H113" i="17"/>
  <c r="I113" i="17"/>
  <c r="B120" i="17"/>
  <c r="L113" i="16"/>
  <c r="B120" i="16"/>
  <c r="K120" i="14"/>
  <c r="I121" i="14"/>
  <c r="J121" i="14"/>
  <c r="H121" i="14"/>
  <c r="L120" i="14"/>
  <c r="B118" i="13"/>
  <c r="C121" i="13"/>
  <c r="C122" i="13" s="1"/>
  <c r="K159" i="2"/>
  <c r="H160" i="2"/>
  <c r="J160" i="2"/>
  <c r="I160" i="2"/>
  <c r="L159" i="2"/>
  <c r="B162" i="2"/>
  <c r="G129" i="26"/>
  <c r="E123" i="19"/>
  <c r="M210" i="35"/>
  <c r="M127" i="24"/>
  <c r="M123" i="18"/>
  <c r="N129" i="29"/>
  <c r="E129" i="26"/>
  <c r="E124" i="20"/>
  <c r="N210" i="35"/>
  <c r="G124" i="20"/>
  <c r="F129" i="26"/>
  <c r="E121" i="15"/>
  <c r="F162" i="2"/>
  <c r="F123" i="21"/>
  <c r="F119" i="17"/>
  <c r="M133" i="36"/>
  <c r="F124" i="20"/>
  <c r="G119" i="17"/>
  <c r="E162" i="2"/>
  <c r="G128" i="31"/>
  <c r="M129" i="26"/>
  <c r="M221" i="23"/>
  <c r="N133" i="36"/>
  <c r="M121" i="15"/>
  <c r="N123" i="19"/>
  <c r="G123" i="19"/>
  <c r="M131" i="25"/>
  <c r="E129" i="29"/>
  <c r="G133" i="36"/>
  <c r="G122" i="13"/>
  <c r="N127" i="24"/>
  <c r="G123" i="14"/>
  <c r="G210" i="35"/>
  <c r="M123" i="21"/>
  <c r="F133" i="36"/>
  <c r="M129" i="29"/>
  <c r="F121" i="15"/>
  <c r="N128" i="31"/>
  <c r="N124" i="20"/>
  <c r="N131" i="25"/>
  <c r="M124" i="20"/>
  <c r="F123" i="19"/>
  <c r="E128" i="31"/>
  <c r="N221" i="23"/>
  <c r="M128" i="31"/>
  <c r="E210" i="35"/>
  <c r="G123" i="21"/>
  <c r="M162" i="2"/>
  <c r="G121" i="15"/>
  <c r="F129" i="29"/>
  <c r="E221" i="23"/>
  <c r="E127" i="24"/>
  <c r="G162" i="2"/>
  <c r="N123" i="21"/>
  <c r="F123" i="14"/>
  <c r="N121" i="15"/>
  <c r="E123" i="21"/>
  <c r="G123" i="18"/>
  <c r="F210" i="35"/>
  <c r="G127" i="24"/>
  <c r="N119" i="17"/>
  <c r="F131" i="25"/>
  <c r="E123" i="14"/>
  <c r="F128" i="31"/>
  <c r="E131" i="25"/>
  <c r="G131" i="25"/>
  <c r="G129" i="29"/>
  <c r="N123" i="18"/>
  <c r="E119" i="17"/>
  <c r="F127" i="24"/>
  <c r="M123" i="14"/>
  <c r="G221" i="23"/>
  <c r="N162" i="2"/>
  <c r="N129" i="26"/>
  <c r="N123" i="14"/>
  <c r="M123" i="19"/>
  <c r="F221" i="23"/>
  <c r="M119" i="17"/>
  <c r="E133" i="36"/>
  <c r="K119" i="15" l="1"/>
  <c r="L119" i="15"/>
  <c r="J120" i="15"/>
  <c r="I120" i="15"/>
  <c r="H120" i="15"/>
  <c r="B122" i="15"/>
  <c r="Q123" i="21"/>
  <c r="P123" i="21"/>
  <c r="R122" i="21"/>
  <c r="J122" i="13"/>
  <c r="C123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1" i="21"/>
  <c r="J122" i="21"/>
  <c r="H122" i="21"/>
  <c r="I122" i="21"/>
  <c r="C188" i="21"/>
  <c r="B125" i="21"/>
  <c r="K121" i="21"/>
  <c r="K122" i="20"/>
  <c r="H123" i="20"/>
  <c r="I123" i="20"/>
  <c r="J123" i="20"/>
  <c r="L122" i="20"/>
  <c r="C128" i="20"/>
  <c r="B126" i="20"/>
  <c r="L121" i="19"/>
  <c r="J122" i="19"/>
  <c r="H122" i="19"/>
  <c r="I122" i="19"/>
  <c r="B125" i="19"/>
  <c r="K121" i="19"/>
  <c r="J122" i="18"/>
  <c r="B124" i="18"/>
  <c r="K117" i="17"/>
  <c r="L117" i="17"/>
  <c r="L113" i="17"/>
  <c r="H118" i="17"/>
  <c r="J118" i="17"/>
  <c r="I118" i="17"/>
  <c r="B121" i="17"/>
  <c r="K113" i="17"/>
  <c r="B121" i="16"/>
  <c r="K121" i="14"/>
  <c r="I122" i="14"/>
  <c r="H122" i="14"/>
  <c r="J122" i="14"/>
  <c r="L121" i="14"/>
  <c r="L160" i="2"/>
  <c r="B119" i="13"/>
  <c r="J161" i="2"/>
  <c r="I161" i="2"/>
  <c r="H161" i="2"/>
  <c r="K160" i="2"/>
  <c r="B163" i="2"/>
  <c r="N130" i="29"/>
  <c r="F163" i="2"/>
  <c r="N120" i="17"/>
  <c r="G120" i="17"/>
  <c r="M130" i="29"/>
  <c r="M129" i="31"/>
  <c r="N163" i="2"/>
  <c r="E128" i="24"/>
  <c r="F124" i="21"/>
  <c r="E134" i="36"/>
  <c r="M120" i="17"/>
  <c r="E118" i="13"/>
  <c r="F130" i="26"/>
  <c r="E125" i="20"/>
  <c r="F122" i="15"/>
  <c r="F222" i="23"/>
  <c r="G132" i="25"/>
  <c r="G134" i="36"/>
  <c r="M132" i="25"/>
  <c r="F120" i="17"/>
  <c r="G163" i="2"/>
  <c r="F130" i="29"/>
  <c r="N124" i="18"/>
  <c r="G130" i="29"/>
  <c r="G128" i="24"/>
  <c r="N122" i="15"/>
  <c r="E222" i="23"/>
  <c r="M222" i="23"/>
  <c r="N124" i="21"/>
  <c r="G124" i="21"/>
  <c r="E129" i="31"/>
  <c r="F132" i="25"/>
  <c r="F125" i="20"/>
  <c r="G118" i="13"/>
  <c r="M124" i="21"/>
  <c r="E124" i="19"/>
  <c r="N132" i="25"/>
  <c r="G122" i="15"/>
  <c r="E130" i="29"/>
  <c r="E124" i="21"/>
  <c r="N211" i="35"/>
  <c r="N222" i="23"/>
  <c r="M128" i="24"/>
  <c r="G124" i="19"/>
  <c r="F124" i="19"/>
  <c r="G129" i="31"/>
  <c r="F211" i="35"/>
  <c r="G211" i="35"/>
  <c r="N134" i="36"/>
  <c r="N125" i="20"/>
  <c r="E132" i="25"/>
  <c r="E122" i="15"/>
  <c r="M125" i="20"/>
  <c r="M134" i="36"/>
  <c r="E163" i="2"/>
  <c r="F134" i="36"/>
  <c r="G222" i="23"/>
  <c r="M122" i="15"/>
  <c r="F118" i="13"/>
  <c r="N128" i="24"/>
  <c r="M124" i="19"/>
  <c r="N130" i="26"/>
  <c r="G125" i="20"/>
  <c r="G130" i="26"/>
  <c r="N124" i="19"/>
  <c r="N118" i="13"/>
  <c r="F129" i="31"/>
  <c r="M211" i="35"/>
  <c r="N129" i="31"/>
  <c r="E130" i="26"/>
  <c r="M130" i="26"/>
  <c r="E120" i="17"/>
  <c r="M118" i="13"/>
  <c r="M124" i="18"/>
  <c r="F128" i="24"/>
  <c r="M163" i="2"/>
  <c r="E211" i="35"/>
  <c r="G124" i="18"/>
  <c r="K120" i="15" l="1"/>
  <c r="L120" i="15"/>
  <c r="H121" i="15"/>
  <c r="J121" i="15"/>
  <c r="I121" i="15"/>
  <c r="B123" i="15"/>
  <c r="R123" i="21"/>
  <c r="Q124" i="21"/>
  <c r="P124" i="21"/>
  <c r="Q127" i="2"/>
  <c r="P127" i="2"/>
  <c r="I117" i="13"/>
  <c r="J117" i="13"/>
  <c r="H117" i="13"/>
  <c r="C124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2" i="21"/>
  <c r="H123" i="21"/>
  <c r="J123" i="21"/>
  <c r="I123" i="21"/>
  <c r="C189" i="21"/>
  <c r="B126" i="21"/>
  <c r="K122" i="21"/>
  <c r="L123" i="20"/>
  <c r="J124" i="20"/>
  <c r="H124" i="20"/>
  <c r="I124" i="20"/>
  <c r="B127" i="20"/>
  <c r="K123" i="20"/>
  <c r="C129" i="20"/>
  <c r="L122" i="19"/>
  <c r="I123" i="19"/>
  <c r="J123" i="19"/>
  <c r="H123" i="19"/>
  <c r="K122" i="19"/>
  <c r="B126" i="19"/>
  <c r="J123" i="18"/>
  <c r="B125" i="18"/>
  <c r="L118" i="17"/>
  <c r="H119" i="17"/>
  <c r="I119" i="17"/>
  <c r="J119" i="17"/>
  <c r="B122" i="17"/>
  <c r="K118" i="17"/>
  <c r="B122" i="16"/>
  <c r="K122" i="14"/>
  <c r="L122" i="14"/>
  <c r="J123" i="14"/>
  <c r="K161" i="2"/>
  <c r="B120" i="13"/>
  <c r="I162" i="2"/>
  <c r="J162" i="2"/>
  <c r="H162" i="2"/>
  <c r="L161" i="2"/>
  <c r="B164" i="2"/>
  <c r="F123" i="15"/>
  <c r="E133" i="25"/>
  <c r="E129" i="24"/>
  <c r="F164" i="2"/>
  <c r="N126" i="20"/>
  <c r="N212" i="35"/>
  <c r="N129" i="24"/>
  <c r="F130" i="31"/>
  <c r="M212" i="35"/>
  <c r="E126" i="20"/>
  <c r="G126" i="20"/>
  <c r="M223" i="23"/>
  <c r="N123" i="15"/>
  <c r="F131" i="29"/>
  <c r="G133" i="25"/>
  <c r="N133" i="25"/>
  <c r="F125" i="19"/>
  <c r="E135" i="36"/>
  <c r="F126" i="20"/>
  <c r="N130" i="31"/>
  <c r="M121" i="17"/>
  <c r="G130" i="31"/>
  <c r="F121" i="17"/>
  <c r="G123" i="15"/>
  <c r="N223" i="23"/>
  <c r="F125" i="21"/>
  <c r="N135" i="36"/>
  <c r="M125" i="19"/>
  <c r="G223" i="23"/>
  <c r="N131" i="26"/>
  <c r="G164" i="2"/>
  <c r="G131" i="29"/>
  <c r="N121" i="17"/>
  <c r="F223" i="23"/>
  <c r="M126" i="20"/>
  <c r="E130" i="31"/>
  <c r="N119" i="13"/>
  <c r="G121" i="17"/>
  <c r="M164" i="2"/>
  <c r="G129" i="24"/>
  <c r="E164" i="2"/>
  <c r="M119" i="13"/>
  <c r="M131" i="29"/>
  <c r="E125" i="21"/>
  <c r="M133" i="25"/>
  <c r="E131" i="26"/>
  <c r="E121" i="17"/>
  <c r="F133" i="25"/>
  <c r="F135" i="36"/>
  <c r="E223" i="23"/>
  <c r="M131" i="26"/>
  <c r="N131" i="29"/>
  <c r="F119" i="13"/>
  <c r="E125" i="19"/>
  <c r="G212" i="35"/>
  <c r="F212" i="35"/>
  <c r="F131" i="26"/>
  <c r="F129" i="24"/>
  <c r="E212" i="35"/>
  <c r="M135" i="36"/>
  <c r="G125" i="21"/>
  <c r="N164" i="2"/>
  <c r="E123" i="15"/>
  <c r="M130" i="31"/>
  <c r="G125" i="19"/>
  <c r="M129" i="24"/>
  <c r="G131" i="26"/>
  <c r="N125" i="19"/>
  <c r="M125" i="21"/>
  <c r="M123" i="15"/>
  <c r="N125" i="21"/>
  <c r="E131" i="29"/>
  <c r="G135" i="36"/>
  <c r="G119" i="13"/>
  <c r="E119" i="13"/>
  <c r="L121" i="15" l="1"/>
  <c r="K121" i="15"/>
  <c r="J122" i="15"/>
  <c r="I122" i="15"/>
  <c r="H122" i="15"/>
  <c r="B124" i="15"/>
  <c r="R124" i="21"/>
  <c r="P125" i="21"/>
  <c r="Q125" i="21"/>
  <c r="R127" i="2"/>
  <c r="P128" i="2"/>
  <c r="Q128" i="2"/>
  <c r="K117" i="13"/>
  <c r="L117" i="13"/>
  <c r="I114" i="13"/>
  <c r="H114" i="13"/>
  <c r="C125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L123" i="21"/>
  <c r="J124" i="21"/>
  <c r="I124" i="21"/>
  <c r="H124" i="21"/>
  <c r="C190" i="21"/>
  <c r="B127" i="21"/>
  <c r="K123" i="21"/>
  <c r="L124" i="20"/>
  <c r="J125" i="20"/>
  <c r="H125" i="20"/>
  <c r="I125" i="20"/>
  <c r="C130" i="20"/>
  <c r="K124" i="20"/>
  <c r="B128" i="20"/>
  <c r="K123" i="19"/>
  <c r="H124" i="19"/>
  <c r="I124" i="19"/>
  <c r="J124" i="19"/>
  <c r="L123" i="19"/>
  <c r="B127" i="19"/>
  <c r="J124" i="18"/>
  <c r="B126" i="18"/>
  <c r="L119" i="17"/>
  <c r="J120" i="17"/>
  <c r="I120" i="17"/>
  <c r="H120" i="17"/>
  <c r="B123" i="17"/>
  <c r="K119" i="17"/>
  <c r="B123" i="16"/>
  <c r="C128" i="16"/>
  <c r="C127" i="14"/>
  <c r="J118" i="13"/>
  <c r="H118" i="13"/>
  <c r="I118" i="13"/>
  <c r="B121" i="13"/>
  <c r="K162" i="2"/>
  <c r="H163" i="2"/>
  <c r="J163" i="2"/>
  <c r="I163" i="2"/>
  <c r="L162" i="2"/>
  <c r="B165" i="2"/>
  <c r="F124" i="15"/>
  <c r="M132" i="29"/>
  <c r="F134" i="25"/>
  <c r="M136" i="36"/>
  <c r="M134" i="25"/>
  <c r="N126" i="19"/>
  <c r="M126" i="19"/>
  <c r="F132" i="29"/>
  <c r="G127" i="14"/>
  <c r="F132" i="26"/>
  <c r="N134" i="25"/>
  <c r="F126" i="21"/>
  <c r="N124" i="15"/>
  <c r="G122" i="17"/>
  <c r="E120" i="13"/>
  <c r="F130" i="24"/>
  <c r="F122" i="17"/>
  <c r="M224" i="23"/>
  <c r="E127" i="14"/>
  <c r="E127" i="20"/>
  <c r="E224" i="23"/>
  <c r="G130" i="24"/>
  <c r="N213" i="35"/>
  <c r="E132" i="26"/>
  <c r="G136" i="36"/>
  <c r="G124" i="15"/>
  <c r="M127" i="20"/>
  <c r="N132" i="29"/>
  <c r="G126" i="19"/>
  <c r="N126" i="21"/>
  <c r="E126" i="19"/>
  <c r="M123" i="16"/>
  <c r="E132" i="29"/>
  <c r="E213" i="35"/>
  <c r="M120" i="13"/>
  <c r="G132" i="26"/>
  <c r="N123" i="16"/>
  <c r="N127" i="14"/>
  <c r="M124" i="15"/>
  <c r="G224" i="23"/>
  <c r="F213" i="35"/>
  <c r="G120" i="13"/>
  <c r="G123" i="16"/>
  <c r="F127" i="20"/>
  <c r="G165" i="2"/>
  <c r="G126" i="21"/>
  <c r="N224" i="23"/>
  <c r="E126" i="21"/>
  <c r="F127" i="14"/>
  <c r="F131" i="31"/>
  <c r="G127" i="20"/>
  <c r="E124" i="15"/>
  <c r="E134" i="25"/>
  <c r="E122" i="17"/>
  <c r="E165" i="2"/>
  <c r="N136" i="36"/>
  <c r="M132" i="26"/>
  <c r="F126" i="19"/>
  <c r="F165" i="2"/>
  <c r="F120" i="13"/>
  <c r="E130" i="24"/>
  <c r="N127" i="20"/>
  <c r="F136" i="36"/>
  <c r="M127" i="14"/>
  <c r="M126" i="21"/>
  <c r="M165" i="2"/>
  <c r="N120" i="13"/>
  <c r="M122" i="17"/>
  <c r="M130" i="24"/>
  <c r="G132" i="29"/>
  <c r="M213" i="35"/>
  <c r="F123" i="16"/>
  <c r="F224" i="23"/>
  <c r="M131" i="31"/>
  <c r="N130" i="24"/>
  <c r="N132" i="26"/>
  <c r="G131" i="31"/>
  <c r="G134" i="25"/>
  <c r="E136" i="36"/>
  <c r="E131" i="31"/>
  <c r="G213" i="35"/>
  <c r="E123" i="16"/>
  <c r="N165" i="2"/>
  <c r="N131" i="31"/>
  <c r="N122" i="17"/>
  <c r="L122" i="15" l="1"/>
  <c r="K122" i="15"/>
  <c r="H123" i="15"/>
  <c r="J123" i="15"/>
  <c r="I123" i="15"/>
  <c r="B125" i="15"/>
  <c r="P126" i="21"/>
  <c r="Q126" i="21"/>
  <c r="R125" i="21"/>
  <c r="P129" i="2"/>
  <c r="Q129" i="2"/>
  <c r="R128" i="2"/>
  <c r="J122" i="16"/>
  <c r="H122" i="16"/>
  <c r="I122" i="16"/>
  <c r="J126" i="14"/>
  <c r="L114" i="13"/>
  <c r="K114" i="13"/>
  <c r="C126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4" i="21"/>
  <c r="I125" i="21"/>
  <c r="J125" i="21"/>
  <c r="H125" i="21"/>
  <c r="C191" i="21"/>
  <c r="C192" i="21" s="1"/>
  <c r="C193" i="21" s="1"/>
  <c r="C194" i="21" s="1"/>
  <c r="B128" i="21"/>
  <c r="L124" i="21"/>
  <c r="L125" i="20"/>
  <c r="H126" i="20"/>
  <c r="I126" i="20"/>
  <c r="J126" i="20"/>
  <c r="B129" i="20"/>
  <c r="K125" i="20"/>
  <c r="C131" i="20"/>
  <c r="K124" i="19"/>
  <c r="I125" i="19"/>
  <c r="J125" i="19"/>
  <c r="H125" i="19"/>
  <c r="B128" i="19"/>
  <c r="L124" i="19"/>
  <c r="B127" i="18"/>
  <c r="L120" i="17"/>
  <c r="H121" i="17"/>
  <c r="J121" i="17"/>
  <c r="I121" i="17"/>
  <c r="B124" i="17"/>
  <c r="K120" i="17"/>
  <c r="B124" i="16"/>
  <c r="C129" i="16"/>
  <c r="C128" i="14"/>
  <c r="L118" i="13"/>
  <c r="J119" i="13"/>
  <c r="I119" i="13"/>
  <c r="H119" i="13"/>
  <c r="B122" i="13"/>
  <c r="K118" i="13"/>
  <c r="L163" i="2"/>
  <c r="J164" i="2"/>
  <c r="I164" i="2"/>
  <c r="H164" i="2"/>
  <c r="K163" i="2"/>
  <c r="B166" i="2"/>
  <c r="N125" i="14"/>
  <c r="F121" i="13"/>
  <c r="M135" i="25"/>
  <c r="M133" i="26"/>
  <c r="F225" i="23"/>
  <c r="F125" i="14"/>
  <c r="G225" i="23"/>
  <c r="F132" i="31"/>
  <c r="N214" i="35"/>
  <c r="G121" i="13"/>
  <c r="F133" i="29"/>
  <c r="F133" i="26"/>
  <c r="E166" i="2"/>
  <c r="F128" i="20"/>
  <c r="M128" i="14"/>
  <c r="N123" i="17"/>
  <c r="M126" i="14"/>
  <c r="F166" i="2"/>
  <c r="N121" i="13"/>
  <c r="N131" i="24"/>
  <c r="N133" i="29"/>
  <c r="E128" i="14"/>
  <c r="M131" i="24"/>
  <c r="N135" i="25"/>
  <c r="N124" i="16"/>
  <c r="N128" i="14"/>
  <c r="E125" i="15"/>
  <c r="M166" i="2"/>
  <c r="E127" i="21"/>
  <c r="E128" i="20"/>
  <c r="E214" i="35"/>
  <c r="G123" i="17"/>
  <c r="M225" i="23"/>
  <c r="G214" i="35"/>
  <c r="M133" i="29"/>
  <c r="G133" i="26"/>
  <c r="F135" i="25"/>
  <c r="M124" i="16"/>
  <c r="E121" i="13"/>
  <c r="F137" i="36"/>
  <c r="E124" i="16"/>
  <c r="M125" i="15"/>
  <c r="F126" i="14"/>
  <c r="N127" i="19"/>
  <c r="M121" i="13"/>
  <c r="N225" i="23"/>
  <c r="F124" i="14"/>
  <c r="M137" i="36"/>
  <c r="G135" i="25"/>
  <c r="G128" i="20"/>
  <c r="E137" i="36"/>
  <c r="G128" i="14"/>
  <c r="M123" i="17"/>
  <c r="F128" i="14"/>
  <c r="E123" i="17"/>
  <c r="G125" i="15"/>
  <c r="G124" i="16"/>
  <c r="G127" i="21"/>
  <c r="N128" i="20"/>
  <c r="M127" i="19"/>
  <c r="G166" i="2"/>
  <c r="E133" i="26"/>
  <c r="G132" i="31"/>
  <c r="E125" i="14"/>
  <c r="N127" i="21"/>
  <c r="M127" i="21"/>
  <c r="F124" i="16"/>
  <c r="F125" i="15"/>
  <c r="N133" i="26"/>
  <c r="E124" i="14"/>
  <c r="M132" i="31"/>
  <c r="N132" i="31"/>
  <c r="E126" i="14"/>
  <c r="E133" i="29"/>
  <c r="F214" i="35"/>
  <c r="M214" i="35"/>
  <c r="N124" i="14"/>
  <c r="F131" i="24"/>
  <c r="N137" i="36"/>
  <c r="F123" i="17"/>
  <c r="N125" i="15"/>
  <c r="E127" i="19"/>
  <c r="G137" i="36"/>
  <c r="M124" i="14"/>
  <c r="F127" i="21"/>
  <c r="E135" i="25"/>
  <c r="N166" i="2"/>
  <c r="G127" i="19"/>
  <c r="F127" i="19"/>
  <c r="E132" i="31"/>
  <c r="N126" i="14"/>
  <c r="G131" i="24"/>
  <c r="M128" i="20"/>
  <c r="E225" i="23"/>
  <c r="E131" i="24"/>
  <c r="G133" i="29"/>
  <c r="M125" i="14"/>
  <c r="L123" i="15" l="1"/>
  <c r="K123" i="15"/>
  <c r="I124" i="15"/>
  <c r="J124" i="15"/>
  <c r="H124" i="15"/>
  <c r="B126" i="15"/>
  <c r="Q127" i="21"/>
  <c r="P127" i="21"/>
  <c r="R126" i="21"/>
  <c r="Q130" i="2"/>
  <c r="P130" i="2"/>
  <c r="R129" i="2"/>
  <c r="L122" i="16"/>
  <c r="K122" i="16"/>
  <c r="H124" i="14"/>
  <c r="H125" i="14"/>
  <c r="H126" i="14"/>
  <c r="I125" i="14"/>
  <c r="I126" i="14"/>
  <c r="I123" i="14"/>
  <c r="I124" i="14"/>
  <c r="H123" i="14"/>
  <c r="C127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K125" i="21"/>
  <c r="J126" i="21"/>
  <c r="H126" i="21"/>
  <c r="I126" i="21"/>
  <c r="B129" i="21"/>
  <c r="L125" i="21"/>
  <c r="K126" i="20"/>
  <c r="I127" i="20"/>
  <c r="H127" i="20"/>
  <c r="J127" i="20"/>
  <c r="C132" i="20"/>
  <c r="B130" i="20"/>
  <c r="L126" i="20"/>
  <c r="L125" i="19"/>
  <c r="I126" i="19"/>
  <c r="J126" i="19"/>
  <c r="H126" i="19"/>
  <c r="B129" i="19"/>
  <c r="K125" i="19"/>
  <c r="B128" i="18"/>
  <c r="L121" i="17"/>
  <c r="H122" i="17"/>
  <c r="J122" i="17"/>
  <c r="I122" i="17"/>
  <c r="B125" i="17"/>
  <c r="K121" i="17"/>
  <c r="H123" i="16"/>
  <c r="J123" i="16"/>
  <c r="I123" i="16"/>
  <c r="B125" i="16"/>
  <c r="C130" i="16"/>
  <c r="J127" i="14"/>
  <c r="H127" i="14"/>
  <c r="I127" i="14"/>
  <c r="C129" i="14"/>
  <c r="K119" i="13"/>
  <c r="H120" i="13"/>
  <c r="J120" i="13"/>
  <c r="I120" i="13"/>
  <c r="B123" i="13"/>
  <c r="L119" i="13"/>
  <c r="K164" i="2"/>
  <c r="J165" i="2"/>
  <c r="I165" i="2"/>
  <c r="H165" i="2"/>
  <c r="L164" i="2"/>
  <c r="B167" i="2"/>
  <c r="E129" i="20"/>
  <c r="N128" i="21"/>
  <c r="F123" i="13"/>
  <c r="E124" i="13"/>
  <c r="M122" i="13"/>
  <c r="E215" i="35"/>
  <c r="M215" i="35"/>
  <c r="G129" i="14"/>
  <c r="G134" i="26"/>
  <c r="N133" i="31"/>
  <c r="N129" i="14"/>
  <c r="G128" i="21"/>
  <c r="F215" i="35"/>
  <c r="G138" i="36"/>
  <c r="N129" i="20"/>
  <c r="E133" i="31"/>
  <c r="E128" i="18"/>
  <c r="G134" i="29"/>
  <c r="F138" i="36"/>
  <c r="F128" i="18"/>
  <c r="N136" i="25"/>
  <c r="F136" i="25"/>
  <c r="E124" i="17"/>
  <c r="N128" i="18"/>
  <c r="N128" i="19"/>
  <c r="M134" i="26"/>
  <c r="N134" i="29"/>
  <c r="N226" i="23"/>
  <c r="N138" i="36"/>
  <c r="M132" i="24"/>
  <c r="E226" i="23"/>
  <c r="N122" i="13"/>
  <c r="N123" i="13"/>
  <c r="N215" i="35"/>
  <c r="E128" i="21"/>
  <c r="E123" i="13"/>
  <c r="N124" i="17"/>
  <c r="M136" i="25"/>
  <c r="M128" i="21"/>
  <c r="F126" i="15"/>
  <c r="F133" i="31"/>
  <c r="N167" i="2"/>
  <c r="F132" i="24"/>
  <c r="N132" i="24"/>
  <c r="M123" i="13"/>
  <c r="M124" i="13"/>
  <c r="G133" i="31"/>
  <c r="F134" i="29"/>
  <c r="E167" i="2"/>
  <c r="M167" i="2"/>
  <c r="G124" i="17"/>
  <c r="G128" i="18"/>
  <c r="G136" i="25"/>
  <c r="N126" i="15"/>
  <c r="M128" i="19"/>
  <c r="G226" i="23"/>
  <c r="G128" i="19"/>
  <c r="E136" i="25"/>
  <c r="F128" i="19"/>
  <c r="G215" i="35"/>
  <c r="E128" i="19"/>
  <c r="G126" i="15"/>
  <c r="F124" i="13"/>
  <c r="M138" i="36"/>
  <c r="M124" i="17"/>
  <c r="F122" i="13"/>
  <c r="F129" i="20"/>
  <c r="G132" i="24"/>
  <c r="E138" i="36"/>
  <c r="N134" i="26"/>
  <c r="M128" i="18"/>
  <c r="F128" i="21"/>
  <c r="F226" i="23"/>
  <c r="F167" i="2"/>
  <c r="E126" i="15"/>
  <c r="F134" i="26"/>
  <c r="E129" i="14"/>
  <c r="G129" i="20"/>
  <c r="M134" i="29"/>
  <c r="M129" i="14"/>
  <c r="F124" i="17"/>
  <c r="G167" i="2"/>
  <c r="E134" i="29"/>
  <c r="E132" i="24"/>
  <c r="M126" i="15"/>
  <c r="N124" i="13"/>
  <c r="E122" i="13"/>
  <c r="M129" i="20"/>
  <c r="E134" i="26"/>
  <c r="M226" i="23"/>
  <c r="F129" i="14"/>
  <c r="M133" i="31"/>
  <c r="K124" i="15" l="1"/>
  <c r="L124" i="15"/>
  <c r="H125" i="15"/>
  <c r="J125" i="15"/>
  <c r="I125" i="15"/>
  <c r="B127" i="15"/>
  <c r="R127" i="21"/>
  <c r="Q128" i="21"/>
  <c r="P128" i="21"/>
  <c r="R130" i="2"/>
  <c r="Q132" i="2"/>
  <c r="P132" i="2"/>
  <c r="P133" i="2"/>
  <c r="Q133" i="2"/>
  <c r="P131" i="2"/>
  <c r="Q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8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L126" i="21"/>
  <c r="I127" i="21"/>
  <c r="H127" i="21"/>
  <c r="J127" i="21"/>
  <c r="B130" i="21"/>
  <c r="K126" i="21"/>
  <c r="K127" i="20"/>
  <c r="H128" i="20"/>
  <c r="J128" i="20"/>
  <c r="I128" i="20"/>
  <c r="B131" i="20"/>
  <c r="L127" i="20"/>
  <c r="C133" i="20"/>
  <c r="K126" i="19"/>
  <c r="J127" i="19"/>
  <c r="H127" i="19"/>
  <c r="I127" i="19"/>
  <c r="L126" i="19"/>
  <c r="B130" i="19"/>
  <c r="B129" i="18"/>
  <c r="L122" i="17"/>
  <c r="I123" i="17"/>
  <c r="J123" i="17"/>
  <c r="H123" i="17"/>
  <c r="B126" i="17"/>
  <c r="K122" i="17"/>
  <c r="L123" i="16"/>
  <c r="J124" i="16"/>
  <c r="B126" i="16"/>
  <c r="K123" i="16"/>
  <c r="C131" i="16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5" i="2"/>
  <c r="H166" i="2"/>
  <c r="J166" i="2"/>
  <c r="I166" i="2"/>
  <c r="L165" i="2"/>
  <c r="B168" i="2"/>
  <c r="F127" i="15"/>
  <c r="F134" i="31"/>
  <c r="N129" i="18"/>
  <c r="E227" i="23"/>
  <c r="E139" i="36"/>
  <c r="F227" i="23"/>
  <c r="G135" i="26"/>
  <c r="F135" i="29"/>
  <c r="M135" i="29"/>
  <c r="F168" i="2"/>
  <c r="M125" i="17"/>
  <c r="G216" i="35"/>
  <c r="G139" i="36"/>
  <c r="N130" i="20"/>
  <c r="N127" i="15"/>
  <c r="G130" i="20"/>
  <c r="F139" i="36"/>
  <c r="N139" i="36"/>
  <c r="M137" i="25"/>
  <c r="M168" i="2"/>
  <c r="N127" i="18"/>
  <c r="E135" i="29"/>
  <c r="M133" i="24"/>
  <c r="N227" i="23"/>
  <c r="E129" i="21"/>
  <c r="M130" i="14"/>
  <c r="E129" i="18"/>
  <c r="F137" i="25"/>
  <c r="G127" i="15"/>
  <c r="F130" i="20"/>
  <c r="N135" i="26"/>
  <c r="N126" i="18"/>
  <c r="F133" i="24"/>
  <c r="G129" i="19"/>
  <c r="M129" i="21"/>
  <c r="E216" i="35"/>
  <c r="N135" i="29"/>
  <c r="E133" i="24"/>
  <c r="N134" i="31"/>
  <c r="M227" i="23"/>
  <c r="M127" i="15"/>
  <c r="E130" i="14"/>
  <c r="F129" i="21"/>
  <c r="N130" i="14"/>
  <c r="F129" i="18"/>
  <c r="M216" i="35"/>
  <c r="M129" i="19"/>
  <c r="M130" i="20"/>
  <c r="M126" i="18"/>
  <c r="N168" i="2"/>
  <c r="E130" i="20"/>
  <c r="M135" i="26"/>
  <c r="G125" i="17"/>
  <c r="M129" i="18"/>
  <c r="M125" i="18"/>
  <c r="E125" i="17"/>
  <c r="M139" i="36"/>
  <c r="M134" i="31"/>
  <c r="F135" i="26"/>
  <c r="N129" i="19"/>
  <c r="G130" i="14"/>
  <c r="E135" i="26"/>
  <c r="G133" i="24"/>
  <c r="F130" i="14"/>
  <c r="F125" i="17"/>
  <c r="F129" i="19"/>
  <c r="G135" i="29"/>
  <c r="N125" i="17"/>
  <c r="E129" i="19"/>
  <c r="N129" i="21"/>
  <c r="E137" i="25"/>
  <c r="N133" i="24"/>
  <c r="F216" i="35"/>
  <c r="E168" i="2"/>
  <c r="G129" i="21"/>
  <c r="G227" i="23"/>
  <c r="E127" i="15"/>
  <c r="M127" i="18"/>
  <c r="G137" i="25"/>
  <c r="G168" i="2"/>
  <c r="G129" i="18"/>
  <c r="N125" i="18"/>
  <c r="N137" i="25"/>
  <c r="G134" i="31"/>
  <c r="N216" i="35"/>
  <c r="E134" i="31"/>
  <c r="L125" i="15" l="1"/>
  <c r="K125" i="15"/>
  <c r="J126" i="15"/>
  <c r="I126" i="15"/>
  <c r="H126" i="15"/>
  <c r="B128" i="15"/>
  <c r="R128" i="21"/>
  <c r="Q129" i="21"/>
  <c r="P129" i="21"/>
  <c r="R132" i="2"/>
  <c r="R133" i="2"/>
  <c r="R131" i="2"/>
  <c r="K123" i="13"/>
  <c r="K124" i="13"/>
  <c r="K122" i="13"/>
  <c r="L124" i="13"/>
  <c r="L123" i="13"/>
  <c r="L122" i="13"/>
  <c r="C129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K127" i="21"/>
  <c r="H128" i="21"/>
  <c r="J128" i="21"/>
  <c r="I128" i="21"/>
  <c r="B131" i="21"/>
  <c r="L127" i="21"/>
  <c r="K128" i="20"/>
  <c r="H129" i="20"/>
  <c r="I129" i="20"/>
  <c r="J129" i="20"/>
  <c r="C134" i="20"/>
  <c r="B132" i="20"/>
  <c r="L128" i="20"/>
  <c r="L127" i="19"/>
  <c r="H128" i="19"/>
  <c r="J128" i="19"/>
  <c r="I128" i="19"/>
  <c r="K127" i="19"/>
  <c r="B131" i="19"/>
  <c r="J128" i="18"/>
  <c r="H128" i="18"/>
  <c r="I128" i="18"/>
  <c r="B130" i="18"/>
  <c r="K123" i="17"/>
  <c r="J124" i="17"/>
  <c r="H124" i="17"/>
  <c r="I124" i="17"/>
  <c r="B127" i="17"/>
  <c r="L123" i="17"/>
  <c r="B127" i="16"/>
  <c r="C132" i="16"/>
  <c r="L128" i="14"/>
  <c r="H129" i="14"/>
  <c r="I129" i="14"/>
  <c r="J129" i="14"/>
  <c r="C131" i="14"/>
  <c r="K128" i="14"/>
  <c r="K121" i="13"/>
  <c r="B125" i="13"/>
  <c r="L121" i="13"/>
  <c r="C128" i="13"/>
  <c r="L166" i="2"/>
  <c r="J167" i="2"/>
  <c r="I167" i="2"/>
  <c r="H167" i="2"/>
  <c r="K166" i="2"/>
  <c r="B169" i="2"/>
  <c r="N128" i="15"/>
  <c r="M138" i="25"/>
  <c r="G130" i="19"/>
  <c r="G131" i="14"/>
  <c r="E217" i="35"/>
  <c r="F169" i="2"/>
  <c r="N169" i="2"/>
  <c r="E130" i="21"/>
  <c r="G217" i="35"/>
  <c r="N228" i="23"/>
  <c r="M228" i="23"/>
  <c r="G130" i="21"/>
  <c r="M130" i="19"/>
  <c r="M130" i="21"/>
  <c r="G128" i="15"/>
  <c r="F130" i="19"/>
  <c r="M169" i="2"/>
  <c r="F131" i="20"/>
  <c r="E136" i="29"/>
  <c r="M136" i="29"/>
  <c r="N130" i="21"/>
  <c r="E130" i="18"/>
  <c r="N131" i="20"/>
  <c r="F130" i="21"/>
  <c r="M130" i="18"/>
  <c r="F217" i="35"/>
  <c r="M136" i="26"/>
  <c r="E128" i="15"/>
  <c r="G135" i="31"/>
  <c r="G130" i="18"/>
  <c r="N134" i="24"/>
  <c r="N135" i="31"/>
  <c r="F130" i="18"/>
  <c r="E131" i="20"/>
  <c r="E134" i="24"/>
  <c r="E169" i="2"/>
  <c r="E131" i="14"/>
  <c r="G136" i="26"/>
  <c r="N140" i="36"/>
  <c r="G131" i="20"/>
  <c r="M128" i="15"/>
  <c r="M217" i="35"/>
  <c r="G228" i="23"/>
  <c r="F135" i="31"/>
  <c r="G134" i="24"/>
  <c r="E228" i="23"/>
  <c r="M131" i="14"/>
  <c r="E126" i="17"/>
  <c r="N138" i="25"/>
  <c r="G138" i="25"/>
  <c r="E140" i="36"/>
  <c r="F131" i="14"/>
  <c r="F126" i="17"/>
  <c r="G169" i="2"/>
  <c r="F228" i="23"/>
  <c r="F138" i="25"/>
  <c r="E136" i="26"/>
  <c r="E135" i="31"/>
  <c r="F136" i="29"/>
  <c r="N136" i="29"/>
  <c r="G136" i="29"/>
  <c r="M134" i="24"/>
  <c r="N130" i="18"/>
  <c r="F134" i="24"/>
  <c r="N126" i="17"/>
  <c r="M135" i="31"/>
  <c r="M140" i="36"/>
  <c r="F128" i="15"/>
  <c r="M131" i="20"/>
  <c r="G140" i="36"/>
  <c r="M126" i="17"/>
  <c r="N217" i="35"/>
  <c r="N130" i="19"/>
  <c r="N136" i="26"/>
  <c r="E130" i="19"/>
  <c r="E138" i="25"/>
  <c r="N131" i="14"/>
  <c r="F136" i="26"/>
  <c r="F140" i="36"/>
  <c r="G126" i="17"/>
  <c r="K126" i="15" l="1"/>
  <c r="L126" i="15"/>
  <c r="H127" i="15"/>
  <c r="J127" i="15"/>
  <c r="I127" i="15"/>
  <c r="B129" i="15"/>
  <c r="R129" i="21"/>
  <c r="Q130" i="21"/>
  <c r="P130" i="21"/>
  <c r="C236" i="23"/>
  <c r="C130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8" i="21"/>
  <c r="H129" i="21"/>
  <c r="I129" i="21"/>
  <c r="J129" i="21"/>
  <c r="B132" i="21"/>
  <c r="K128" i="21"/>
  <c r="L129" i="20"/>
  <c r="I130" i="20"/>
  <c r="J130" i="20"/>
  <c r="H130" i="20"/>
  <c r="C135" i="20"/>
  <c r="B133" i="20"/>
  <c r="K129" i="20"/>
  <c r="L128" i="19"/>
  <c r="J129" i="19"/>
  <c r="I129" i="19"/>
  <c r="H129" i="19"/>
  <c r="K128" i="19"/>
  <c r="B132" i="19"/>
  <c r="L128" i="18"/>
  <c r="I129" i="18"/>
  <c r="J129" i="18"/>
  <c r="H129" i="18"/>
  <c r="B131" i="18"/>
  <c r="K128" i="18"/>
  <c r="K124" i="17"/>
  <c r="J125" i="17"/>
  <c r="H125" i="17"/>
  <c r="I125" i="17"/>
  <c r="B128" i="17"/>
  <c r="L124" i="17"/>
  <c r="B128" i="16"/>
  <c r="C133" i="16"/>
  <c r="L129" i="14"/>
  <c r="J130" i="14"/>
  <c r="H130" i="14"/>
  <c r="I130" i="14"/>
  <c r="C132" i="14"/>
  <c r="K129" i="14"/>
  <c r="C129" i="13"/>
  <c r="B126" i="13"/>
  <c r="K167" i="2"/>
  <c r="J168" i="2"/>
  <c r="I168" i="2"/>
  <c r="H168" i="2"/>
  <c r="L167" i="2"/>
  <c r="B170" i="2"/>
  <c r="F129" i="15"/>
  <c r="G131" i="19"/>
  <c r="G131" i="18"/>
  <c r="E137" i="29"/>
  <c r="G218" i="35"/>
  <c r="N141" i="36"/>
  <c r="E131" i="21"/>
  <c r="F229" i="23"/>
  <c r="F131" i="21"/>
  <c r="F137" i="29"/>
  <c r="N170" i="2"/>
  <c r="E131" i="19"/>
  <c r="N129" i="15"/>
  <c r="E132" i="14"/>
  <c r="G229" i="23"/>
  <c r="M135" i="24"/>
  <c r="G127" i="17"/>
  <c r="F127" i="17"/>
  <c r="N229" i="23"/>
  <c r="G137" i="26"/>
  <c r="N218" i="35"/>
  <c r="M128" i="16"/>
  <c r="F218" i="35"/>
  <c r="M229" i="23"/>
  <c r="E135" i="24"/>
  <c r="G135" i="24"/>
  <c r="E170" i="2"/>
  <c r="F132" i="20"/>
  <c r="N135" i="24"/>
  <c r="E137" i="26"/>
  <c r="E139" i="25"/>
  <c r="E131" i="18"/>
  <c r="G137" i="29"/>
  <c r="G136" i="31"/>
  <c r="G128" i="16"/>
  <c r="F132" i="14"/>
  <c r="M141" i="36"/>
  <c r="N137" i="29"/>
  <c r="F137" i="26"/>
  <c r="M137" i="29"/>
  <c r="M139" i="25"/>
  <c r="E132" i="20"/>
  <c r="F170" i="2"/>
  <c r="M132" i="20"/>
  <c r="E229" i="23"/>
  <c r="N131" i="19"/>
  <c r="G131" i="21"/>
  <c r="N131" i="21"/>
  <c r="M170" i="2"/>
  <c r="F135" i="24"/>
  <c r="N139" i="25"/>
  <c r="M131" i="19"/>
  <c r="G132" i="20"/>
  <c r="N127" i="17"/>
  <c r="E218" i="35"/>
  <c r="N132" i="20"/>
  <c r="F131" i="19"/>
  <c r="N132" i="14"/>
  <c r="E129" i="15"/>
  <c r="N137" i="26"/>
  <c r="M131" i="18"/>
  <c r="F131" i="18"/>
  <c r="G139" i="25"/>
  <c r="N136" i="31"/>
  <c r="M132" i="14"/>
  <c r="N128" i="16"/>
  <c r="F141" i="36"/>
  <c r="E128" i="16"/>
  <c r="M129" i="15"/>
  <c r="F136" i="31"/>
  <c r="M137" i="26"/>
  <c r="E136" i="31"/>
  <c r="M218" i="35"/>
  <c r="E127" i="17"/>
  <c r="M136" i="31"/>
  <c r="G141" i="36"/>
  <c r="E141" i="36"/>
  <c r="G129" i="15"/>
  <c r="M127" i="17"/>
  <c r="N131" i="18"/>
  <c r="F139" i="25"/>
  <c r="G170" i="2"/>
  <c r="F128" i="16"/>
  <c r="G132" i="14"/>
  <c r="M131" i="21"/>
  <c r="L127" i="15" l="1"/>
  <c r="K127" i="15"/>
  <c r="I128" i="15"/>
  <c r="J128" i="15"/>
  <c r="H128" i="15"/>
  <c r="B130" i="15"/>
  <c r="R130" i="21"/>
  <c r="P131" i="21"/>
  <c r="Q131" i="21"/>
  <c r="I127" i="16"/>
  <c r="H127" i="16"/>
  <c r="J127" i="16"/>
  <c r="C237" i="23"/>
  <c r="C131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29" i="21"/>
  <c r="I130" i="21"/>
  <c r="J130" i="21"/>
  <c r="H130" i="21"/>
  <c r="B133" i="21"/>
  <c r="L129" i="21"/>
  <c r="K130" i="20"/>
  <c r="H131" i="20"/>
  <c r="J131" i="20"/>
  <c r="I131" i="20"/>
  <c r="C136" i="20"/>
  <c r="B134" i="20"/>
  <c r="L130" i="20"/>
  <c r="K129" i="19"/>
  <c r="J130" i="19"/>
  <c r="H130" i="19"/>
  <c r="I130" i="19"/>
  <c r="L129" i="19"/>
  <c r="B133" i="19"/>
  <c r="K129" i="18"/>
  <c r="H130" i="18"/>
  <c r="I130" i="18"/>
  <c r="J130" i="18"/>
  <c r="B132" i="18"/>
  <c r="L129" i="18"/>
  <c r="K125" i="17"/>
  <c r="H126" i="17"/>
  <c r="J126" i="17"/>
  <c r="I126" i="17"/>
  <c r="B129" i="17"/>
  <c r="L125" i="17"/>
  <c r="B129" i="16"/>
  <c r="C134" i="16"/>
  <c r="L130" i="14"/>
  <c r="J131" i="14"/>
  <c r="I131" i="14"/>
  <c r="H131" i="14"/>
  <c r="C133" i="14"/>
  <c r="K130" i="14"/>
  <c r="C130" i="13"/>
  <c r="B127" i="13"/>
  <c r="K168" i="2"/>
  <c r="I169" i="2"/>
  <c r="J169" i="2"/>
  <c r="H169" i="2"/>
  <c r="L168" i="2"/>
  <c r="B171" i="2"/>
  <c r="F130" i="15"/>
  <c r="G140" i="25"/>
  <c r="M129" i="16"/>
  <c r="F129" i="16"/>
  <c r="F137" i="31"/>
  <c r="N136" i="24"/>
  <c r="E133" i="20"/>
  <c r="G171" i="2"/>
  <c r="M133" i="14"/>
  <c r="N130" i="15"/>
  <c r="G138" i="29"/>
  <c r="F230" i="23"/>
  <c r="N140" i="25"/>
  <c r="F132" i="18"/>
  <c r="E171" i="2"/>
  <c r="N137" i="31"/>
  <c r="E136" i="24"/>
  <c r="G137" i="31"/>
  <c r="N138" i="29"/>
  <c r="M133" i="20"/>
  <c r="G130" i="15"/>
  <c r="F136" i="24"/>
  <c r="F133" i="14"/>
  <c r="F171" i="2"/>
  <c r="F140" i="25"/>
  <c r="G132" i="18"/>
  <c r="N171" i="2"/>
  <c r="G142" i="36"/>
  <c r="M171" i="2"/>
  <c r="G136" i="24"/>
  <c r="F133" i="20"/>
  <c r="E130" i="15"/>
  <c r="N132" i="18"/>
  <c r="E132" i="19"/>
  <c r="E133" i="14"/>
  <c r="F132" i="21"/>
  <c r="M142" i="36"/>
  <c r="G230" i="23"/>
  <c r="M128" i="17"/>
  <c r="M130" i="15"/>
  <c r="N133" i="14"/>
  <c r="N230" i="23"/>
  <c r="M138" i="29"/>
  <c r="G132" i="19"/>
  <c r="F138" i="26"/>
  <c r="E142" i="36"/>
  <c r="E129" i="16"/>
  <c r="E140" i="25"/>
  <c r="N138" i="26"/>
  <c r="G133" i="20"/>
  <c r="N132" i="21"/>
  <c r="N129" i="16"/>
  <c r="M136" i="24"/>
  <c r="E138" i="29"/>
  <c r="M230" i="23"/>
  <c r="G128" i="17"/>
  <c r="G138" i="26"/>
  <c r="G129" i="16"/>
  <c r="M138" i="26"/>
  <c r="M132" i="18"/>
  <c r="N133" i="20"/>
  <c r="F142" i="36"/>
  <c r="F132" i="19"/>
  <c r="E137" i="31"/>
  <c r="E128" i="17"/>
  <c r="F128" i="17"/>
  <c r="E132" i="21"/>
  <c r="F138" i="29"/>
  <c r="N142" i="36"/>
  <c r="N132" i="19"/>
  <c r="E138" i="26"/>
  <c r="M132" i="19"/>
  <c r="G132" i="21"/>
  <c r="G133" i="14"/>
  <c r="E230" i="23"/>
  <c r="M140" i="25"/>
  <c r="M137" i="31"/>
  <c r="E132" i="18"/>
  <c r="N128" i="17"/>
  <c r="M132" i="21"/>
  <c r="L128" i="15" l="1"/>
  <c r="K128" i="15"/>
  <c r="H129" i="15"/>
  <c r="J129" i="15"/>
  <c r="I129" i="15"/>
  <c r="B131" i="15"/>
  <c r="Q132" i="21"/>
  <c r="P132" i="21"/>
  <c r="R131" i="21"/>
  <c r="K127" i="16"/>
  <c r="L127" i="16"/>
  <c r="I124" i="16"/>
  <c r="H124" i="16"/>
  <c r="C238" i="23"/>
  <c r="C132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K130" i="21"/>
  <c r="J131" i="21"/>
  <c r="I131" i="21"/>
  <c r="H131" i="21"/>
  <c r="C198" i="21"/>
  <c r="B134" i="21"/>
  <c r="L130" i="21"/>
  <c r="L131" i="20"/>
  <c r="H132" i="20"/>
  <c r="I132" i="20"/>
  <c r="J132" i="20"/>
  <c r="C137" i="20"/>
  <c r="B135" i="20"/>
  <c r="K131" i="20"/>
  <c r="L130" i="19"/>
  <c r="H131" i="19"/>
  <c r="I131" i="19"/>
  <c r="J131" i="19"/>
  <c r="B134" i="19"/>
  <c r="K130" i="19"/>
  <c r="L130" i="18"/>
  <c r="H131" i="18"/>
  <c r="I131" i="18"/>
  <c r="J131" i="18"/>
  <c r="B133" i="18"/>
  <c r="K130" i="18"/>
  <c r="L126" i="17"/>
  <c r="I127" i="17"/>
  <c r="J127" i="17"/>
  <c r="H127" i="17"/>
  <c r="B130" i="17"/>
  <c r="K126" i="17"/>
  <c r="J128" i="16"/>
  <c r="I128" i="16"/>
  <c r="H128" i="16"/>
  <c r="B130" i="16"/>
  <c r="C135" i="16"/>
  <c r="K131" i="14"/>
  <c r="I132" i="14"/>
  <c r="J132" i="14"/>
  <c r="H132" i="14"/>
  <c r="C134" i="14"/>
  <c r="L131" i="14"/>
  <c r="C131" i="13"/>
  <c r="B128" i="13"/>
  <c r="L169" i="2"/>
  <c r="I170" i="2"/>
  <c r="H170" i="2"/>
  <c r="J170" i="2"/>
  <c r="K169" i="2"/>
  <c r="B172" i="2"/>
  <c r="F139" i="29"/>
  <c r="M134" i="14"/>
  <c r="N143" i="36"/>
  <c r="G129" i="17"/>
  <c r="E141" i="25"/>
  <c r="F172" i="2"/>
  <c r="E129" i="17"/>
  <c r="F231" i="23"/>
  <c r="G134" i="20"/>
  <c r="E172" i="2"/>
  <c r="N231" i="23"/>
  <c r="N138" i="31"/>
  <c r="M134" i="20"/>
  <c r="N134" i="20"/>
  <c r="F141" i="25"/>
  <c r="N139" i="29"/>
  <c r="G138" i="31"/>
  <c r="F133" i="19"/>
  <c r="F129" i="17"/>
  <c r="E133" i="18"/>
  <c r="E130" i="16"/>
  <c r="E131" i="15"/>
  <c r="M141" i="25"/>
  <c r="F143" i="36"/>
  <c r="N133" i="18"/>
  <c r="M231" i="23"/>
  <c r="E134" i="20"/>
  <c r="G139" i="26"/>
  <c r="M133" i="18"/>
  <c r="F133" i="18"/>
  <c r="N139" i="26"/>
  <c r="N141" i="25"/>
  <c r="G141" i="25"/>
  <c r="M131" i="15"/>
  <c r="M172" i="2"/>
  <c r="F139" i="26"/>
  <c r="E133" i="19"/>
  <c r="N134" i="14"/>
  <c r="M139" i="26"/>
  <c r="N133" i="21"/>
  <c r="F130" i="16"/>
  <c r="M133" i="21"/>
  <c r="G134" i="14"/>
  <c r="E139" i="26"/>
  <c r="F131" i="15"/>
  <c r="G133" i="19"/>
  <c r="G143" i="36"/>
  <c r="F134" i="14"/>
  <c r="M138" i="31"/>
  <c r="G139" i="29"/>
  <c r="G231" i="23"/>
  <c r="M139" i="29"/>
  <c r="M143" i="36"/>
  <c r="N137" i="24"/>
  <c r="N130" i="16"/>
  <c r="N131" i="15"/>
  <c r="F137" i="24"/>
  <c r="G133" i="21"/>
  <c r="N133" i="19"/>
  <c r="E231" i="23"/>
  <c r="G133" i="18"/>
  <c r="G130" i="16"/>
  <c r="M129" i="17"/>
  <c r="M137" i="24"/>
  <c r="M133" i="19"/>
  <c r="G172" i="2"/>
  <c r="G131" i="15"/>
  <c r="E143" i="36"/>
  <c r="G137" i="24"/>
  <c r="N172" i="2"/>
  <c r="M130" i="16"/>
  <c r="E137" i="24"/>
  <c r="E134" i="14"/>
  <c r="N129" i="17"/>
  <c r="F138" i="31"/>
  <c r="F134" i="20"/>
  <c r="F133" i="21"/>
  <c r="E139" i="29"/>
  <c r="E133" i="21"/>
  <c r="E138" i="31"/>
  <c r="P94" i="15" l="1"/>
  <c r="Q94" i="15"/>
  <c r="K129" i="15"/>
  <c r="L129" i="15"/>
  <c r="J130" i="15"/>
  <c r="I130" i="15"/>
  <c r="H130" i="15"/>
  <c r="B132" i="15"/>
  <c r="R132" i="21"/>
  <c r="Q133" i="21"/>
  <c r="P133" i="21"/>
  <c r="L124" i="16"/>
  <c r="K124" i="16"/>
  <c r="C199" i="21"/>
  <c r="C133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K131" i="21"/>
  <c r="I132" i="21"/>
  <c r="H132" i="21"/>
  <c r="J132" i="21"/>
  <c r="B135" i="21"/>
  <c r="L131" i="21"/>
  <c r="L132" i="20"/>
  <c r="I133" i="20"/>
  <c r="J133" i="20"/>
  <c r="H133" i="20"/>
  <c r="C138" i="20"/>
  <c r="B136" i="20"/>
  <c r="K132" i="20"/>
  <c r="L131" i="19"/>
  <c r="I132" i="19"/>
  <c r="J132" i="19"/>
  <c r="H132" i="19"/>
  <c r="K131" i="19"/>
  <c r="B135" i="19"/>
  <c r="L131" i="18"/>
  <c r="J132" i="18"/>
  <c r="I132" i="18"/>
  <c r="H132" i="18"/>
  <c r="B134" i="18"/>
  <c r="K131" i="18"/>
  <c r="K128" i="16"/>
  <c r="K127" i="17"/>
  <c r="H128" i="17"/>
  <c r="J128" i="17"/>
  <c r="I128" i="17"/>
  <c r="B131" i="17"/>
  <c r="L127" i="17"/>
  <c r="J129" i="16"/>
  <c r="H129" i="16"/>
  <c r="I129" i="16"/>
  <c r="B131" i="16"/>
  <c r="L128" i="16"/>
  <c r="C136" i="16"/>
  <c r="K132" i="14"/>
  <c r="H133" i="14"/>
  <c r="J133" i="14"/>
  <c r="I133" i="14"/>
  <c r="C135" i="14"/>
  <c r="L132" i="14"/>
  <c r="B129" i="13"/>
  <c r="C132" i="13"/>
  <c r="K170" i="2"/>
  <c r="J171" i="2"/>
  <c r="H171" i="2"/>
  <c r="I171" i="2"/>
  <c r="L170" i="2"/>
  <c r="B173" i="2"/>
  <c r="F130" i="17"/>
  <c r="N142" i="25"/>
  <c r="F134" i="19"/>
  <c r="N138" i="24"/>
  <c r="N134" i="21"/>
  <c r="E134" i="19"/>
  <c r="F128" i="13"/>
  <c r="M134" i="19"/>
  <c r="F135" i="20"/>
  <c r="M142" i="25"/>
  <c r="G142" i="25"/>
  <c r="N135" i="20"/>
  <c r="G134" i="18"/>
  <c r="F132" i="15"/>
  <c r="N131" i="16"/>
  <c r="F140" i="26"/>
  <c r="E128" i="13"/>
  <c r="F144" i="36"/>
  <c r="G140" i="29"/>
  <c r="F138" i="24"/>
  <c r="E131" i="16"/>
  <c r="E232" i="23"/>
  <c r="F134" i="18"/>
  <c r="G134" i="19"/>
  <c r="M130" i="17"/>
  <c r="M135" i="20"/>
  <c r="N140" i="26"/>
  <c r="N132" i="15"/>
  <c r="M173" i="2"/>
  <c r="M134" i="21"/>
  <c r="N134" i="18"/>
  <c r="N140" i="29"/>
  <c r="F142" i="25"/>
  <c r="E139" i="31"/>
  <c r="G134" i="21"/>
  <c r="G131" i="16"/>
  <c r="N135" i="14"/>
  <c r="G139" i="31"/>
  <c r="N173" i="2"/>
  <c r="F135" i="14"/>
  <c r="F140" i="29"/>
  <c r="G132" i="15"/>
  <c r="M135" i="14"/>
  <c r="E142" i="25"/>
  <c r="M232" i="23"/>
  <c r="M144" i="36"/>
  <c r="N139" i="31"/>
  <c r="M128" i="13"/>
  <c r="M140" i="29"/>
  <c r="G128" i="13"/>
  <c r="N130" i="17"/>
  <c r="M131" i="16"/>
  <c r="G140" i="26"/>
  <c r="G138" i="24"/>
  <c r="G130" i="17"/>
  <c r="E132" i="15"/>
  <c r="E144" i="36"/>
  <c r="E135" i="14"/>
  <c r="F232" i="23"/>
  <c r="N128" i="13"/>
  <c r="E134" i="18"/>
  <c r="G135" i="20"/>
  <c r="E173" i="2"/>
  <c r="E138" i="24"/>
  <c r="M132" i="15"/>
  <c r="G232" i="23"/>
  <c r="F139" i="31"/>
  <c r="F173" i="2"/>
  <c r="E130" i="17"/>
  <c r="G173" i="2"/>
  <c r="N144" i="36"/>
  <c r="F131" i="16"/>
  <c r="M139" i="31"/>
  <c r="G135" i="14"/>
  <c r="N232" i="23"/>
  <c r="M140" i="26"/>
  <c r="E140" i="26"/>
  <c r="N134" i="19"/>
  <c r="E135" i="20"/>
  <c r="F134" i="21"/>
  <c r="M134" i="18"/>
  <c r="E140" i="29"/>
  <c r="G144" i="36"/>
  <c r="M138" i="24"/>
  <c r="E134" i="21"/>
  <c r="P95" i="15" l="1"/>
  <c r="Q95" i="15"/>
  <c r="R94" i="15"/>
  <c r="L130" i="15"/>
  <c r="K130" i="15"/>
  <c r="H131" i="15"/>
  <c r="J131" i="15"/>
  <c r="I131" i="15"/>
  <c r="B133" i="15"/>
  <c r="R133" i="21"/>
  <c r="Q134" i="21"/>
  <c r="P134" i="21"/>
  <c r="C200" i="21"/>
  <c r="H127" i="13"/>
  <c r="J127" i="13"/>
  <c r="I127" i="13"/>
  <c r="C134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K132" i="21"/>
  <c r="H133" i="21"/>
  <c r="J133" i="21"/>
  <c r="I133" i="21"/>
  <c r="B136" i="21"/>
  <c r="L132" i="21"/>
  <c r="L133" i="20"/>
  <c r="I134" i="20"/>
  <c r="H134" i="20"/>
  <c r="J134" i="20"/>
  <c r="K133" i="20"/>
  <c r="C139" i="20"/>
  <c r="B137" i="20"/>
  <c r="K132" i="19"/>
  <c r="I133" i="19"/>
  <c r="J133" i="19"/>
  <c r="H133" i="19"/>
  <c r="L132" i="19"/>
  <c r="B136" i="19"/>
  <c r="K132" i="18"/>
  <c r="I133" i="18"/>
  <c r="H133" i="18"/>
  <c r="J133" i="18"/>
  <c r="B135" i="18"/>
  <c r="L132" i="18"/>
  <c r="L129" i="16"/>
  <c r="L128" i="17"/>
  <c r="J129" i="17"/>
  <c r="H129" i="17"/>
  <c r="I129" i="17"/>
  <c r="B132" i="17"/>
  <c r="K128" i="17"/>
  <c r="I130" i="16"/>
  <c r="J130" i="16"/>
  <c r="H130" i="16"/>
  <c r="B132" i="16"/>
  <c r="K129" i="16"/>
  <c r="C137" i="16"/>
  <c r="K133" i="14"/>
  <c r="J134" i="14"/>
  <c r="I134" i="14"/>
  <c r="H134" i="14"/>
  <c r="C136" i="14"/>
  <c r="L133" i="14"/>
  <c r="C133" i="13"/>
  <c r="B130" i="13"/>
  <c r="L171" i="2"/>
  <c r="K171" i="2"/>
  <c r="H172" i="2"/>
  <c r="I172" i="2"/>
  <c r="J172" i="2"/>
  <c r="B174" i="2"/>
  <c r="E133" i="15"/>
  <c r="E136" i="20"/>
  <c r="F174" i="2"/>
  <c r="E129" i="13"/>
  <c r="E131" i="17"/>
  <c r="E233" i="23"/>
  <c r="N141" i="29"/>
  <c r="G235" i="23"/>
  <c r="M135" i="21"/>
  <c r="N135" i="21"/>
  <c r="M174" i="2"/>
  <c r="G136" i="14"/>
  <c r="E135" i="18"/>
  <c r="N235" i="23"/>
  <c r="M133" i="15"/>
  <c r="M135" i="18"/>
  <c r="N139" i="24"/>
  <c r="F136" i="14"/>
  <c r="M145" i="36"/>
  <c r="N143" i="25"/>
  <c r="F136" i="20"/>
  <c r="E140" i="31"/>
  <c r="G132" i="16"/>
  <c r="M141" i="29"/>
  <c r="M135" i="19"/>
  <c r="F135" i="19"/>
  <c r="N132" i="16"/>
  <c r="N140" i="31"/>
  <c r="M235" i="23"/>
  <c r="G133" i="15"/>
  <c r="E132" i="16"/>
  <c r="G141" i="29"/>
  <c r="F140" i="31"/>
  <c r="M129" i="13"/>
  <c r="F233" i="23"/>
  <c r="F235" i="23"/>
  <c r="F145" i="36"/>
  <c r="F131" i="17"/>
  <c r="G135" i="21"/>
  <c r="F139" i="24"/>
  <c r="E143" i="25"/>
  <c r="E135" i="19"/>
  <c r="M136" i="14"/>
  <c r="G131" i="17"/>
  <c r="F133" i="15"/>
  <c r="M131" i="17"/>
  <c r="G139" i="24"/>
  <c r="M143" i="25"/>
  <c r="G233" i="23"/>
  <c r="N131" i="17"/>
  <c r="G135" i="19"/>
  <c r="G174" i="2"/>
  <c r="G136" i="20"/>
  <c r="E136" i="14"/>
  <c r="E141" i="26"/>
  <c r="G141" i="26"/>
  <c r="M233" i="23"/>
  <c r="F141" i="26"/>
  <c r="N133" i="15"/>
  <c r="N129" i="13"/>
  <c r="E235" i="23"/>
  <c r="G143" i="25"/>
  <c r="N136" i="20"/>
  <c r="E174" i="2"/>
  <c r="G135" i="18"/>
  <c r="M132" i="16"/>
  <c r="F135" i="21"/>
  <c r="N141" i="26"/>
  <c r="F143" i="25"/>
  <c r="F132" i="16"/>
  <c r="F141" i="29"/>
  <c r="E135" i="21"/>
  <c r="G145" i="36"/>
  <c r="G140" i="31"/>
  <c r="F135" i="18"/>
  <c r="G129" i="13"/>
  <c r="M141" i="26"/>
  <c r="E139" i="24"/>
  <c r="M140" i="31"/>
  <c r="N233" i="23"/>
  <c r="N145" i="36"/>
  <c r="N135" i="18"/>
  <c r="M136" i="20"/>
  <c r="N136" i="14"/>
  <c r="E141" i="29"/>
  <c r="N135" i="19"/>
  <c r="E145" i="36"/>
  <c r="N174" i="2"/>
  <c r="F129" i="13"/>
  <c r="M139" i="24"/>
  <c r="P96" i="15" l="1"/>
  <c r="Q96" i="15"/>
  <c r="R95" i="15"/>
  <c r="L131" i="15"/>
  <c r="K131" i="15"/>
  <c r="I132" i="15"/>
  <c r="J132" i="15"/>
  <c r="H132" i="15"/>
  <c r="B134" i="15"/>
  <c r="R134" i="21"/>
  <c r="Q135" i="21"/>
  <c r="P135" i="21"/>
  <c r="B236" i="23"/>
  <c r="L127" i="13"/>
  <c r="K127" i="13"/>
  <c r="C135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L133" i="21"/>
  <c r="H134" i="21"/>
  <c r="J134" i="21"/>
  <c r="I134" i="21"/>
  <c r="B137" i="21"/>
  <c r="K133" i="21"/>
  <c r="K134" i="20"/>
  <c r="I135" i="20"/>
  <c r="J135" i="20"/>
  <c r="H135" i="20"/>
  <c r="C140" i="20"/>
  <c r="B138" i="20"/>
  <c r="L134" i="20"/>
  <c r="L133" i="19"/>
  <c r="J134" i="19"/>
  <c r="I134" i="19"/>
  <c r="H134" i="19"/>
  <c r="B137" i="19"/>
  <c r="K133" i="19"/>
  <c r="K133" i="18"/>
  <c r="J134" i="18"/>
  <c r="H134" i="18"/>
  <c r="I134" i="18"/>
  <c r="B136" i="18"/>
  <c r="L133" i="18"/>
  <c r="L129" i="17"/>
  <c r="I130" i="17"/>
  <c r="H130" i="17"/>
  <c r="J130" i="17"/>
  <c r="K130" i="16"/>
  <c r="B133" i="17"/>
  <c r="K129" i="17"/>
  <c r="I131" i="16"/>
  <c r="J131" i="16"/>
  <c r="H131" i="16"/>
  <c r="B133" i="16"/>
  <c r="L130" i="16"/>
  <c r="C138" i="16"/>
  <c r="K134" i="14"/>
  <c r="H135" i="14"/>
  <c r="J135" i="14"/>
  <c r="I135" i="14"/>
  <c r="C137" i="14"/>
  <c r="L134" i="14"/>
  <c r="J128" i="13"/>
  <c r="I128" i="13"/>
  <c r="H128" i="13"/>
  <c r="C134" i="13"/>
  <c r="B131" i="13"/>
  <c r="L172" i="2"/>
  <c r="J173" i="2"/>
  <c r="H173" i="2"/>
  <c r="I173" i="2"/>
  <c r="K172" i="2"/>
  <c r="B175" i="2"/>
  <c r="N130" i="13"/>
  <c r="M234" i="23"/>
  <c r="E137" i="20"/>
  <c r="M133" i="16"/>
  <c r="E141" i="31"/>
  <c r="F175" i="2"/>
  <c r="G136" i="18"/>
  <c r="N146" i="36"/>
  <c r="F236" i="23"/>
  <c r="E140" i="24"/>
  <c r="E132" i="17"/>
  <c r="F137" i="20"/>
  <c r="N136" i="21"/>
  <c r="G137" i="20"/>
  <c r="F134" i="15"/>
  <c r="G130" i="13"/>
  <c r="M146" i="36"/>
  <c r="G136" i="19"/>
  <c r="E144" i="25"/>
  <c r="E146" i="36"/>
  <c r="F133" i="16"/>
  <c r="E137" i="14"/>
  <c r="G146" i="36"/>
  <c r="F146" i="36"/>
  <c r="E136" i="19"/>
  <c r="G142" i="26"/>
  <c r="F142" i="26"/>
  <c r="N136" i="19"/>
  <c r="N134" i="15"/>
  <c r="E142" i="29"/>
  <c r="E136" i="21"/>
  <c r="F137" i="14"/>
  <c r="E130" i="13"/>
  <c r="M236" i="23"/>
  <c r="G144" i="25"/>
  <c r="N236" i="23"/>
  <c r="F130" i="13"/>
  <c r="N234" i="23"/>
  <c r="G140" i="24"/>
  <c r="G141" i="31"/>
  <c r="G134" i="15"/>
  <c r="M144" i="25"/>
  <c r="M137" i="14"/>
  <c r="F132" i="17"/>
  <c r="N141" i="31"/>
  <c r="M136" i="19"/>
  <c r="N140" i="24"/>
  <c r="G132" i="17"/>
  <c r="M130" i="13"/>
  <c r="F136" i="19"/>
  <c r="N142" i="29"/>
  <c r="N137" i="20"/>
  <c r="M137" i="20"/>
  <c r="E134" i="15"/>
  <c r="F141" i="31"/>
  <c r="F142" i="29"/>
  <c r="N175" i="2"/>
  <c r="M140" i="24"/>
  <c r="E175" i="2"/>
  <c r="G236" i="23"/>
  <c r="E142" i="26"/>
  <c r="E133" i="16"/>
  <c r="M134" i="15"/>
  <c r="M136" i="21"/>
  <c r="F136" i="21"/>
  <c r="F234" i="23"/>
  <c r="N142" i="26"/>
  <c r="N144" i="25"/>
  <c r="N136" i="18"/>
  <c r="G142" i="29"/>
  <c r="N137" i="14"/>
  <c r="G234" i="23"/>
  <c r="N133" i="16"/>
  <c r="E234" i="23"/>
  <c r="G137" i="14"/>
  <c r="F144" i="25"/>
  <c r="M141" i="31"/>
  <c r="M175" i="2"/>
  <c r="F140" i="24"/>
  <c r="G136" i="21"/>
  <c r="F136" i="18"/>
  <c r="M132" i="17"/>
  <c r="M142" i="26"/>
  <c r="G175" i="2"/>
  <c r="E236" i="23"/>
  <c r="E136" i="18"/>
  <c r="M136" i="18"/>
  <c r="M142" i="29"/>
  <c r="N132" i="17"/>
  <c r="G133" i="16"/>
  <c r="Q97" i="15" l="1"/>
  <c r="P97" i="15"/>
  <c r="R97" i="15" s="1"/>
  <c r="R96" i="15"/>
  <c r="L132" i="15"/>
  <c r="K132" i="15"/>
  <c r="H133" i="15"/>
  <c r="J133" i="15"/>
  <c r="I133" i="15"/>
  <c r="B135" i="15"/>
  <c r="R135" i="21"/>
  <c r="Q136" i="21"/>
  <c r="P136" i="21"/>
  <c r="J235" i="23"/>
  <c r="I235" i="23"/>
  <c r="H235" i="23"/>
  <c r="B237" i="23"/>
  <c r="C136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L134" i="21"/>
  <c r="I135" i="21"/>
  <c r="J135" i="21"/>
  <c r="H135" i="21"/>
  <c r="B138" i="21"/>
  <c r="C201" i="21"/>
  <c r="K134" i="21"/>
  <c r="K135" i="20"/>
  <c r="L135" i="20"/>
  <c r="I136" i="20"/>
  <c r="H136" i="20"/>
  <c r="J136" i="20"/>
  <c r="C141" i="20"/>
  <c r="B139" i="20"/>
  <c r="L134" i="19"/>
  <c r="H135" i="19"/>
  <c r="I135" i="19"/>
  <c r="J135" i="19"/>
  <c r="B138" i="19"/>
  <c r="K134" i="19"/>
  <c r="L134" i="18"/>
  <c r="H135" i="18"/>
  <c r="I135" i="18"/>
  <c r="J135" i="18"/>
  <c r="B137" i="18"/>
  <c r="K134" i="18"/>
  <c r="K130" i="17"/>
  <c r="K131" i="16"/>
  <c r="H131" i="17"/>
  <c r="I131" i="17"/>
  <c r="J131" i="17"/>
  <c r="B134" i="17"/>
  <c r="L130" i="17"/>
  <c r="I132" i="16"/>
  <c r="H132" i="16"/>
  <c r="J132" i="16"/>
  <c r="B134" i="16"/>
  <c r="L131" i="16"/>
  <c r="C139" i="16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3" i="2"/>
  <c r="I174" i="2"/>
  <c r="H174" i="2"/>
  <c r="J174" i="2"/>
  <c r="K173" i="2"/>
  <c r="B176" i="2"/>
  <c r="N135" i="15"/>
  <c r="F133" i="17"/>
  <c r="F131" i="13"/>
  <c r="M141" i="24"/>
  <c r="N147" i="36"/>
  <c r="G133" i="17"/>
  <c r="E134" i="16"/>
  <c r="M138" i="14"/>
  <c r="E133" i="17"/>
  <c r="N138" i="20"/>
  <c r="F138" i="14"/>
  <c r="M138" i="20"/>
  <c r="F145" i="25"/>
  <c r="G135" i="15"/>
  <c r="F137" i="21"/>
  <c r="N137" i="21"/>
  <c r="E131" i="13"/>
  <c r="G142" i="31"/>
  <c r="N138" i="14"/>
  <c r="N145" i="25"/>
  <c r="M134" i="16"/>
  <c r="E145" i="25"/>
  <c r="M145" i="25"/>
  <c r="G145" i="25"/>
  <c r="F141" i="24"/>
  <c r="E138" i="20"/>
  <c r="G134" i="16"/>
  <c r="G143" i="29"/>
  <c r="N134" i="16"/>
  <c r="E147" i="36"/>
  <c r="N137" i="19"/>
  <c r="E176" i="2"/>
  <c r="M143" i="29"/>
  <c r="E143" i="29"/>
  <c r="M143" i="26"/>
  <c r="F237" i="23"/>
  <c r="G137" i="19"/>
  <c r="E137" i="18"/>
  <c r="M147" i="36"/>
  <c r="F137" i="18"/>
  <c r="F138" i="20"/>
  <c r="F143" i="29"/>
  <c r="E143" i="26"/>
  <c r="M237" i="23"/>
  <c r="G138" i="20"/>
  <c r="G138" i="14"/>
  <c r="G131" i="13"/>
  <c r="G176" i="2"/>
  <c r="E237" i="23"/>
  <c r="N176" i="2"/>
  <c r="M142" i="31"/>
  <c r="G141" i="24"/>
  <c r="F147" i="36"/>
  <c r="G237" i="23"/>
  <c r="N143" i="29"/>
  <c r="M137" i="21"/>
  <c r="G143" i="26"/>
  <c r="F143" i="26"/>
  <c r="N142" i="31"/>
  <c r="E135" i="15"/>
  <c r="F137" i="19"/>
  <c r="M137" i="18"/>
  <c r="M131" i="13"/>
  <c r="N131" i="13"/>
  <c r="M176" i="2"/>
  <c r="N143" i="26"/>
  <c r="E141" i="24"/>
  <c r="N237" i="23"/>
  <c r="N141" i="24"/>
  <c r="M135" i="15"/>
  <c r="M137" i="19"/>
  <c r="E142" i="31"/>
  <c r="G137" i="21"/>
  <c r="F134" i="16"/>
  <c r="E137" i="21"/>
  <c r="M133" i="17"/>
  <c r="G137" i="18"/>
  <c r="F135" i="15"/>
  <c r="F176" i="2"/>
  <c r="F142" i="31"/>
  <c r="N137" i="18"/>
  <c r="N133" i="17"/>
  <c r="E138" i="14"/>
  <c r="G147" i="36"/>
  <c r="E137" i="19"/>
  <c r="P98" i="15" l="1"/>
  <c r="Q98" i="15"/>
  <c r="L133" i="15"/>
  <c r="K133" i="15"/>
  <c r="J134" i="15"/>
  <c r="I134" i="15"/>
  <c r="H134" i="15"/>
  <c r="B136" i="15"/>
  <c r="R136" i="21"/>
  <c r="P137" i="21"/>
  <c r="Q137" i="21"/>
  <c r="K235" i="23"/>
  <c r="I236" i="23"/>
  <c r="H236" i="23"/>
  <c r="J236" i="23"/>
  <c r="L235" i="23"/>
  <c r="B238" i="23"/>
  <c r="C137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K135" i="21"/>
  <c r="I136" i="21"/>
  <c r="J136" i="21"/>
  <c r="H136" i="21"/>
  <c r="C202" i="21"/>
  <c r="B139" i="21"/>
  <c r="L135" i="21"/>
  <c r="K136" i="20"/>
  <c r="I137" i="20"/>
  <c r="J137" i="20"/>
  <c r="H137" i="20"/>
  <c r="L136" i="20"/>
  <c r="C142" i="20"/>
  <c r="B140" i="20"/>
  <c r="L135" i="19"/>
  <c r="H136" i="19"/>
  <c r="I136" i="19"/>
  <c r="J136" i="19"/>
  <c r="K135" i="19"/>
  <c r="B139" i="19"/>
  <c r="L135" i="18"/>
  <c r="J136" i="18"/>
  <c r="I136" i="18"/>
  <c r="H136" i="18"/>
  <c r="B138" i="18"/>
  <c r="K135" i="18"/>
  <c r="L131" i="17"/>
  <c r="K132" i="16"/>
  <c r="H132" i="17"/>
  <c r="I132" i="17"/>
  <c r="J132" i="17"/>
  <c r="B135" i="17"/>
  <c r="K131" i="17"/>
  <c r="I133" i="16"/>
  <c r="J133" i="16"/>
  <c r="H133" i="16"/>
  <c r="B135" i="16"/>
  <c r="L132" i="16"/>
  <c r="C140" i="16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4" i="2"/>
  <c r="H175" i="2"/>
  <c r="J175" i="2"/>
  <c r="I175" i="2"/>
  <c r="K174" i="2"/>
  <c r="B177" i="2"/>
  <c r="N136" i="15"/>
  <c r="G238" i="23"/>
  <c r="F144" i="26"/>
  <c r="F135" i="16"/>
  <c r="N238" i="23"/>
  <c r="N144" i="26"/>
  <c r="E135" i="16"/>
  <c r="F138" i="18"/>
  <c r="F238" i="23"/>
  <c r="N139" i="20"/>
  <c r="F139" i="20"/>
  <c r="E134" i="17"/>
  <c r="M138" i="21"/>
  <c r="N146" i="25"/>
  <c r="G138" i="18"/>
  <c r="E138" i="18"/>
  <c r="N134" i="17"/>
  <c r="N138" i="21"/>
  <c r="E143" i="31"/>
  <c r="M139" i="14"/>
  <c r="N135" i="16"/>
  <c r="G138" i="21"/>
  <c r="E148" i="36"/>
  <c r="G177" i="2"/>
  <c r="N177" i="2"/>
  <c r="N132" i="13"/>
  <c r="G136" i="15"/>
  <c r="G134" i="17"/>
  <c r="E139" i="14"/>
  <c r="G138" i="19"/>
  <c r="G144" i="26"/>
  <c r="E142" i="24"/>
  <c r="M143" i="31"/>
  <c r="E136" i="15"/>
  <c r="M138" i="18"/>
  <c r="G142" i="24"/>
  <c r="G143" i="31"/>
  <c r="F143" i="31"/>
  <c r="N138" i="18"/>
  <c r="E144" i="29"/>
  <c r="F136" i="15"/>
  <c r="N148" i="36"/>
  <c r="M136" i="15"/>
  <c r="G139" i="14"/>
  <c r="M177" i="2"/>
  <c r="M238" i="23"/>
  <c r="F138" i="21"/>
  <c r="F177" i="2"/>
  <c r="E146" i="25"/>
  <c r="F144" i="29"/>
  <c r="M138" i="19"/>
  <c r="F138" i="19"/>
  <c r="N138" i="19"/>
  <c r="E138" i="19"/>
  <c r="G144" i="29"/>
  <c r="M134" i="17"/>
  <c r="M132" i="13"/>
  <c r="M148" i="36"/>
  <c r="F134" i="17"/>
  <c r="E144" i="26"/>
  <c r="F148" i="36"/>
  <c r="G139" i="20"/>
  <c r="F132" i="13"/>
  <c r="N142" i="24"/>
  <c r="M144" i="26"/>
  <c r="M139" i="20"/>
  <c r="E132" i="13"/>
  <c r="E138" i="21"/>
  <c r="M142" i="24"/>
  <c r="F142" i="24"/>
  <c r="E238" i="23"/>
  <c r="N144" i="29"/>
  <c r="M146" i="25"/>
  <c r="G132" i="13"/>
  <c r="G148" i="36"/>
  <c r="M135" i="16"/>
  <c r="G135" i="16"/>
  <c r="F146" i="25"/>
  <c r="M144" i="29"/>
  <c r="N139" i="14"/>
  <c r="E139" i="20"/>
  <c r="G146" i="25"/>
  <c r="N143" i="31"/>
  <c r="F139" i="14"/>
  <c r="E177" i="2"/>
  <c r="Q99" i="15" l="1"/>
  <c r="P99" i="15"/>
  <c r="R98" i="15"/>
  <c r="L134" i="15"/>
  <c r="K134" i="15"/>
  <c r="H135" i="15"/>
  <c r="J135" i="15"/>
  <c r="I135" i="15"/>
  <c r="B137" i="15"/>
  <c r="R137" i="21"/>
  <c r="Q138" i="21"/>
  <c r="P138" i="21"/>
  <c r="L236" i="23"/>
  <c r="H237" i="23"/>
  <c r="J237" i="23"/>
  <c r="J238" i="23" s="1"/>
  <c r="I237" i="23"/>
  <c r="K236" i="23"/>
  <c r="C138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K136" i="21"/>
  <c r="H137" i="21"/>
  <c r="I137" i="21"/>
  <c r="J137" i="21"/>
  <c r="B140" i="21"/>
  <c r="C203" i="21"/>
  <c r="L136" i="21"/>
  <c r="L137" i="20"/>
  <c r="J138" i="20"/>
  <c r="H138" i="20"/>
  <c r="I138" i="20"/>
  <c r="C143" i="20"/>
  <c r="B141" i="20"/>
  <c r="K137" i="20"/>
  <c r="L136" i="19"/>
  <c r="J137" i="19"/>
  <c r="H137" i="19"/>
  <c r="I137" i="19"/>
  <c r="K136" i="19"/>
  <c r="B140" i="19"/>
  <c r="K136" i="18"/>
  <c r="J137" i="18"/>
  <c r="I137" i="18"/>
  <c r="H137" i="18"/>
  <c r="B139" i="18"/>
  <c r="L136" i="18"/>
  <c r="K133" i="16"/>
  <c r="L132" i="17"/>
  <c r="J133" i="17"/>
  <c r="I133" i="17"/>
  <c r="H133" i="17"/>
  <c r="B136" i="17"/>
  <c r="K132" i="17"/>
  <c r="I134" i="16"/>
  <c r="J134" i="16"/>
  <c r="H134" i="16"/>
  <c r="B136" i="16"/>
  <c r="L133" i="16"/>
  <c r="C141" i="16"/>
  <c r="K137" i="14"/>
  <c r="I138" i="14"/>
  <c r="J138" i="14"/>
  <c r="H138" i="14"/>
  <c r="C140" i="14"/>
  <c r="L137" i="14"/>
  <c r="L175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6" i="2"/>
  <c r="I176" i="2"/>
  <c r="J176" i="2"/>
  <c r="K175" i="2"/>
  <c r="B178" i="2"/>
  <c r="F139" i="19"/>
  <c r="F145" i="26"/>
  <c r="F147" i="25"/>
  <c r="F133" i="13"/>
  <c r="M139" i="21"/>
  <c r="M147" i="25"/>
  <c r="E135" i="17"/>
  <c r="E136" i="16"/>
  <c r="E140" i="14"/>
  <c r="M140" i="20"/>
  <c r="E147" i="25"/>
  <c r="E144" i="31"/>
  <c r="F144" i="31"/>
  <c r="G139" i="19"/>
  <c r="M149" i="36"/>
  <c r="N143" i="24"/>
  <c r="F135" i="17"/>
  <c r="N139" i="18"/>
  <c r="E140" i="20"/>
  <c r="F137" i="15"/>
  <c r="N147" i="25"/>
  <c r="G147" i="25"/>
  <c r="M139" i="18"/>
  <c r="G144" i="31"/>
  <c r="F145" i="29"/>
  <c r="E133" i="13"/>
  <c r="G136" i="16"/>
  <c r="M136" i="16"/>
  <c r="G178" i="2"/>
  <c r="E145" i="26"/>
  <c r="G140" i="20"/>
  <c r="N140" i="20"/>
  <c r="G139" i="21"/>
  <c r="E139" i="19"/>
  <c r="M143" i="24"/>
  <c r="M139" i="19"/>
  <c r="G140" i="14"/>
  <c r="M144" i="31"/>
  <c r="M133" i="13"/>
  <c r="F178" i="2"/>
  <c r="E149" i="36"/>
  <c r="E137" i="15"/>
  <c r="G145" i="29"/>
  <c r="M140" i="14"/>
  <c r="N178" i="2"/>
  <c r="N144" i="31"/>
  <c r="G135" i="17"/>
  <c r="G149" i="36"/>
  <c r="F136" i="16"/>
  <c r="M145" i="29"/>
  <c r="N139" i="19"/>
  <c r="F139" i="21"/>
  <c r="G139" i="18"/>
  <c r="N137" i="15"/>
  <c r="M135" i="17"/>
  <c r="F143" i="24"/>
  <c r="N136" i="16"/>
  <c r="E145" i="29"/>
  <c r="E143" i="24"/>
  <c r="N145" i="29"/>
  <c r="M137" i="15"/>
  <c r="F140" i="20"/>
  <c r="G143" i="24"/>
  <c r="E178" i="2"/>
  <c r="G145" i="26"/>
  <c r="N135" i="17"/>
  <c r="E139" i="21"/>
  <c r="M145" i="26"/>
  <c r="N140" i="14"/>
  <c r="N145" i="26"/>
  <c r="G137" i="15"/>
  <c r="M178" i="2"/>
  <c r="E139" i="18"/>
  <c r="F149" i="36"/>
  <c r="F139" i="18"/>
  <c r="N139" i="21"/>
  <c r="G133" i="13"/>
  <c r="N133" i="13"/>
  <c r="N149" i="36"/>
  <c r="F140" i="14"/>
  <c r="R99" i="15" l="1"/>
  <c r="Q100" i="15"/>
  <c r="P100" i="15"/>
  <c r="K135" i="15"/>
  <c r="L135" i="15"/>
  <c r="I136" i="15"/>
  <c r="J136" i="15"/>
  <c r="H136" i="15"/>
  <c r="B138" i="15"/>
  <c r="P140" i="20"/>
  <c r="Q140" i="20"/>
  <c r="R138" i="21"/>
  <c r="L237" i="23"/>
  <c r="I238" i="23"/>
  <c r="H238" i="23"/>
  <c r="K237" i="23"/>
  <c r="C139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L137" i="21"/>
  <c r="H138" i="21"/>
  <c r="J138" i="21"/>
  <c r="I138" i="21"/>
  <c r="B141" i="21"/>
  <c r="C204" i="21"/>
  <c r="K137" i="21"/>
  <c r="L138" i="20"/>
  <c r="H139" i="20"/>
  <c r="I139" i="20"/>
  <c r="J139" i="20"/>
  <c r="C144" i="20"/>
  <c r="B142" i="20"/>
  <c r="K138" i="20"/>
  <c r="K137" i="19"/>
  <c r="I138" i="19"/>
  <c r="H138" i="19"/>
  <c r="J138" i="19"/>
  <c r="B141" i="19"/>
  <c r="L137" i="19"/>
  <c r="L137" i="18"/>
  <c r="J138" i="18"/>
  <c r="H138" i="18"/>
  <c r="I138" i="18"/>
  <c r="B140" i="18"/>
  <c r="K137" i="18"/>
  <c r="K133" i="17"/>
  <c r="H134" i="17"/>
  <c r="J134" i="17"/>
  <c r="I134" i="17"/>
  <c r="B137" i="17"/>
  <c r="L133" i="17"/>
  <c r="K134" i="16"/>
  <c r="H135" i="16"/>
  <c r="I135" i="16"/>
  <c r="J135" i="16"/>
  <c r="B137" i="16"/>
  <c r="L134" i="16"/>
  <c r="C142" i="16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6" i="2"/>
  <c r="H177" i="2"/>
  <c r="I177" i="2"/>
  <c r="J177" i="2"/>
  <c r="L176" i="2"/>
  <c r="B179" i="2"/>
  <c r="M141" i="14"/>
  <c r="G134" i="13"/>
  <c r="G140" i="18"/>
  <c r="M137" i="16"/>
  <c r="F141" i="14"/>
  <c r="F148" i="25"/>
  <c r="N145" i="31"/>
  <c r="N146" i="26"/>
  <c r="E140" i="21"/>
  <c r="N144" i="24"/>
  <c r="F137" i="16"/>
  <c r="M146" i="26"/>
  <c r="F141" i="20"/>
  <c r="G146" i="26"/>
  <c r="F179" i="2"/>
  <c r="M146" i="29"/>
  <c r="F138" i="15"/>
  <c r="N136" i="17"/>
  <c r="E146" i="26"/>
  <c r="M134" i="13"/>
  <c r="E137" i="16"/>
  <c r="M179" i="2"/>
  <c r="G146" i="29"/>
  <c r="E140" i="18"/>
  <c r="N134" i="13"/>
  <c r="F140" i="18"/>
  <c r="E141" i="20"/>
  <c r="F145" i="31"/>
  <c r="E146" i="29"/>
  <c r="G140" i="19"/>
  <c r="N146" i="29"/>
  <c r="M144" i="24"/>
  <c r="M148" i="25"/>
  <c r="E179" i="2"/>
  <c r="N138" i="15"/>
  <c r="G150" i="36"/>
  <c r="E136" i="17"/>
  <c r="F146" i="26"/>
  <c r="F150" i="36"/>
  <c r="E144" i="24"/>
  <c r="G137" i="16"/>
  <c r="N150" i="36"/>
  <c r="E150" i="36"/>
  <c r="N140" i="19"/>
  <c r="F144" i="24"/>
  <c r="E140" i="19"/>
  <c r="F146" i="29"/>
  <c r="G138" i="15"/>
  <c r="G141" i="14"/>
  <c r="E148" i="25"/>
  <c r="G144" i="24"/>
  <c r="M140" i="19"/>
  <c r="M140" i="18"/>
  <c r="G145" i="31"/>
  <c r="E134" i="13"/>
  <c r="G136" i="17"/>
  <c r="G179" i="2"/>
  <c r="N140" i="21"/>
  <c r="F134" i="13"/>
  <c r="N137" i="16"/>
  <c r="M150" i="36"/>
  <c r="N141" i="14"/>
  <c r="M140" i="21"/>
  <c r="E138" i="15"/>
  <c r="N141" i="20"/>
  <c r="E145" i="31"/>
  <c r="M141" i="20"/>
  <c r="F140" i="21"/>
  <c r="E141" i="14"/>
  <c r="N179" i="2"/>
  <c r="N140" i="18"/>
  <c r="M136" i="17"/>
  <c r="G148" i="25"/>
  <c r="M138" i="15"/>
  <c r="M145" i="31"/>
  <c r="F136" i="17"/>
  <c r="F140" i="19"/>
  <c r="N148" i="25"/>
  <c r="G140" i="21"/>
  <c r="G141" i="20"/>
  <c r="R100" i="15" l="1"/>
  <c r="P101" i="15"/>
  <c r="Q101" i="15"/>
  <c r="L136" i="15"/>
  <c r="K136" i="15"/>
  <c r="H137" i="15"/>
  <c r="J137" i="15"/>
  <c r="I137" i="15"/>
  <c r="B139" i="15"/>
  <c r="P141" i="20"/>
  <c r="Q141" i="20"/>
  <c r="R140" i="20"/>
  <c r="K238" i="23"/>
  <c r="L238" i="23"/>
  <c r="C140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L138" i="21"/>
  <c r="H139" i="21"/>
  <c r="I139" i="21"/>
  <c r="J139" i="21"/>
  <c r="C205" i="21"/>
  <c r="B142" i="21"/>
  <c r="K138" i="21"/>
  <c r="K139" i="20"/>
  <c r="J140" i="20"/>
  <c r="H140" i="20"/>
  <c r="I140" i="20"/>
  <c r="C145" i="20"/>
  <c r="B143" i="20"/>
  <c r="L139" i="20"/>
  <c r="L138" i="19"/>
  <c r="H139" i="19"/>
  <c r="J139" i="19"/>
  <c r="I139" i="19"/>
  <c r="B142" i="19"/>
  <c r="K138" i="19"/>
  <c r="L138" i="18"/>
  <c r="H139" i="18"/>
  <c r="I139" i="18"/>
  <c r="J139" i="18"/>
  <c r="B141" i="18"/>
  <c r="K138" i="18"/>
  <c r="L134" i="17"/>
  <c r="H135" i="17"/>
  <c r="J135" i="17"/>
  <c r="I135" i="17"/>
  <c r="B138" i="17"/>
  <c r="K134" i="17"/>
  <c r="L135" i="16"/>
  <c r="H136" i="16"/>
  <c r="I136" i="16"/>
  <c r="J136" i="16"/>
  <c r="B138" i="16"/>
  <c r="K135" i="16"/>
  <c r="C143" i="16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7" i="2"/>
  <c r="J178" i="2"/>
  <c r="H178" i="2"/>
  <c r="I178" i="2"/>
  <c r="K177" i="2"/>
  <c r="B180" i="2"/>
  <c r="E139" i="15"/>
  <c r="E135" i="13"/>
  <c r="G142" i="20"/>
  <c r="F151" i="36"/>
  <c r="E147" i="26"/>
  <c r="N141" i="21"/>
  <c r="M180" i="2"/>
  <c r="F141" i="18"/>
  <c r="G141" i="21"/>
  <c r="M149" i="25"/>
  <c r="N141" i="19"/>
  <c r="M136" i="13"/>
  <c r="G146" i="31"/>
  <c r="M139" i="15"/>
  <c r="M145" i="24"/>
  <c r="M147" i="26"/>
  <c r="F138" i="16"/>
  <c r="E138" i="16"/>
  <c r="N145" i="24"/>
  <c r="M142" i="20"/>
  <c r="F135" i="13"/>
  <c r="E149" i="25"/>
  <c r="F141" i="19"/>
  <c r="G149" i="25"/>
  <c r="N135" i="13"/>
  <c r="F139" i="15"/>
  <c r="F142" i="14"/>
  <c r="F145" i="24"/>
  <c r="N142" i="14"/>
  <c r="G147" i="29"/>
  <c r="F137" i="17"/>
  <c r="E141" i="19"/>
  <c r="M151" i="36"/>
  <c r="E147" i="29"/>
  <c r="F147" i="29"/>
  <c r="E141" i="18"/>
  <c r="N138" i="16"/>
  <c r="M142" i="14"/>
  <c r="N139" i="15"/>
  <c r="G141" i="19"/>
  <c r="F149" i="25"/>
  <c r="G137" i="17"/>
  <c r="F141" i="21"/>
  <c r="F147" i="26"/>
  <c r="F142" i="20"/>
  <c r="N142" i="20"/>
  <c r="G138" i="16"/>
  <c r="N149" i="25"/>
  <c r="N137" i="17"/>
  <c r="E142" i="20"/>
  <c r="G139" i="15"/>
  <c r="G147" i="26"/>
  <c r="E180" i="2"/>
  <c r="F136" i="13"/>
  <c r="M141" i="21"/>
  <c r="G145" i="24"/>
  <c r="G142" i="14"/>
  <c r="G141" i="18"/>
  <c r="M146" i="31"/>
  <c r="N151" i="36"/>
  <c r="E137" i="17"/>
  <c r="E151" i="36"/>
  <c r="N146" i="31"/>
  <c r="M135" i="13"/>
  <c r="E136" i="13"/>
  <c r="M137" i="17"/>
  <c r="E145" i="24"/>
  <c r="G180" i="2"/>
  <c r="M141" i="18"/>
  <c r="G136" i="13"/>
  <c r="F146" i="31"/>
  <c r="F180" i="2"/>
  <c r="M138" i="16"/>
  <c r="G135" i="13"/>
  <c r="M141" i="19"/>
  <c r="N141" i="18"/>
  <c r="N136" i="13"/>
  <c r="N147" i="26"/>
  <c r="N180" i="2"/>
  <c r="E146" i="31"/>
  <c r="N147" i="29"/>
  <c r="G151" i="36"/>
  <c r="E141" i="21"/>
  <c r="M147" i="29"/>
  <c r="E142" i="14"/>
  <c r="R101" i="15" l="1"/>
  <c r="Q102" i="15"/>
  <c r="P102" i="15"/>
  <c r="K137" i="15"/>
  <c r="L137" i="15"/>
  <c r="J138" i="15"/>
  <c r="I138" i="15"/>
  <c r="H138" i="15"/>
  <c r="B140" i="15"/>
  <c r="R141" i="20"/>
  <c r="Q142" i="20"/>
  <c r="P142" i="20"/>
  <c r="C141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L139" i="21"/>
  <c r="I140" i="21"/>
  <c r="J140" i="21"/>
  <c r="H140" i="21"/>
  <c r="C206" i="21"/>
  <c r="B143" i="21"/>
  <c r="K139" i="21"/>
  <c r="K140" i="20"/>
  <c r="I141" i="20"/>
  <c r="J141" i="20"/>
  <c r="H141" i="20"/>
  <c r="B144" i="20"/>
  <c r="C146" i="20"/>
  <c r="L140" i="20"/>
  <c r="K139" i="19"/>
  <c r="J140" i="19"/>
  <c r="H140" i="19"/>
  <c r="I140" i="19"/>
  <c r="B143" i="19"/>
  <c r="L139" i="19"/>
  <c r="L139" i="18"/>
  <c r="I140" i="18"/>
  <c r="H140" i="18"/>
  <c r="J140" i="18"/>
  <c r="B142" i="18"/>
  <c r="K139" i="18"/>
  <c r="L135" i="17"/>
  <c r="H136" i="17"/>
  <c r="J136" i="17"/>
  <c r="I136" i="17"/>
  <c r="B139" i="17"/>
  <c r="K135" i="17"/>
  <c r="L136" i="16"/>
  <c r="H137" i="16"/>
  <c r="I137" i="16"/>
  <c r="J137" i="16"/>
  <c r="B139" i="16"/>
  <c r="K136" i="16"/>
  <c r="C144" i="16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8" i="2"/>
  <c r="H179" i="2"/>
  <c r="I179" i="2"/>
  <c r="J179" i="2"/>
  <c r="K178" i="2"/>
  <c r="B181" i="2"/>
  <c r="M140" i="15"/>
  <c r="G181" i="2"/>
  <c r="M181" i="2"/>
  <c r="M148" i="26"/>
  <c r="E146" i="24"/>
  <c r="F142" i="18"/>
  <c r="G137" i="13"/>
  <c r="F146" i="24"/>
  <c r="M142" i="19"/>
  <c r="M143" i="20"/>
  <c r="G143" i="14"/>
  <c r="G147" i="31"/>
  <c r="F138" i="17"/>
  <c r="M143" i="14"/>
  <c r="F140" i="15"/>
  <c r="G139" i="16"/>
  <c r="N152" i="36"/>
  <c r="N140" i="15"/>
  <c r="G138" i="17"/>
  <c r="E150" i="25"/>
  <c r="E140" i="15"/>
  <c r="N139" i="16"/>
  <c r="F142" i="19"/>
  <c r="F143" i="14"/>
  <c r="M152" i="36"/>
  <c r="E142" i="19"/>
  <c r="E147" i="31"/>
  <c r="E138" i="17"/>
  <c r="M139" i="16"/>
  <c r="F142" i="21"/>
  <c r="G142" i="19"/>
  <c r="N181" i="2"/>
  <c r="F139" i="16"/>
  <c r="F143" i="20"/>
  <c r="E137" i="13"/>
  <c r="E143" i="20"/>
  <c r="G142" i="18"/>
  <c r="G142" i="21"/>
  <c r="N147" i="31"/>
  <c r="E143" i="14"/>
  <c r="E148" i="26"/>
  <c r="F152" i="36"/>
  <c r="N138" i="17"/>
  <c r="F137" i="13"/>
  <c r="N142" i="19"/>
  <c r="F181" i="2"/>
  <c r="N142" i="18"/>
  <c r="N137" i="13"/>
  <c r="G143" i="20"/>
  <c r="E148" i="29"/>
  <c r="N148" i="26"/>
  <c r="M147" i="31"/>
  <c r="M142" i="18"/>
  <c r="G152" i="36"/>
  <c r="N143" i="14"/>
  <c r="N143" i="20"/>
  <c r="E142" i="18"/>
  <c r="F147" i="31"/>
  <c r="N148" i="29"/>
  <c r="E142" i="21"/>
  <c r="G148" i="29"/>
  <c r="G148" i="26"/>
  <c r="N150" i="25"/>
  <c r="M138" i="17"/>
  <c r="F148" i="29"/>
  <c r="M150" i="25"/>
  <c r="M146" i="24"/>
  <c r="M148" i="29"/>
  <c r="G146" i="24"/>
  <c r="E139" i="16"/>
  <c r="G150" i="25"/>
  <c r="G140" i="15"/>
  <c r="N142" i="21"/>
  <c r="E152" i="36"/>
  <c r="E181" i="2"/>
  <c r="M137" i="13"/>
  <c r="F150" i="25"/>
  <c r="N146" i="24"/>
  <c r="F148" i="26"/>
  <c r="M142" i="21"/>
  <c r="R102" i="15" l="1"/>
  <c r="P103" i="15"/>
  <c r="Q103" i="15"/>
  <c r="K138" i="15"/>
  <c r="L138" i="15"/>
  <c r="H139" i="15"/>
  <c r="J139" i="15"/>
  <c r="I139" i="15"/>
  <c r="B141" i="15"/>
  <c r="R142" i="20"/>
  <c r="Q143" i="20"/>
  <c r="P143" i="20"/>
  <c r="C142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K140" i="21"/>
  <c r="I141" i="21"/>
  <c r="H141" i="21"/>
  <c r="J141" i="21"/>
  <c r="B144" i="21"/>
  <c r="C207" i="21"/>
  <c r="L140" i="21"/>
  <c r="L141" i="20"/>
  <c r="H142" i="20"/>
  <c r="I142" i="20"/>
  <c r="J142" i="20"/>
  <c r="B145" i="20"/>
  <c r="K141" i="20"/>
  <c r="K140" i="19"/>
  <c r="I141" i="19"/>
  <c r="J141" i="19"/>
  <c r="H141" i="19"/>
  <c r="B144" i="19"/>
  <c r="L140" i="19"/>
  <c r="K140" i="18"/>
  <c r="I141" i="18"/>
  <c r="J141" i="18"/>
  <c r="H141" i="18"/>
  <c r="B143" i="18"/>
  <c r="L140" i="18"/>
  <c r="L136" i="17"/>
  <c r="J137" i="17"/>
  <c r="I137" i="17"/>
  <c r="H137" i="17"/>
  <c r="B140" i="17"/>
  <c r="K136" i="17"/>
  <c r="L137" i="16"/>
  <c r="J138" i="16"/>
  <c r="I138" i="16"/>
  <c r="H138" i="16"/>
  <c r="B140" i="16"/>
  <c r="K137" i="16"/>
  <c r="C145" i="16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79" i="2"/>
  <c r="H180" i="2"/>
  <c r="I180" i="2"/>
  <c r="J180" i="2"/>
  <c r="L179" i="2"/>
  <c r="B182" i="2"/>
  <c r="G141" i="15"/>
  <c r="E149" i="29"/>
  <c r="E143" i="18"/>
  <c r="E143" i="21"/>
  <c r="E147" i="24"/>
  <c r="F149" i="29"/>
  <c r="N139" i="17"/>
  <c r="N143" i="18"/>
  <c r="F143" i="21"/>
  <c r="F139" i="17"/>
  <c r="E139" i="17"/>
  <c r="G148" i="31"/>
  <c r="E153" i="36"/>
  <c r="G140" i="16"/>
  <c r="M149" i="29"/>
  <c r="M143" i="21"/>
  <c r="F141" i="15"/>
  <c r="M148" i="31"/>
  <c r="G138" i="13"/>
  <c r="G143" i="19"/>
  <c r="N141" i="15"/>
  <c r="F143" i="19"/>
  <c r="E138" i="13"/>
  <c r="G153" i="36"/>
  <c r="F144" i="20"/>
  <c r="E148" i="31"/>
  <c r="N149" i="26"/>
  <c r="M139" i="17"/>
  <c r="M144" i="20"/>
  <c r="M153" i="36"/>
  <c r="E151" i="25"/>
  <c r="E144" i="14"/>
  <c r="N144" i="14"/>
  <c r="M151" i="25"/>
  <c r="G151" i="25"/>
  <c r="F138" i="13"/>
  <c r="G149" i="26"/>
  <c r="F140" i="16"/>
  <c r="F153" i="36"/>
  <c r="E182" i="2"/>
  <c r="M144" i="14"/>
  <c r="M182" i="2"/>
  <c r="F143" i="18"/>
  <c r="F148" i="31"/>
  <c r="G139" i="17"/>
  <c r="N153" i="36"/>
  <c r="F149" i="26"/>
  <c r="G143" i="21"/>
  <c r="M138" i="13"/>
  <c r="F147" i="24"/>
  <c r="G147" i="24"/>
  <c r="N144" i="20"/>
  <c r="G144" i="14"/>
  <c r="G144" i="20"/>
  <c r="M147" i="24"/>
  <c r="N143" i="19"/>
  <c r="N182" i="2"/>
  <c r="G182" i="2"/>
  <c r="G149" i="29"/>
  <c r="E149" i="26"/>
  <c r="N138" i="13"/>
  <c r="F151" i="25"/>
  <c r="E140" i="16"/>
  <c r="N147" i="24"/>
  <c r="N151" i="25"/>
  <c r="E141" i="15"/>
  <c r="M140" i="16"/>
  <c r="M141" i="15"/>
  <c r="G143" i="18"/>
  <c r="E144" i="20"/>
  <c r="M143" i="19"/>
  <c r="N148" i="31"/>
  <c r="M143" i="18"/>
  <c r="N140" i="16"/>
  <c r="N149" i="29"/>
  <c r="N143" i="21"/>
  <c r="F144" i="14"/>
  <c r="M149" i="26"/>
  <c r="F182" i="2"/>
  <c r="E143" i="19"/>
  <c r="Q104" i="15" l="1"/>
  <c r="P104" i="15"/>
  <c r="R103" i="15"/>
  <c r="K139" i="15"/>
  <c r="L139" i="15"/>
  <c r="I140" i="15"/>
  <c r="J140" i="15"/>
  <c r="H140" i="15"/>
  <c r="B142" i="15"/>
  <c r="R143" i="20"/>
  <c r="Q144" i="20"/>
  <c r="P144" i="20"/>
  <c r="C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1" i="21"/>
  <c r="J142" i="21"/>
  <c r="H142" i="21"/>
  <c r="I142" i="21"/>
  <c r="B145" i="21"/>
  <c r="C208" i="21"/>
  <c r="L141" i="21"/>
  <c r="K142" i="20"/>
  <c r="H143" i="20"/>
  <c r="J143" i="20"/>
  <c r="I143" i="20"/>
  <c r="B146" i="20"/>
  <c r="L142" i="20"/>
  <c r="K141" i="19"/>
  <c r="H142" i="19"/>
  <c r="I142" i="19"/>
  <c r="J142" i="19"/>
  <c r="B145" i="19"/>
  <c r="L141" i="19"/>
  <c r="K141" i="18"/>
  <c r="J142" i="18"/>
  <c r="I142" i="18"/>
  <c r="H142" i="18"/>
  <c r="B144" i="18"/>
  <c r="L141" i="18"/>
  <c r="K137" i="17"/>
  <c r="J138" i="17"/>
  <c r="I138" i="17"/>
  <c r="H138" i="17"/>
  <c r="B141" i="17"/>
  <c r="L137" i="17"/>
  <c r="K138" i="16"/>
  <c r="H139" i="16"/>
  <c r="I139" i="16"/>
  <c r="J139" i="16"/>
  <c r="B141" i="16"/>
  <c r="L138" i="16"/>
  <c r="C146" i="16"/>
  <c r="K142" i="14"/>
  <c r="J143" i="14"/>
  <c r="I143" i="14"/>
  <c r="H143" i="14"/>
  <c r="C145" i="14"/>
  <c r="L142" i="14"/>
  <c r="L180" i="2"/>
  <c r="K135" i="13"/>
  <c r="B139" i="13"/>
  <c r="L135" i="13"/>
  <c r="I181" i="2"/>
  <c r="J181" i="2"/>
  <c r="H181" i="2"/>
  <c r="K180" i="2"/>
  <c r="B183" i="2"/>
  <c r="E142" i="15"/>
  <c r="M152" i="25"/>
  <c r="N144" i="19"/>
  <c r="G141" i="16"/>
  <c r="G150" i="29"/>
  <c r="N141" i="16"/>
  <c r="G145" i="20"/>
  <c r="M144" i="19"/>
  <c r="F154" i="36"/>
  <c r="E145" i="14"/>
  <c r="M149" i="31"/>
  <c r="F141" i="16"/>
  <c r="M142" i="15"/>
  <c r="N154" i="36"/>
  <c r="N145" i="14"/>
  <c r="M154" i="36"/>
  <c r="M144" i="21"/>
  <c r="E149" i="31"/>
  <c r="E144" i="18"/>
  <c r="G145" i="14"/>
  <c r="G144" i="19"/>
  <c r="N144" i="21"/>
  <c r="E154" i="36"/>
  <c r="M183" i="2"/>
  <c r="E145" i="20"/>
  <c r="E148" i="24"/>
  <c r="M148" i="24"/>
  <c r="E152" i="25"/>
  <c r="N150" i="29"/>
  <c r="M144" i="18"/>
  <c r="E183" i="2"/>
  <c r="F149" i="31"/>
  <c r="E144" i="21"/>
  <c r="F150" i="26"/>
  <c r="G183" i="2"/>
  <c r="G140" i="17"/>
  <c r="G144" i="21"/>
  <c r="F144" i="18"/>
  <c r="G148" i="24"/>
  <c r="F139" i="13"/>
  <c r="M139" i="13"/>
  <c r="M140" i="17"/>
  <c r="N145" i="20"/>
  <c r="G154" i="36"/>
  <c r="F144" i="21"/>
  <c r="E141" i="16"/>
  <c r="M141" i="16"/>
  <c r="N183" i="2"/>
  <c r="N150" i="26"/>
  <c r="G144" i="18"/>
  <c r="F148" i="24"/>
  <c r="M145" i="14"/>
  <c r="F144" i="19"/>
  <c r="M150" i="29"/>
  <c r="F142" i="15"/>
  <c r="F150" i="29"/>
  <c r="E140" i="17"/>
  <c r="M145" i="20"/>
  <c r="F145" i="14"/>
  <c r="G150" i="26"/>
  <c r="N139" i="13"/>
  <c r="N140" i="17"/>
  <c r="E139" i="13"/>
  <c r="N149" i="31"/>
  <c r="G139" i="13"/>
  <c r="N144" i="18"/>
  <c r="N142" i="15"/>
  <c r="F145" i="20"/>
  <c r="F140" i="17"/>
  <c r="G152" i="25"/>
  <c r="G149" i="31"/>
  <c r="E150" i="29"/>
  <c r="G142" i="15"/>
  <c r="F152" i="25"/>
  <c r="E150" i="26"/>
  <c r="M150" i="26"/>
  <c r="E144" i="19"/>
  <c r="N148" i="24"/>
  <c r="F183" i="2"/>
  <c r="N152" i="25"/>
  <c r="R104" i="15" l="1"/>
  <c r="Q105" i="15"/>
  <c r="P105" i="15"/>
  <c r="K140" i="15"/>
  <c r="H141" i="15"/>
  <c r="J141" i="15"/>
  <c r="I141" i="15"/>
  <c r="L140" i="15"/>
  <c r="B143" i="15"/>
  <c r="R144" i="20"/>
  <c r="Q145" i="20"/>
  <c r="P145" i="20"/>
  <c r="C144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2" i="21"/>
  <c r="J143" i="21"/>
  <c r="I143" i="21"/>
  <c r="H143" i="21"/>
  <c r="B146" i="21"/>
  <c r="C209" i="21"/>
  <c r="K142" i="21"/>
  <c r="K143" i="20"/>
  <c r="H144" i="20"/>
  <c r="I144" i="20"/>
  <c r="J144" i="20"/>
  <c r="B147" i="20"/>
  <c r="L143" i="20"/>
  <c r="L142" i="19"/>
  <c r="I143" i="19"/>
  <c r="J143" i="19"/>
  <c r="H143" i="19"/>
  <c r="B146" i="19"/>
  <c r="K142" i="19"/>
  <c r="K142" i="18"/>
  <c r="H143" i="18"/>
  <c r="J143" i="18"/>
  <c r="I143" i="18"/>
  <c r="B145" i="18"/>
  <c r="L142" i="18"/>
  <c r="K138" i="17"/>
  <c r="L139" i="16"/>
  <c r="J139" i="17"/>
  <c r="I139" i="17"/>
  <c r="H139" i="17"/>
  <c r="B142" i="17"/>
  <c r="L138" i="17"/>
  <c r="H140" i="16"/>
  <c r="J140" i="16"/>
  <c r="I140" i="16"/>
  <c r="B142" i="16"/>
  <c r="K139" i="16"/>
  <c r="C147" i="16"/>
  <c r="K143" i="14"/>
  <c r="H144" i="14"/>
  <c r="I144" i="14"/>
  <c r="J144" i="14"/>
  <c r="C146" i="14"/>
  <c r="L143" i="14"/>
  <c r="B140" i="13"/>
  <c r="L181" i="2"/>
  <c r="J182" i="2"/>
  <c r="H182" i="2"/>
  <c r="I182" i="2"/>
  <c r="K181" i="2"/>
  <c r="B184" i="2"/>
  <c r="F142" i="16"/>
  <c r="M146" i="20"/>
  <c r="F146" i="14"/>
  <c r="N184" i="2"/>
  <c r="E155" i="36"/>
  <c r="F156" i="36"/>
  <c r="M145" i="21"/>
  <c r="G149" i="24"/>
  <c r="G153" i="25"/>
  <c r="G150" i="31"/>
  <c r="M140" i="13"/>
  <c r="E145" i="21"/>
  <c r="N156" i="36"/>
  <c r="M157" i="36"/>
  <c r="N142" i="16"/>
  <c r="E141" i="17"/>
  <c r="E145" i="18"/>
  <c r="F141" i="17"/>
  <c r="M145" i="19"/>
  <c r="E146" i="20"/>
  <c r="M141" i="17"/>
  <c r="F157" i="36"/>
  <c r="M142" i="16"/>
  <c r="M150" i="31"/>
  <c r="E146" i="14"/>
  <c r="N145" i="18"/>
  <c r="M149" i="24"/>
  <c r="E149" i="24"/>
  <c r="N146" i="14"/>
  <c r="E150" i="31"/>
  <c r="F146" i="20"/>
  <c r="N145" i="19"/>
  <c r="G142" i="16"/>
  <c r="M151" i="29"/>
  <c r="E143" i="15"/>
  <c r="N153" i="25"/>
  <c r="G141" i="17"/>
  <c r="G151" i="29"/>
  <c r="E153" i="25"/>
  <c r="E151" i="29"/>
  <c r="G146" i="14"/>
  <c r="N146" i="20"/>
  <c r="F145" i="19"/>
  <c r="M153" i="25"/>
  <c r="E140" i="13"/>
  <c r="M184" i="2"/>
  <c r="N145" i="21"/>
  <c r="M146" i="14"/>
  <c r="M143" i="15"/>
  <c r="M156" i="36"/>
  <c r="F184" i="2"/>
  <c r="N140" i="13"/>
  <c r="G184" i="2"/>
  <c r="F150" i="31"/>
  <c r="G140" i="13"/>
  <c r="E184" i="2"/>
  <c r="G145" i="21"/>
  <c r="N157" i="36"/>
  <c r="F145" i="21"/>
  <c r="G145" i="19"/>
  <c r="F143" i="15"/>
  <c r="F153" i="25"/>
  <c r="M155" i="36"/>
  <c r="M151" i="26"/>
  <c r="E157" i="36"/>
  <c r="N141" i="17"/>
  <c r="N149" i="24"/>
  <c r="F145" i="18"/>
  <c r="E145" i="19"/>
  <c r="E142" i="16"/>
  <c r="N143" i="15"/>
  <c r="F140" i="13"/>
  <c r="F151" i="26"/>
  <c r="N155" i="36"/>
  <c r="E156" i="36"/>
  <c r="N150" i="31"/>
  <c r="F149" i="24"/>
  <c r="F151" i="29"/>
  <c r="G143" i="15"/>
  <c r="G151" i="26"/>
  <c r="M145" i="18"/>
  <c r="N151" i="26"/>
  <c r="G145" i="18"/>
  <c r="F155" i="36"/>
  <c r="N151" i="29"/>
  <c r="E151" i="26"/>
  <c r="G146" i="20"/>
  <c r="R105" i="15" l="1"/>
  <c r="P106" i="15"/>
  <c r="Q106" i="15"/>
  <c r="K141" i="15"/>
  <c r="J142" i="15"/>
  <c r="I142" i="15"/>
  <c r="H142" i="15"/>
  <c r="L141" i="15"/>
  <c r="B144" i="15"/>
  <c r="P146" i="20"/>
  <c r="Q146" i="20"/>
  <c r="R145" i="20"/>
  <c r="C145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K143" i="21"/>
  <c r="H144" i="21"/>
  <c r="I144" i="21"/>
  <c r="J144" i="21"/>
  <c r="B147" i="21"/>
  <c r="C210" i="21"/>
  <c r="L143" i="21"/>
  <c r="L144" i="20"/>
  <c r="I145" i="20"/>
  <c r="J145" i="20"/>
  <c r="H145" i="20"/>
  <c r="K144" i="20"/>
  <c r="C150" i="20"/>
  <c r="B148" i="20"/>
  <c r="L143" i="19"/>
  <c r="J144" i="19"/>
  <c r="H144" i="19"/>
  <c r="I144" i="19"/>
  <c r="B147" i="19"/>
  <c r="K143" i="19"/>
  <c r="L143" i="18"/>
  <c r="J144" i="18"/>
  <c r="I144" i="18"/>
  <c r="H144" i="18"/>
  <c r="B146" i="18"/>
  <c r="K143" i="18"/>
  <c r="L139" i="17"/>
  <c r="I140" i="17"/>
  <c r="J140" i="17"/>
  <c r="H140" i="17"/>
  <c r="B143" i="17"/>
  <c r="K139" i="17"/>
  <c r="L140" i="16"/>
  <c r="J141" i="16"/>
  <c r="H141" i="16"/>
  <c r="I141" i="16"/>
  <c r="B143" i="16"/>
  <c r="K140" i="16"/>
  <c r="C148" i="16"/>
  <c r="L144" i="14"/>
  <c r="J145" i="14"/>
  <c r="H145" i="14"/>
  <c r="I145" i="14"/>
  <c r="C147" i="14"/>
  <c r="K144" i="14"/>
  <c r="L182" i="2"/>
  <c r="B141" i="13"/>
  <c r="I183" i="2"/>
  <c r="J183" i="2"/>
  <c r="H183" i="2"/>
  <c r="K182" i="2"/>
  <c r="B185" i="2"/>
  <c r="M146" i="21"/>
  <c r="F150" i="24"/>
  <c r="F151" i="31"/>
  <c r="N154" i="25"/>
  <c r="G185" i="2"/>
  <c r="M142" i="17"/>
  <c r="M152" i="26"/>
  <c r="G154" i="25"/>
  <c r="M146" i="18"/>
  <c r="M143" i="16"/>
  <c r="G146" i="21"/>
  <c r="N146" i="19"/>
  <c r="F152" i="29"/>
  <c r="G146" i="18"/>
  <c r="G150" i="24"/>
  <c r="F154" i="25"/>
  <c r="N151" i="31"/>
  <c r="M146" i="19"/>
  <c r="E152" i="29"/>
  <c r="E152" i="26"/>
  <c r="N147" i="14"/>
  <c r="F144" i="15"/>
  <c r="E142" i="17"/>
  <c r="E143" i="16"/>
  <c r="N152" i="29"/>
  <c r="E151" i="31"/>
  <c r="F146" i="18"/>
  <c r="E150" i="24"/>
  <c r="F152" i="26"/>
  <c r="E147" i="14"/>
  <c r="E146" i="19"/>
  <c r="N144" i="15"/>
  <c r="N150" i="24"/>
  <c r="E146" i="21"/>
  <c r="E146" i="18"/>
  <c r="G143" i="16"/>
  <c r="G152" i="29"/>
  <c r="G151" i="31"/>
  <c r="M185" i="2"/>
  <c r="E185" i="2"/>
  <c r="G144" i="15"/>
  <c r="N146" i="18"/>
  <c r="M154" i="25"/>
  <c r="N142" i="17"/>
  <c r="G147" i="14"/>
  <c r="G152" i="26"/>
  <c r="F185" i="2"/>
  <c r="F146" i="19"/>
  <c r="E154" i="25"/>
  <c r="M147" i="14"/>
  <c r="E144" i="15"/>
  <c r="G146" i="19"/>
  <c r="N152" i="26"/>
  <c r="M151" i="31"/>
  <c r="M150" i="24"/>
  <c r="F142" i="17"/>
  <c r="M152" i="29"/>
  <c r="F147" i="14"/>
  <c r="M144" i="15"/>
  <c r="N185" i="2"/>
  <c r="G142" i="17"/>
  <c r="N146" i="21"/>
  <c r="F146" i="21"/>
  <c r="N143" i="16"/>
  <c r="F143" i="16"/>
  <c r="R106" i="15" l="1"/>
  <c r="K142" i="15"/>
  <c r="H143" i="15"/>
  <c r="J143" i="15"/>
  <c r="I143" i="15"/>
  <c r="L142" i="15"/>
  <c r="B145" i="15"/>
  <c r="R146" i="20"/>
  <c r="C146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4" i="21"/>
  <c r="J145" i="21"/>
  <c r="H145" i="21"/>
  <c r="I145" i="21"/>
  <c r="C211" i="21"/>
  <c r="B148" i="21"/>
  <c r="K144" i="21"/>
  <c r="L145" i="20"/>
  <c r="J146" i="20"/>
  <c r="C151" i="20"/>
  <c r="B149" i="20"/>
  <c r="K145" i="20"/>
  <c r="L144" i="19"/>
  <c r="I145" i="19"/>
  <c r="H145" i="19"/>
  <c r="J145" i="19"/>
  <c r="B148" i="19"/>
  <c r="K144" i="19"/>
  <c r="L144" i="18"/>
  <c r="J145" i="18"/>
  <c r="I145" i="18"/>
  <c r="H145" i="18"/>
  <c r="B147" i="18"/>
  <c r="K144" i="18"/>
  <c r="K140" i="17"/>
  <c r="L141" i="16"/>
  <c r="I141" i="17"/>
  <c r="H141" i="17"/>
  <c r="J141" i="17"/>
  <c r="B144" i="17"/>
  <c r="L140" i="17"/>
  <c r="I142" i="16"/>
  <c r="J142" i="16"/>
  <c r="H142" i="16"/>
  <c r="K141" i="16"/>
  <c r="B144" i="16"/>
  <c r="C149" i="16"/>
  <c r="L145" i="14"/>
  <c r="J146" i="14"/>
  <c r="H146" i="14"/>
  <c r="I146" i="14"/>
  <c r="C148" i="14"/>
  <c r="K145" i="14"/>
  <c r="B142" i="13"/>
  <c r="L183" i="2"/>
  <c r="H184" i="2"/>
  <c r="I184" i="2"/>
  <c r="J184" i="2"/>
  <c r="K183" i="2"/>
  <c r="B186" i="2"/>
  <c r="E145" i="15"/>
  <c r="G148" i="14"/>
  <c r="G144" i="16"/>
  <c r="M151" i="24"/>
  <c r="G155" i="25"/>
  <c r="N151" i="24"/>
  <c r="E153" i="29"/>
  <c r="G152" i="31"/>
  <c r="M147" i="21"/>
  <c r="N153" i="26"/>
  <c r="F155" i="25"/>
  <c r="N143" i="17"/>
  <c r="M145" i="15"/>
  <c r="E147" i="18"/>
  <c r="E155" i="25"/>
  <c r="N186" i="2"/>
  <c r="F144" i="16"/>
  <c r="N147" i="19"/>
  <c r="E148" i="14"/>
  <c r="F153" i="29"/>
  <c r="N141" i="13"/>
  <c r="N155" i="25"/>
  <c r="G145" i="15"/>
  <c r="G153" i="29"/>
  <c r="G141" i="13"/>
  <c r="F147" i="18"/>
  <c r="F186" i="2"/>
  <c r="G147" i="19"/>
  <c r="F141" i="13"/>
  <c r="N148" i="14"/>
  <c r="M144" i="16"/>
  <c r="F147" i="19"/>
  <c r="F145" i="15"/>
  <c r="M147" i="19"/>
  <c r="N153" i="29"/>
  <c r="N147" i="18"/>
  <c r="E143" i="17"/>
  <c r="M155" i="25"/>
  <c r="N144" i="16"/>
  <c r="E152" i="31"/>
  <c r="M186" i="2"/>
  <c r="N145" i="15"/>
  <c r="M143" i="17"/>
  <c r="G186" i="2"/>
  <c r="F143" i="17"/>
  <c r="E153" i="26"/>
  <c r="M147" i="18"/>
  <c r="G147" i="21"/>
  <c r="M148" i="14"/>
  <c r="F152" i="31"/>
  <c r="E141" i="13"/>
  <c r="M152" i="31"/>
  <c r="M153" i="26"/>
  <c r="N147" i="21"/>
  <c r="F151" i="24"/>
  <c r="G153" i="26"/>
  <c r="G151" i="24"/>
  <c r="E147" i="19"/>
  <c r="E144" i="16"/>
  <c r="F153" i="26"/>
  <c r="M153" i="29"/>
  <c r="G147" i="18"/>
  <c r="E186" i="2"/>
  <c r="E151" i="24"/>
  <c r="E147" i="21"/>
  <c r="F148" i="14"/>
  <c r="M141" i="13"/>
  <c r="G143" i="17"/>
  <c r="F147" i="21"/>
  <c r="N152" i="31"/>
  <c r="L143" i="15" l="1"/>
  <c r="I144" i="15"/>
  <c r="J144" i="15"/>
  <c r="H144" i="15"/>
  <c r="K143" i="15"/>
  <c r="B146" i="15"/>
  <c r="C147" i="15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L145" i="21"/>
  <c r="J146" i="21"/>
  <c r="I146" i="21"/>
  <c r="H146" i="21"/>
  <c r="C212" i="21"/>
  <c r="B149" i="21"/>
  <c r="K145" i="21"/>
  <c r="B150" i="20"/>
  <c r="C152" i="20"/>
  <c r="K145" i="19"/>
  <c r="H146" i="19"/>
  <c r="I146" i="19"/>
  <c r="J146" i="19"/>
  <c r="L145" i="19"/>
  <c r="B149" i="19"/>
  <c r="K145" i="18"/>
  <c r="H146" i="18"/>
  <c r="J146" i="18"/>
  <c r="I146" i="18"/>
  <c r="B148" i="18"/>
  <c r="L145" i="18"/>
  <c r="K142" i="16"/>
  <c r="K141" i="17"/>
  <c r="I142" i="17"/>
  <c r="J142" i="17"/>
  <c r="H142" i="17"/>
  <c r="B145" i="17"/>
  <c r="L141" i="17"/>
  <c r="H143" i="16"/>
  <c r="J143" i="16"/>
  <c r="I143" i="16"/>
  <c r="B145" i="16"/>
  <c r="L142" i="16"/>
  <c r="C150" i="16"/>
  <c r="L146" i="14"/>
  <c r="I147" i="14"/>
  <c r="H147" i="14"/>
  <c r="J147" i="14"/>
  <c r="C149" i="14"/>
  <c r="K146" i="14"/>
  <c r="H140" i="13"/>
  <c r="I140" i="13"/>
  <c r="J140" i="13"/>
  <c r="B143" i="13"/>
  <c r="K184" i="2"/>
  <c r="J185" i="2"/>
  <c r="H185" i="2"/>
  <c r="I185" i="2"/>
  <c r="L184" i="2"/>
  <c r="B187" i="2"/>
  <c r="E146" i="15"/>
  <c r="E156" i="25"/>
  <c r="G148" i="21"/>
  <c r="N148" i="21"/>
  <c r="M153" i="31"/>
  <c r="E187" i="2"/>
  <c r="E142" i="13"/>
  <c r="N142" i="13"/>
  <c r="G145" i="16"/>
  <c r="E145" i="16"/>
  <c r="M187" i="2"/>
  <c r="E153" i="31"/>
  <c r="M146" i="15"/>
  <c r="G187" i="2"/>
  <c r="M148" i="18"/>
  <c r="F154" i="26"/>
  <c r="E148" i="18"/>
  <c r="N187" i="2"/>
  <c r="N152" i="24"/>
  <c r="F154" i="29"/>
  <c r="N148" i="19"/>
  <c r="M145" i="16"/>
  <c r="F153" i="31"/>
  <c r="F156" i="25"/>
  <c r="G152" i="24"/>
  <c r="G149" i="14"/>
  <c r="N145" i="16"/>
  <c r="M152" i="24"/>
  <c r="G142" i="13"/>
  <c r="G153" i="31"/>
  <c r="M148" i="19"/>
  <c r="N144" i="17"/>
  <c r="F145" i="16"/>
  <c r="N156" i="25"/>
  <c r="M154" i="29"/>
  <c r="N149" i="14"/>
  <c r="E148" i="21"/>
  <c r="G154" i="26"/>
  <c r="F148" i="21"/>
  <c r="E149" i="14"/>
  <c r="M142" i="13"/>
  <c r="N153" i="31"/>
  <c r="F149" i="14"/>
  <c r="E144" i="17"/>
  <c r="N154" i="29"/>
  <c r="M144" i="17"/>
  <c r="M149" i="14"/>
  <c r="M154" i="26"/>
  <c r="F146" i="15"/>
  <c r="F144" i="17"/>
  <c r="M156" i="25"/>
  <c r="G156" i="25"/>
  <c r="G148" i="19"/>
  <c r="G144" i="17"/>
  <c r="E152" i="24"/>
  <c r="F152" i="24"/>
  <c r="E154" i="29"/>
  <c r="N148" i="18"/>
  <c r="N146" i="15"/>
  <c r="F142" i="13"/>
  <c r="E154" i="26"/>
  <c r="F148" i="18"/>
  <c r="E148" i="19"/>
  <c r="N154" i="26"/>
  <c r="F148" i="19"/>
  <c r="G146" i="15"/>
  <c r="F187" i="2"/>
  <c r="G148" i="18"/>
  <c r="G154" i="29"/>
  <c r="M148" i="21"/>
  <c r="K144" i="15" l="1"/>
  <c r="H145" i="15"/>
  <c r="J145" i="15"/>
  <c r="I145" i="15"/>
  <c r="L144" i="15"/>
  <c r="B147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K146" i="21"/>
  <c r="I147" i="21"/>
  <c r="H147" i="21"/>
  <c r="J147" i="21"/>
  <c r="C213" i="21"/>
  <c r="B150" i="21"/>
  <c r="L146" i="21"/>
  <c r="B151" i="20"/>
  <c r="C153" i="20"/>
  <c r="L146" i="19"/>
  <c r="J147" i="19"/>
  <c r="H147" i="19"/>
  <c r="I147" i="19"/>
  <c r="B150" i="19"/>
  <c r="K146" i="19"/>
  <c r="L146" i="18"/>
  <c r="H147" i="18"/>
  <c r="J147" i="18"/>
  <c r="I147" i="18"/>
  <c r="B149" i="18"/>
  <c r="K146" i="18"/>
  <c r="K142" i="17"/>
  <c r="H143" i="17"/>
  <c r="I143" i="17"/>
  <c r="J143" i="17"/>
  <c r="B146" i="17"/>
  <c r="L142" i="17"/>
  <c r="L143" i="16"/>
  <c r="I144" i="16"/>
  <c r="H144" i="16"/>
  <c r="J144" i="16"/>
  <c r="B146" i="16"/>
  <c r="K143" i="16"/>
  <c r="C151" i="16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5" i="2"/>
  <c r="J186" i="2"/>
  <c r="H186" i="2"/>
  <c r="I186" i="2"/>
  <c r="K185" i="2"/>
  <c r="B188" i="2"/>
  <c r="G147" i="15"/>
  <c r="M147" i="15"/>
  <c r="E147" i="15"/>
  <c r="N147" i="15"/>
  <c r="F147" i="15"/>
  <c r="N145" i="17"/>
  <c r="M149" i="18"/>
  <c r="N150" i="14"/>
  <c r="M145" i="17"/>
  <c r="M143" i="13"/>
  <c r="G153" i="24"/>
  <c r="E154" i="31"/>
  <c r="F153" i="24"/>
  <c r="F188" i="2"/>
  <c r="G145" i="17"/>
  <c r="F157" i="25"/>
  <c r="M154" i="31"/>
  <c r="F146" i="16"/>
  <c r="G157" i="25"/>
  <c r="N143" i="13"/>
  <c r="N154" i="31"/>
  <c r="E150" i="14"/>
  <c r="E157" i="25"/>
  <c r="F145" i="17"/>
  <c r="G155" i="26"/>
  <c r="E155" i="26"/>
  <c r="F149" i="18"/>
  <c r="M149" i="19"/>
  <c r="N188" i="2"/>
  <c r="E149" i="18"/>
  <c r="F155" i="29"/>
  <c r="E155" i="29"/>
  <c r="F150" i="20"/>
  <c r="N149" i="18"/>
  <c r="N157" i="25"/>
  <c r="F143" i="13"/>
  <c r="N150" i="20"/>
  <c r="G149" i="18"/>
  <c r="M146" i="16"/>
  <c r="G154" i="31"/>
  <c r="G150" i="20"/>
  <c r="M157" i="25"/>
  <c r="E153" i="24"/>
  <c r="G188" i="2"/>
  <c r="G149" i="21"/>
  <c r="N153" i="24"/>
  <c r="F149" i="21"/>
  <c r="G150" i="14"/>
  <c r="F149" i="19"/>
  <c r="M155" i="29"/>
  <c r="M188" i="2"/>
  <c r="M150" i="14"/>
  <c r="N146" i="16"/>
  <c r="M149" i="21"/>
  <c r="E149" i="19"/>
  <c r="G146" i="16"/>
  <c r="F155" i="26"/>
  <c r="G143" i="13"/>
  <c r="N155" i="29"/>
  <c r="E150" i="20"/>
  <c r="E145" i="17"/>
  <c r="E146" i="16"/>
  <c r="M153" i="24"/>
  <c r="M155" i="26"/>
  <c r="G149" i="19"/>
  <c r="M150" i="20"/>
  <c r="N149" i="19"/>
  <c r="N149" i="21"/>
  <c r="E188" i="2"/>
  <c r="G155" i="29"/>
  <c r="E149" i="21"/>
  <c r="E143" i="13"/>
  <c r="F154" i="31"/>
  <c r="F150" i="14"/>
  <c r="N155" i="26"/>
  <c r="L145" i="15" l="1"/>
  <c r="K145" i="15"/>
  <c r="J146" i="15"/>
  <c r="B148" i="15"/>
  <c r="Q150" i="20"/>
  <c r="P150" i="20"/>
  <c r="J149" i="20"/>
  <c r="C149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7" i="21"/>
  <c r="I148" i="21"/>
  <c r="J148" i="21"/>
  <c r="H148" i="21"/>
  <c r="C214" i="21"/>
  <c r="B151" i="21"/>
  <c r="L147" i="21"/>
  <c r="C154" i="20"/>
  <c r="B152" i="20"/>
  <c r="K147" i="19"/>
  <c r="H148" i="19"/>
  <c r="I148" i="19"/>
  <c r="J148" i="19"/>
  <c r="B151" i="19"/>
  <c r="L147" i="19"/>
  <c r="L147" i="18"/>
  <c r="J148" i="18"/>
  <c r="I148" i="18"/>
  <c r="H148" i="18"/>
  <c r="B150" i="18"/>
  <c r="K147" i="18"/>
  <c r="L143" i="17"/>
  <c r="K144" i="16"/>
  <c r="I144" i="17"/>
  <c r="H144" i="17"/>
  <c r="J144" i="17"/>
  <c r="B147" i="17"/>
  <c r="K143" i="17"/>
  <c r="H145" i="16"/>
  <c r="I145" i="16"/>
  <c r="J145" i="16"/>
  <c r="B147" i="16"/>
  <c r="L144" i="16"/>
  <c r="C152" i="16"/>
  <c r="K148" i="14"/>
  <c r="H149" i="14"/>
  <c r="J149" i="14"/>
  <c r="I149" i="14"/>
  <c r="C151" i="14"/>
  <c r="K141" i="13"/>
  <c r="L148" i="14"/>
  <c r="L186" i="2"/>
  <c r="I142" i="13"/>
  <c r="J142" i="13"/>
  <c r="H142" i="13"/>
  <c r="B145" i="13"/>
  <c r="L141" i="13"/>
  <c r="I187" i="2"/>
  <c r="J187" i="2"/>
  <c r="H187" i="2"/>
  <c r="K186" i="2"/>
  <c r="B189" i="2"/>
  <c r="G148" i="15"/>
  <c r="M148" i="15"/>
  <c r="E148" i="15"/>
  <c r="N148" i="15"/>
  <c r="F148" i="15"/>
  <c r="E149" i="20"/>
  <c r="G151" i="20"/>
  <c r="F156" i="26"/>
  <c r="N155" i="31"/>
  <c r="N154" i="24"/>
  <c r="N189" i="2"/>
  <c r="E154" i="24"/>
  <c r="M147" i="20"/>
  <c r="M156" i="29"/>
  <c r="E158" i="25"/>
  <c r="M156" i="26"/>
  <c r="E160" i="36"/>
  <c r="N150" i="18"/>
  <c r="E151" i="20"/>
  <c r="N156" i="26"/>
  <c r="G189" i="2"/>
  <c r="G158" i="25"/>
  <c r="F147" i="20"/>
  <c r="N144" i="13"/>
  <c r="E150" i="19"/>
  <c r="M150" i="19"/>
  <c r="N150" i="19"/>
  <c r="N146" i="17"/>
  <c r="N148" i="20"/>
  <c r="E156" i="26"/>
  <c r="G150" i="18"/>
  <c r="G150" i="21"/>
  <c r="N147" i="20"/>
  <c r="M146" i="17"/>
  <c r="N147" i="16"/>
  <c r="E151" i="14"/>
  <c r="F160" i="36"/>
  <c r="G147" i="16"/>
  <c r="E150" i="21"/>
  <c r="F151" i="20"/>
  <c r="M147" i="16"/>
  <c r="M158" i="25"/>
  <c r="F150" i="21"/>
  <c r="E156" i="29"/>
  <c r="F189" i="2"/>
  <c r="E146" i="17"/>
  <c r="E189" i="2"/>
  <c r="F150" i="18"/>
  <c r="E144" i="13"/>
  <c r="E155" i="31"/>
  <c r="N160" i="36"/>
  <c r="F151" i="14"/>
  <c r="M155" i="31"/>
  <c r="G154" i="24"/>
  <c r="G144" i="13"/>
  <c r="N149" i="20"/>
  <c r="N151" i="14"/>
  <c r="F147" i="16"/>
  <c r="E147" i="20"/>
  <c r="M144" i="13"/>
  <c r="M151" i="14"/>
  <c r="M189" i="2"/>
  <c r="F155" i="31"/>
  <c r="F149" i="20"/>
  <c r="N158" i="25"/>
  <c r="M151" i="20"/>
  <c r="E150" i="18"/>
  <c r="F144" i="13"/>
  <c r="F154" i="24"/>
  <c r="F148" i="20"/>
  <c r="G156" i="29"/>
  <c r="M150" i="18"/>
  <c r="G156" i="26"/>
  <c r="G155" i="31"/>
  <c r="M149" i="20"/>
  <c r="G160" i="36"/>
  <c r="N156" i="29"/>
  <c r="F150" i="19"/>
  <c r="G151" i="14"/>
  <c r="M148" i="20"/>
  <c r="F146" i="17"/>
  <c r="F158" i="25"/>
  <c r="N150" i="21"/>
  <c r="E148" i="20"/>
  <c r="F156" i="29"/>
  <c r="M154" i="24"/>
  <c r="G146" i="17"/>
  <c r="N151" i="20"/>
  <c r="M160" i="36"/>
  <c r="G150" i="19"/>
  <c r="E147" i="16"/>
  <c r="M150" i="21"/>
  <c r="I147" i="15" l="1"/>
  <c r="H147" i="15"/>
  <c r="J147" i="15"/>
  <c r="B149" i="15"/>
  <c r="P148" i="20"/>
  <c r="P149" i="20"/>
  <c r="Q147" i="20"/>
  <c r="Q149" i="20"/>
  <c r="Q151" i="20"/>
  <c r="Q148" i="20"/>
  <c r="P151" i="20"/>
  <c r="P147" i="20"/>
  <c r="R150" i="20"/>
  <c r="I146" i="20"/>
  <c r="I148" i="20"/>
  <c r="I149" i="20"/>
  <c r="H146" i="20"/>
  <c r="H147" i="20"/>
  <c r="H148" i="20"/>
  <c r="H149" i="20"/>
  <c r="I147" i="20"/>
  <c r="C150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K148" i="21"/>
  <c r="H149" i="21"/>
  <c r="I149" i="21"/>
  <c r="J149" i="21"/>
  <c r="B152" i="21"/>
  <c r="C215" i="21"/>
  <c r="L148" i="21"/>
  <c r="J150" i="20"/>
  <c r="H150" i="20"/>
  <c r="I150" i="20"/>
  <c r="C155" i="20"/>
  <c r="B153" i="20"/>
  <c r="L148" i="19"/>
  <c r="H149" i="19"/>
  <c r="I149" i="19"/>
  <c r="J149" i="19"/>
  <c r="K148" i="19"/>
  <c r="B152" i="19"/>
  <c r="K148" i="18"/>
  <c r="J149" i="18"/>
  <c r="I149" i="18"/>
  <c r="H149" i="18"/>
  <c r="B151" i="18"/>
  <c r="L148" i="18"/>
  <c r="K144" i="17"/>
  <c r="H145" i="17"/>
  <c r="I145" i="17"/>
  <c r="J145" i="17"/>
  <c r="B148" i="17"/>
  <c r="L144" i="17"/>
  <c r="L145" i="16"/>
  <c r="H146" i="16"/>
  <c r="I146" i="16"/>
  <c r="J146" i="16"/>
  <c r="B148" i="16"/>
  <c r="K145" i="16"/>
  <c r="C153" i="16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7" i="2"/>
  <c r="J188" i="2"/>
  <c r="H188" i="2"/>
  <c r="I188" i="2"/>
  <c r="K187" i="2"/>
  <c r="B190" i="2"/>
  <c r="G149" i="15"/>
  <c r="M149" i="15"/>
  <c r="E149" i="15"/>
  <c r="N149" i="15"/>
  <c r="F149" i="15"/>
  <c r="E148" i="16"/>
  <c r="F157" i="26"/>
  <c r="F151" i="18"/>
  <c r="G159" i="25"/>
  <c r="E159" i="25"/>
  <c r="M152" i="14"/>
  <c r="E147" i="17"/>
  <c r="F190" i="2"/>
  <c r="M157" i="29"/>
  <c r="N148" i="16"/>
  <c r="F155" i="24"/>
  <c r="N145" i="13"/>
  <c r="M156" i="31"/>
  <c r="G155" i="24"/>
  <c r="G151" i="18"/>
  <c r="G190" i="2"/>
  <c r="M157" i="26"/>
  <c r="F152" i="14"/>
  <c r="E157" i="29"/>
  <c r="G148" i="16"/>
  <c r="N147" i="17"/>
  <c r="E156" i="31"/>
  <c r="M148" i="16"/>
  <c r="M151" i="18"/>
  <c r="F161" i="36"/>
  <c r="G151" i="21"/>
  <c r="G152" i="20"/>
  <c r="G147" i="17"/>
  <c r="F148" i="16"/>
  <c r="M155" i="24"/>
  <c r="M151" i="19"/>
  <c r="E157" i="26"/>
  <c r="E190" i="2"/>
  <c r="N155" i="24"/>
  <c r="G152" i="14"/>
  <c r="M159" i="25"/>
  <c r="F151" i="21"/>
  <c r="M151" i="21"/>
  <c r="M147" i="17"/>
  <c r="F156" i="31"/>
  <c r="M152" i="20"/>
  <c r="M161" i="36"/>
  <c r="E151" i="18"/>
  <c r="N157" i="26"/>
  <c r="E161" i="36"/>
  <c r="N157" i="29"/>
  <c r="F157" i="29"/>
  <c r="N152" i="14"/>
  <c r="N156" i="31"/>
  <c r="E152" i="20"/>
  <c r="N190" i="2"/>
  <c r="E145" i="13"/>
  <c r="E151" i="19"/>
  <c r="N161" i="36"/>
  <c r="N151" i="19"/>
  <c r="F147" i="17"/>
  <c r="F159" i="25"/>
  <c r="N151" i="21"/>
  <c r="M145" i="13"/>
  <c r="F152" i="20"/>
  <c r="N152" i="20"/>
  <c r="G161" i="36"/>
  <c r="N159" i="25"/>
  <c r="G151" i="19"/>
  <c r="E155" i="24"/>
  <c r="G157" i="29"/>
  <c r="E151" i="21"/>
  <c r="G145" i="13"/>
  <c r="N151" i="18"/>
  <c r="G157" i="26"/>
  <c r="F145" i="13"/>
  <c r="E152" i="14"/>
  <c r="M190" i="2"/>
  <c r="F151" i="19"/>
  <c r="G156" i="31"/>
  <c r="K147" i="15" l="1"/>
  <c r="I148" i="15"/>
  <c r="H148" i="15"/>
  <c r="J148" i="15"/>
  <c r="L147" i="15"/>
  <c r="B150" i="15"/>
  <c r="P152" i="20"/>
  <c r="Q152" i="20"/>
  <c r="R148" i="20"/>
  <c r="R151" i="20"/>
  <c r="R147" i="20"/>
  <c r="R149" i="20"/>
  <c r="K147" i="20"/>
  <c r="L146" i="20"/>
  <c r="L148" i="20"/>
  <c r="K149" i="20"/>
  <c r="L149" i="20"/>
  <c r="L147" i="20"/>
  <c r="K148" i="20"/>
  <c r="K146" i="20"/>
  <c r="C151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49" i="21"/>
  <c r="J150" i="21"/>
  <c r="I150" i="21"/>
  <c r="H150" i="21"/>
  <c r="B153" i="21"/>
  <c r="C216" i="21"/>
  <c r="K149" i="21"/>
  <c r="L150" i="20"/>
  <c r="J151" i="20"/>
  <c r="H151" i="20"/>
  <c r="I151" i="20"/>
  <c r="C156" i="20"/>
  <c r="B154" i="20"/>
  <c r="K150" i="20"/>
  <c r="L149" i="19"/>
  <c r="H150" i="19"/>
  <c r="I150" i="19"/>
  <c r="J150" i="19"/>
  <c r="K149" i="19"/>
  <c r="B153" i="19"/>
  <c r="K149" i="18"/>
  <c r="J150" i="18"/>
  <c r="I150" i="18"/>
  <c r="H150" i="18"/>
  <c r="L149" i="18"/>
  <c r="B152" i="18"/>
  <c r="L145" i="17"/>
  <c r="I146" i="17"/>
  <c r="J146" i="17"/>
  <c r="H146" i="17"/>
  <c r="B149" i="17"/>
  <c r="K145" i="17"/>
  <c r="L146" i="16"/>
  <c r="I147" i="16"/>
  <c r="J147" i="16"/>
  <c r="H147" i="16"/>
  <c r="B149" i="16"/>
  <c r="K146" i="16"/>
  <c r="C154" i="16"/>
  <c r="K150" i="14"/>
  <c r="I151" i="14"/>
  <c r="J151" i="14"/>
  <c r="H151" i="14"/>
  <c r="C153" i="14"/>
  <c r="L150" i="14"/>
  <c r="K143" i="13"/>
  <c r="L188" i="2"/>
  <c r="H144" i="13"/>
  <c r="I144" i="13"/>
  <c r="J144" i="13"/>
  <c r="B147" i="13"/>
  <c r="L143" i="13"/>
  <c r="I189" i="2"/>
  <c r="J189" i="2"/>
  <c r="H189" i="2"/>
  <c r="K188" i="2"/>
  <c r="B191" i="2"/>
  <c r="M146" i="13"/>
  <c r="F153" i="20"/>
  <c r="F160" i="25"/>
  <c r="G156" i="24"/>
  <c r="G157" i="31"/>
  <c r="G158" i="26"/>
  <c r="N158" i="26"/>
  <c r="F152" i="21"/>
  <c r="M158" i="26"/>
  <c r="E158" i="26"/>
  <c r="F150" i="15"/>
  <c r="G152" i="21"/>
  <c r="F158" i="29"/>
  <c r="E148" i="17"/>
  <c r="N152" i="21"/>
  <c r="E156" i="24"/>
  <c r="F156" i="24"/>
  <c r="E162" i="36"/>
  <c r="F191" i="2"/>
  <c r="M156" i="24"/>
  <c r="G146" i="13"/>
  <c r="E153" i="20"/>
  <c r="F153" i="14"/>
  <c r="G150" i="15"/>
  <c r="E146" i="13"/>
  <c r="N158" i="29"/>
  <c r="G148" i="17"/>
  <c r="N162" i="36"/>
  <c r="F152" i="19"/>
  <c r="G162" i="36"/>
  <c r="N153" i="20"/>
  <c r="M162" i="36"/>
  <c r="N156" i="24"/>
  <c r="G158" i="29"/>
  <c r="M149" i="16"/>
  <c r="E153" i="14"/>
  <c r="N191" i="2"/>
  <c r="E150" i="15"/>
  <c r="E191" i="2"/>
  <c r="F158" i="26"/>
  <c r="G152" i="19"/>
  <c r="F157" i="31"/>
  <c r="E152" i="21"/>
  <c r="E158" i="29"/>
  <c r="G160" i="25"/>
  <c r="F148" i="17"/>
  <c r="M152" i="19"/>
  <c r="M152" i="21"/>
  <c r="M150" i="15"/>
  <c r="N152" i="18"/>
  <c r="N149" i="16"/>
  <c r="E149" i="16"/>
  <c r="E160" i="25"/>
  <c r="M153" i="20"/>
  <c r="F162" i="36"/>
  <c r="G153" i="20"/>
  <c r="N150" i="15"/>
  <c r="F146" i="13"/>
  <c r="M153" i="14"/>
  <c r="E152" i="19"/>
  <c r="N148" i="17"/>
  <c r="G153" i="14"/>
  <c r="M152" i="18"/>
  <c r="M160" i="25"/>
  <c r="G149" i="16"/>
  <c r="M157" i="31"/>
  <c r="G191" i="2"/>
  <c r="N152" i="19"/>
  <c r="M148" i="17"/>
  <c r="N153" i="14"/>
  <c r="N146" i="13"/>
  <c r="E157" i="31"/>
  <c r="E152" i="18"/>
  <c r="M158" i="29"/>
  <c r="N160" i="25"/>
  <c r="N157" i="31"/>
  <c r="G152" i="18"/>
  <c r="M191" i="2"/>
  <c r="F152" i="18"/>
  <c r="F149" i="16"/>
  <c r="K148" i="15" l="1"/>
  <c r="L148" i="15"/>
  <c r="H149" i="15"/>
  <c r="J149" i="15"/>
  <c r="I149" i="15"/>
  <c r="B151" i="15"/>
  <c r="R152" i="20"/>
  <c r="C152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K150" i="21"/>
  <c r="H151" i="21"/>
  <c r="I151" i="21"/>
  <c r="J151" i="21"/>
  <c r="B154" i="21"/>
  <c r="C217" i="21"/>
  <c r="L150" i="21"/>
  <c r="K151" i="20"/>
  <c r="I152" i="20"/>
  <c r="J152" i="20"/>
  <c r="H152" i="20"/>
  <c r="C157" i="20"/>
  <c r="L151" i="20"/>
  <c r="B155" i="20"/>
  <c r="L150" i="19"/>
  <c r="J151" i="19"/>
  <c r="I151" i="19"/>
  <c r="H151" i="19"/>
  <c r="K150" i="19"/>
  <c r="B154" i="19"/>
  <c r="K150" i="18"/>
  <c r="J151" i="18"/>
  <c r="I151" i="18"/>
  <c r="H151" i="18"/>
  <c r="B153" i="18"/>
  <c r="L150" i="18"/>
  <c r="K146" i="17"/>
  <c r="K147" i="16"/>
  <c r="I147" i="17"/>
  <c r="H147" i="17"/>
  <c r="J147" i="17"/>
  <c r="B150" i="17"/>
  <c r="L146" i="17"/>
  <c r="J148" i="16"/>
  <c r="I148" i="16"/>
  <c r="H148" i="16"/>
  <c r="B150" i="16"/>
  <c r="L147" i="16"/>
  <c r="C155" i="16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89" i="2"/>
  <c r="H190" i="2"/>
  <c r="I190" i="2"/>
  <c r="J190" i="2"/>
  <c r="K189" i="2"/>
  <c r="B192" i="2"/>
  <c r="F151" i="15"/>
  <c r="F154" i="14"/>
  <c r="N154" i="14"/>
  <c r="M159" i="26"/>
  <c r="G153" i="18"/>
  <c r="E154" i="14"/>
  <c r="F150" i="16"/>
  <c r="N153" i="21"/>
  <c r="N163" i="36"/>
  <c r="E158" i="31"/>
  <c r="M157" i="24"/>
  <c r="N159" i="26"/>
  <c r="F153" i="18"/>
  <c r="G159" i="29"/>
  <c r="G158" i="31"/>
  <c r="M154" i="20"/>
  <c r="G159" i="26"/>
  <c r="E161" i="25"/>
  <c r="M151" i="15"/>
  <c r="F153" i="19"/>
  <c r="G147" i="13"/>
  <c r="G151" i="15"/>
  <c r="F163" i="36"/>
  <c r="G150" i="16"/>
  <c r="M159" i="29"/>
  <c r="E150" i="16"/>
  <c r="G153" i="19"/>
  <c r="M153" i="18"/>
  <c r="G154" i="20"/>
  <c r="F192" i="2"/>
  <c r="F159" i="26"/>
  <c r="F161" i="25"/>
  <c r="N151" i="15"/>
  <c r="F154" i="20"/>
  <c r="F149" i="17"/>
  <c r="M192" i="2"/>
  <c r="G192" i="2"/>
  <c r="N159" i="29"/>
  <c r="N161" i="25"/>
  <c r="M153" i="21"/>
  <c r="E153" i="19"/>
  <c r="F159" i="29"/>
  <c r="F158" i="31"/>
  <c r="M149" i="17"/>
  <c r="N157" i="24"/>
  <c r="E149" i="17"/>
  <c r="M163" i="36"/>
  <c r="G153" i="21"/>
  <c r="F147" i="13"/>
  <c r="N150" i="16"/>
  <c r="E153" i="18"/>
  <c r="M161" i="25"/>
  <c r="G163" i="36"/>
  <c r="M153" i="19"/>
  <c r="N192" i="2"/>
  <c r="M147" i="13"/>
  <c r="N149" i="17"/>
  <c r="E192" i="2"/>
  <c r="N153" i="18"/>
  <c r="E163" i="36"/>
  <c r="N147" i="13"/>
  <c r="G161" i="25"/>
  <c r="E157" i="24"/>
  <c r="N153" i="19"/>
  <c r="M150" i="16"/>
  <c r="E153" i="21"/>
  <c r="F153" i="21"/>
  <c r="E159" i="29"/>
  <c r="E151" i="15"/>
  <c r="E147" i="13"/>
  <c r="N158" i="31"/>
  <c r="E159" i="26"/>
  <c r="E154" i="20"/>
  <c r="G157" i="24"/>
  <c r="F157" i="24"/>
  <c r="M158" i="31"/>
  <c r="M154" i="14"/>
  <c r="G149" i="17"/>
  <c r="N154" i="20"/>
  <c r="G154" i="14"/>
  <c r="L149" i="15" l="1"/>
  <c r="K149" i="15"/>
  <c r="J150" i="15"/>
  <c r="I150" i="15"/>
  <c r="H150" i="15"/>
  <c r="I146" i="15"/>
  <c r="H146" i="15"/>
  <c r="B152" i="15"/>
  <c r="C153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1" i="21"/>
  <c r="J152" i="21"/>
  <c r="H152" i="21"/>
  <c r="I152" i="21"/>
  <c r="C218" i="21"/>
  <c r="B155" i="21"/>
  <c r="K151" i="21"/>
  <c r="K152" i="20"/>
  <c r="H153" i="20"/>
  <c r="I153" i="20"/>
  <c r="J153" i="20"/>
  <c r="B156" i="20"/>
  <c r="L152" i="20"/>
  <c r="L151" i="19"/>
  <c r="I152" i="19"/>
  <c r="J152" i="19"/>
  <c r="H152" i="19"/>
  <c r="B155" i="19"/>
  <c r="K151" i="19"/>
  <c r="K151" i="18"/>
  <c r="J152" i="18"/>
  <c r="I152" i="18"/>
  <c r="H152" i="18"/>
  <c r="B154" i="18"/>
  <c r="L151" i="18"/>
  <c r="K147" i="17"/>
  <c r="I148" i="17"/>
  <c r="J148" i="17"/>
  <c r="H148" i="17"/>
  <c r="B151" i="17"/>
  <c r="L147" i="17"/>
  <c r="K148" i="16"/>
  <c r="H149" i="16"/>
  <c r="I149" i="16"/>
  <c r="J149" i="16"/>
  <c r="B151" i="16"/>
  <c r="L148" i="16"/>
  <c r="C156" i="16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0" i="2"/>
  <c r="J191" i="2"/>
  <c r="I191" i="2"/>
  <c r="H191" i="2"/>
  <c r="L190" i="2"/>
  <c r="B193" i="2"/>
  <c r="M152" i="15"/>
  <c r="E164" i="36"/>
  <c r="N159" i="31"/>
  <c r="F164" i="36"/>
  <c r="N155" i="20"/>
  <c r="G160" i="26"/>
  <c r="E154" i="18"/>
  <c r="F160" i="26"/>
  <c r="M162" i="25"/>
  <c r="G160" i="29"/>
  <c r="E193" i="2"/>
  <c r="E152" i="15"/>
  <c r="M154" i="18"/>
  <c r="N155" i="14"/>
  <c r="F159" i="31"/>
  <c r="F158" i="24"/>
  <c r="N193" i="2"/>
  <c r="F154" i="21"/>
  <c r="F155" i="20"/>
  <c r="F160" i="29"/>
  <c r="F148" i="13"/>
  <c r="M150" i="17"/>
  <c r="G162" i="25"/>
  <c r="E155" i="14"/>
  <c r="G193" i="2"/>
  <c r="M148" i="13"/>
  <c r="G154" i="19"/>
  <c r="E155" i="20"/>
  <c r="M154" i="19"/>
  <c r="N148" i="13"/>
  <c r="N154" i="21"/>
  <c r="G154" i="18"/>
  <c r="F162" i="25"/>
  <c r="F155" i="14"/>
  <c r="M160" i="29"/>
  <c r="F150" i="17"/>
  <c r="G148" i="13"/>
  <c r="N151" i="16"/>
  <c r="F154" i="18"/>
  <c r="F151" i="16"/>
  <c r="M154" i="21"/>
  <c r="M155" i="14"/>
  <c r="G155" i="20"/>
  <c r="N154" i="18"/>
  <c r="E159" i="31"/>
  <c r="G164" i="36"/>
  <c r="N150" i="17"/>
  <c r="M193" i="2"/>
  <c r="G150" i="17"/>
  <c r="M164" i="36"/>
  <c r="E162" i="25"/>
  <c r="G151" i="16"/>
  <c r="E160" i="29"/>
  <c r="N162" i="25"/>
  <c r="F152" i="15"/>
  <c r="M158" i="24"/>
  <c r="G155" i="14"/>
  <c r="M159" i="31"/>
  <c r="G159" i="31"/>
  <c r="F154" i="19"/>
  <c r="F193" i="2"/>
  <c r="E148" i="13"/>
  <c r="M155" i="20"/>
  <c r="N152" i="15"/>
  <c r="N160" i="26"/>
  <c r="N164" i="36"/>
  <c r="E158" i="24"/>
  <c r="N160" i="29"/>
  <c r="E154" i="19"/>
  <c r="E154" i="21"/>
  <c r="G154" i="21"/>
  <c r="G152" i="15"/>
  <c r="N154" i="19"/>
  <c r="M151" i="16"/>
  <c r="E160" i="26"/>
  <c r="E150" i="17"/>
  <c r="E151" i="16"/>
  <c r="N158" i="24"/>
  <c r="M160" i="26"/>
  <c r="G158" i="24"/>
  <c r="K150" i="15" l="1"/>
  <c r="K146" i="15"/>
  <c r="H151" i="15"/>
  <c r="J151" i="15"/>
  <c r="I151" i="15"/>
  <c r="L150" i="15"/>
  <c r="L146" i="15"/>
  <c r="B153" i="15"/>
  <c r="C154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L152" i="21"/>
  <c r="H153" i="21"/>
  <c r="I153" i="21"/>
  <c r="J153" i="21"/>
  <c r="B156" i="21"/>
  <c r="K152" i="21"/>
  <c r="C219" i="21"/>
  <c r="L153" i="20"/>
  <c r="I154" i="20"/>
  <c r="J154" i="20"/>
  <c r="H154" i="20"/>
  <c r="B157" i="20"/>
  <c r="K153" i="20"/>
  <c r="K152" i="19"/>
  <c r="I153" i="19"/>
  <c r="H153" i="19"/>
  <c r="J153" i="19"/>
  <c r="L152" i="19"/>
  <c r="B156" i="19"/>
  <c r="L152" i="18"/>
  <c r="H153" i="18"/>
  <c r="J153" i="18"/>
  <c r="I153" i="18"/>
  <c r="B155" i="18"/>
  <c r="K152" i="18"/>
  <c r="K148" i="17"/>
  <c r="I149" i="17"/>
  <c r="J149" i="17"/>
  <c r="H149" i="17"/>
  <c r="B152" i="17"/>
  <c r="L148" i="17"/>
  <c r="L149" i="16"/>
  <c r="I150" i="16"/>
  <c r="J150" i="16"/>
  <c r="H150" i="16"/>
  <c r="B152" i="16"/>
  <c r="K149" i="16"/>
  <c r="C157" i="16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1" i="2"/>
  <c r="H192" i="2"/>
  <c r="I192" i="2"/>
  <c r="J192" i="2"/>
  <c r="L191" i="2"/>
  <c r="B194" i="2"/>
  <c r="M155" i="19"/>
  <c r="G155" i="19"/>
  <c r="M161" i="26"/>
  <c r="F161" i="29"/>
  <c r="M155" i="18"/>
  <c r="N159" i="24"/>
  <c r="F194" i="2"/>
  <c r="M156" i="20"/>
  <c r="E149" i="13"/>
  <c r="E163" i="25"/>
  <c r="G152" i="16"/>
  <c r="G151" i="17"/>
  <c r="M194" i="2"/>
  <c r="E155" i="21"/>
  <c r="G161" i="29"/>
  <c r="F151" i="17"/>
  <c r="M161" i="29"/>
  <c r="N160" i="31"/>
  <c r="F152" i="16"/>
  <c r="F156" i="20"/>
  <c r="E194" i="2"/>
  <c r="N156" i="20"/>
  <c r="F159" i="24"/>
  <c r="F156" i="14"/>
  <c r="E161" i="29"/>
  <c r="N165" i="36"/>
  <c r="F149" i="13"/>
  <c r="M159" i="24"/>
  <c r="F155" i="21"/>
  <c r="G156" i="20"/>
  <c r="G160" i="31"/>
  <c r="E161" i="26"/>
  <c r="G155" i="18"/>
  <c r="G156" i="14"/>
  <c r="M156" i="14"/>
  <c r="F160" i="31"/>
  <c r="N152" i="16"/>
  <c r="G194" i="2"/>
  <c r="F165" i="36"/>
  <c r="G161" i="26"/>
  <c r="G149" i="13"/>
  <c r="E153" i="15"/>
  <c r="N149" i="13"/>
  <c r="M160" i="31"/>
  <c r="E165" i="36"/>
  <c r="F155" i="18"/>
  <c r="N161" i="26"/>
  <c r="E155" i="18"/>
  <c r="G155" i="21"/>
  <c r="M163" i="25"/>
  <c r="M151" i="17"/>
  <c r="M152" i="16"/>
  <c r="G159" i="24"/>
  <c r="N161" i="29"/>
  <c r="M153" i="15"/>
  <c r="G163" i="25"/>
  <c r="E152" i="16"/>
  <c r="F163" i="25"/>
  <c r="N155" i="19"/>
  <c r="E151" i="17"/>
  <c r="N194" i="2"/>
  <c r="E159" i="24"/>
  <c r="G153" i="15"/>
  <c r="E155" i="19"/>
  <c r="N151" i="17"/>
  <c r="N155" i="21"/>
  <c r="E156" i="20"/>
  <c r="E160" i="31"/>
  <c r="F153" i="15"/>
  <c r="N153" i="15"/>
  <c r="N155" i="18"/>
  <c r="G165" i="36"/>
  <c r="M149" i="13"/>
  <c r="F161" i="26"/>
  <c r="M155" i="21"/>
  <c r="F155" i="19"/>
  <c r="N156" i="14"/>
  <c r="E156" i="14"/>
  <c r="M165" i="36"/>
  <c r="N163" i="25"/>
  <c r="K151" i="15" l="1"/>
  <c r="L151" i="15"/>
  <c r="I152" i="15"/>
  <c r="J152" i="15"/>
  <c r="H152" i="15"/>
  <c r="B154" i="15"/>
  <c r="C155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L153" i="21"/>
  <c r="J154" i="21"/>
  <c r="H154" i="21"/>
  <c r="I154" i="21"/>
  <c r="B157" i="21"/>
  <c r="C220" i="21"/>
  <c r="K153" i="21"/>
  <c r="K154" i="20"/>
  <c r="I155" i="20"/>
  <c r="J155" i="20"/>
  <c r="H155" i="20"/>
  <c r="B158" i="20"/>
  <c r="L154" i="20"/>
  <c r="K153" i="19"/>
  <c r="I154" i="19"/>
  <c r="J154" i="19"/>
  <c r="H154" i="19"/>
  <c r="L153" i="19"/>
  <c r="B157" i="19"/>
  <c r="L153" i="18"/>
  <c r="I154" i="18"/>
  <c r="H154" i="18"/>
  <c r="J154" i="18"/>
  <c r="B156" i="18"/>
  <c r="K153" i="18"/>
  <c r="K149" i="17"/>
  <c r="K150" i="16"/>
  <c r="I150" i="17"/>
  <c r="J150" i="17"/>
  <c r="H150" i="17"/>
  <c r="B153" i="17"/>
  <c r="L149" i="17"/>
  <c r="H151" i="16"/>
  <c r="I151" i="16"/>
  <c r="J151" i="16"/>
  <c r="B153" i="16"/>
  <c r="L150" i="16"/>
  <c r="C158" i="16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2" i="2"/>
  <c r="H193" i="2"/>
  <c r="J193" i="2"/>
  <c r="I193" i="2"/>
  <c r="L192" i="2"/>
  <c r="B195" i="2"/>
  <c r="M154" i="15"/>
  <c r="F156" i="19"/>
  <c r="G150" i="13"/>
  <c r="M162" i="29"/>
  <c r="F152" i="17"/>
  <c r="F195" i="2"/>
  <c r="F161" i="31"/>
  <c r="F162" i="26"/>
  <c r="E153" i="16"/>
  <c r="G164" i="25"/>
  <c r="F164" i="25"/>
  <c r="N195" i="2"/>
  <c r="N154" i="15"/>
  <c r="E156" i="21"/>
  <c r="N156" i="19"/>
  <c r="F162" i="29"/>
  <c r="M161" i="31"/>
  <c r="M156" i="21"/>
  <c r="F156" i="21"/>
  <c r="G166" i="36"/>
  <c r="E150" i="13"/>
  <c r="F150" i="13"/>
  <c r="N152" i="17"/>
  <c r="F160" i="24"/>
  <c r="N153" i="16"/>
  <c r="F157" i="14"/>
  <c r="E152" i="17"/>
  <c r="E162" i="26"/>
  <c r="M156" i="18"/>
  <c r="G153" i="16"/>
  <c r="F156" i="18"/>
  <c r="N166" i="36"/>
  <c r="G156" i="21"/>
  <c r="N164" i="25"/>
  <c r="G162" i="26"/>
  <c r="N156" i="21"/>
  <c r="G157" i="20"/>
  <c r="G195" i="2"/>
  <c r="E157" i="20"/>
  <c r="E161" i="31"/>
  <c r="G157" i="14"/>
  <c r="E157" i="14"/>
  <c r="E156" i="18"/>
  <c r="M157" i="20"/>
  <c r="N157" i="20"/>
  <c r="N160" i="24"/>
  <c r="M166" i="36"/>
  <c r="G160" i="24"/>
  <c r="M156" i="19"/>
  <c r="E195" i="2"/>
  <c r="M160" i="24"/>
  <c r="M152" i="17"/>
  <c r="G162" i="29"/>
  <c r="E166" i="36"/>
  <c r="N162" i="26"/>
  <c r="G154" i="15"/>
  <c r="F157" i="20"/>
  <c r="N162" i="29"/>
  <c r="M150" i="13"/>
  <c r="N157" i="14"/>
  <c r="M195" i="2"/>
  <c r="M162" i="26"/>
  <c r="F166" i="36"/>
  <c r="M157" i="14"/>
  <c r="N161" i="31"/>
  <c r="G156" i="18"/>
  <c r="N150" i="13"/>
  <c r="E160" i="24"/>
  <c r="E154" i="15"/>
  <c r="N156" i="18"/>
  <c r="G156" i="19"/>
  <c r="E164" i="25"/>
  <c r="M164" i="25"/>
  <c r="F153" i="16"/>
  <c r="E162" i="29"/>
  <c r="F154" i="15"/>
  <c r="M153" i="16"/>
  <c r="G161" i="31"/>
  <c r="E156" i="19"/>
  <c r="G152" i="17"/>
  <c r="L152" i="15" l="1"/>
  <c r="K152" i="15"/>
  <c r="I153" i="15"/>
  <c r="H153" i="15"/>
  <c r="J153" i="15"/>
  <c r="B155" i="15"/>
  <c r="C156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L154" i="21"/>
  <c r="H155" i="21"/>
  <c r="J155" i="21"/>
  <c r="I155" i="21"/>
  <c r="B158" i="21"/>
  <c r="C221" i="21"/>
  <c r="K154" i="21"/>
  <c r="K155" i="20"/>
  <c r="H156" i="20"/>
  <c r="J156" i="20"/>
  <c r="I156" i="20"/>
  <c r="C161" i="20"/>
  <c r="B159" i="20"/>
  <c r="L155" i="20"/>
  <c r="K154" i="19"/>
  <c r="H155" i="19"/>
  <c r="I155" i="19"/>
  <c r="J155" i="19"/>
  <c r="L154" i="19"/>
  <c r="B158" i="19"/>
  <c r="K154" i="18"/>
  <c r="J155" i="18"/>
  <c r="H155" i="18"/>
  <c r="I155" i="18"/>
  <c r="B157" i="18"/>
  <c r="L154" i="18"/>
  <c r="K150" i="17"/>
  <c r="H151" i="17"/>
  <c r="I151" i="17"/>
  <c r="J151" i="17"/>
  <c r="L151" i="16"/>
  <c r="B154" i="17"/>
  <c r="L150" i="17"/>
  <c r="H152" i="16"/>
  <c r="I152" i="16"/>
  <c r="J152" i="16"/>
  <c r="B154" i="16"/>
  <c r="K151" i="16"/>
  <c r="C159" i="16"/>
  <c r="L155" i="14"/>
  <c r="I156" i="14"/>
  <c r="J156" i="14"/>
  <c r="H156" i="14"/>
  <c r="C158" i="14"/>
  <c r="K155" i="14"/>
  <c r="L148" i="13"/>
  <c r="L193" i="2"/>
  <c r="J149" i="13"/>
  <c r="I149" i="13"/>
  <c r="H149" i="13"/>
  <c r="B152" i="13"/>
  <c r="K148" i="13"/>
  <c r="H194" i="2"/>
  <c r="J194" i="2"/>
  <c r="I194" i="2"/>
  <c r="K193" i="2"/>
  <c r="B196" i="2"/>
  <c r="N155" i="15"/>
  <c r="G167" i="36"/>
  <c r="F162" i="31"/>
  <c r="N153" i="17"/>
  <c r="M151" i="13"/>
  <c r="M157" i="19"/>
  <c r="G163" i="29"/>
  <c r="G157" i="21"/>
  <c r="F196" i="2"/>
  <c r="N158" i="14"/>
  <c r="M158" i="14"/>
  <c r="E162" i="31"/>
  <c r="F155" i="15"/>
  <c r="M161" i="24"/>
  <c r="N157" i="18"/>
  <c r="E196" i="2"/>
  <c r="M165" i="25"/>
  <c r="F157" i="18"/>
  <c r="F165" i="25"/>
  <c r="G153" i="17"/>
  <c r="M163" i="29"/>
  <c r="F154" i="16"/>
  <c r="E153" i="17"/>
  <c r="G162" i="31"/>
  <c r="G155" i="15"/>
  <c r="G165" i="25"/>
  <c r="F167" i="36"/>
  <c r="E167" i="36"/>
  <c r="N163" i="29"/>
  <c r="E154" i="16"/>
  <c r="G157" i="19"/>
  <c r="G151" i="13"/>
  <c r="N167" i="36"/>
  <c r="F151" i="13"/>
  <c r="G157" i="18"/>
  <c r="N161" i="24"/>
  <c r="F163" i="26"/>
  <c r="E151" i="13"/>
  <c r="N162" i="31"/>
  <c r="G196" i="2"/>
  <c r="E163" i="29"/>
  <c r="M157" i="21"/>
  <c r="M163" i="26"/>
  <c r="E163" i="26"/>
  <c r="E157" i="18"/>
  <c r="E165" i="25"/>
  <c r="E157" i="19"/>
  <c r="E161" i="24"/>
  <c r="M157" i="18"/>
  <c r="F163" i="29"/>
  <c r="G154" i="16"/>
  <c r="G158" i="14"/>
  <c r="M196" i="2"/>
  <c r="G163" i="26"/>
  <c r="F153" i="17"/>
  <c r="N157" i="21"/>
  <c r="M167" i="36"/>
  <c r="F161" i="24"/>
  <c r="N163" i="26"/>
  <c r="F157" i="21"/>
  <c r="M154" i="16"/>
  <c r="G161" i="24"/>
  <c r="N151" i="13"/>
  <c r="E158" i="14"/>
  <c r="E155" i="15"/>
  <c r="E157" i="21"/>
  <c r="N154" i="16"/>
  <c r="F158" i="14"/>
  <c r="F157" i="19"/>
  <c r="M155" i="15"/>
  <c r="N157" i="19"/>
  <c r="N165" i="25"/>
  <c r="M162" i="31"/>
  <c r="M153" i="17"/>
  <c r="N196" i="2"/>
  <c r="K153" i="15" l="1"/>
  <c r="L153" i="15"/>
  <c r="J154" i="15"/>
  <c r="I154" i="15"/>
  <c r="H154" i="15"/>
  <c r="B156" i="15"/>
  <c r="C157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L155" i="21"/>
  <c r="I156" i="21"/>
  <c r="H156" i="21"/>
  <c r="J156" i="21"/>
  <c r="C222" i="21"/>
  <c r="B159" i="21"/>
  <c r="K155" i="21"/>
  <c r="K156" i="20"/>
  <c r="J157" i="20"/>
  <c r="C162" i="20"/>
  <c r="L156" i="20"/>
  <c r="B160" i="20"/>
  <c r="K155" i="19"/>
  <c r="I156" i="19"/>
  <c r="H156" i="19"/>
  <c r="J156" i="19"/>
  <c r="B159" i="19"/>
  <c r="L155" i="19"/>
  <c r="L155" i="18"/>
  <c r="J156" i="18"/>
  <c r="I156" i="18"/>
  <c r="H156" i="18"/>
  <c r="B158" i="18"/>
  <c r="K155" i="18"/>
  <c r="L151" i="17"/>
  <c r="K151" i="17"/>
  <c r="J152" i="17"/>
  <c r="H152" i="17"/>
  <c r="I152" i="17"/>
  <c r="B155" i="17"/>
  <c r="L152" i="16"/>
  <c r="H153" i="16"/>
  <c r="I153" i="16"/>
  <c r="J153" i="16"/>
  <c r="B155" i="16"/>
  <c r="K152" i="16"/>
  <c r="C160" i="16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4" i="2"/>
  <c r="J195" i="2"/>
  <c r="H195" i="2"/>
  <c r="I195" i="2"/>
  <c r="K194" i="2"/>
  <c r="B197" i="2"/>
  <c r="E156" i="15"/>
  <c r="E158" i="21"/>
  <c r="F164" i="29"/>
  <c r="M155" i="16"/>
  <c r="G159" i="14"/>
  <c r="G163" i="31"/>
  <c r="N158" i="18"/>
  <c r="F164" i="26"/>
  <c r="M168" i="36"/>
  <c r="G197" i="2"/>
  <c r="F152" i="13"/>
  <c r="N164" i="29"/>
  <c r="M158" i="18"/>
  <c r="E154" i="17"/>
  <c r="G158" i="19"/>
  <c r="G154" i="17"/>
  <c r="M164" i="26"/>
  <c r="G155" i="16"/>
  <c r="M159" i="14"/>
  <c r="M152" i="13"/>
  <c r="N162" i="24"/>
  <c r="G166" i="25"/>
  <c r="N155" i="16"/>
  <c r="N158" i="19"/>
  <c r="G158" i="18"/>
  <c r="N156" i="15"/>
  <c r="E197" i="2"/>
  <c r="F163" i="31"/>
  <c r="G158" i="21"/>
  <c r="M158" i="19"/>
  <c r="E168" i="36"/>
  <c r="N168" i="36"/>
  <c r="E164" i="29"/>
  <c r="F197" i="2"/>
  <c r="F159" i="14"/>
  <c r="F155" i="16"/>
  <c r="F154" i="17"/>
  <c r="E158" i="18"/>
  <c r="F158" i="18"/>
  <c r="M197" i="2"/>
  <c r="N197" i="2"/>
  <c r="N166" i="25"/>
  <c r="M163" i="31"/>
  <c r="E163" i="31"/>
  <c r="F156" i="15"/>
  <c r="F162" i="24"/>
  <c r="N164" i="26"/>
  <c r="M154" i="17"/>
  <c r="E159" i="14"/>
  <c r="G168" i="36"/>
  <c r="E164" i="26"/>
  <c r="F168" i="36"/>
  <c r="E166" i="25"/>
  <c r="E155" i="16"/>
  <c r="N152" i="13"/>
  <c r="G164" i="29"/>
  <c r="N159" i="14"/>
  <c r="G156" i="15"/>
  <c r="M164" i="29"/>
  <c r="N158" i="21"/>
  <c r="M156" i="15"/>
  <c r="E158" i="19"/>
  <c r="G162" i="24"/>
  <c r="E162" i="24"/>
  <c r="G164" i="26"/>
  <c r="N163" i="31"/>
  <c r="M158" i="21"/>
  <c r="G152" i="13"/>
  <c r="M162" i="24"/>
  <c r="M166" i="25"/>
  <c r="F158" i="19"/>
  <c r="F158" i="21"/>
  <c r="N154" i="17"/>
  <c r="E152" i="13"/>
  <c r="F166" i="25"/>
  <c r="L154" i="15" l="1"/>
  <c r="K154" i="15"/>
  <c r="H155" i="15"/>
  <c r="J155" i="15"/>
  <c r="I155" i="15"/>
  <c r="B157" i="15"/>
  <c r="C158" i="15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6" i="21"/>
  <c r="H157" i="21"/>
  <c r="J157" i="21"/>
  <c r="I157" i="21"/>
  <c r="B160" i="21"/>
  <c r="C223" i="21"/>
  <c r="L156" i="21"/>
  <c r="C163" i="20"/>
  <c r="B161" i="20"/>
  <c r="K156" i="19"/>
  <c r="I157" i="19"/>
  <c r="J157" i="19"/>
  <c r="H157" i="19"/>
  <c r="L156" i="19"/>
  <c r="B160" i="19"/>
  <c r="L156" i="18"/>
  <c r="I157" i="18"/>
  <c r="H157" i="18"/>
  <c r="J157" i="18"/>
  <c r="B159" i="18"/>
  <c r="K156" i="18"/>
  <c r="L153" i="16"/>
  <c r="L152" i="17"/>
  <c r="J153" i="17"/>
  <c r="H153" i="17"/>
  <c r="I153" i="17"/>
  <c r="B156" i="17"/>
  <c r="K152" i="17"/>
  <c r="I154" i="16"/>
  <c r="J154" i="16"/>
  <c r="H154" i="16"/>
  <c r="B156" i="16"/>
  <c r="K153" i="16"/>
  <c r="C161" i="16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5" i="2"/>
  <c r="I196" i="2"/>
  <c r="H196" i="2"/>
  <c r="J196" i="2"/>
  <c r="L195" i="2"/>
  <c r="B198" i="2"/>
  <c r="E157" i="15"/>
  <c r="N169" i="36"/>
  <c r="F165" i="26"/>
  <c r="M161" i="20"/>
  <c r="F155" i="17"/>
  <c r="F160" i="14"/>
  <c r="E163" i="24"/>
  <c r="E155" i="17"/>
  <c r="M169" i="36"/>
  <c r="N165" i="29"/>
  <c r="G159" i="18"/>
  <c r="E156" i="16"/>
  <c r="M198" i="2"/>
  <c r="M159" i="18"/>
  <c r="G160" i="14"/>
  <c r="M159" i="19"/>
  <c r="N167" i="25"/>
  <c r="G155" i="17"/>
  <c r="G159" i="19"/>
  <c r="G167" i="25"/>
  <c r="M157" i="15"/>
  <c r="F167" i="25"/>
  <c r="G165" i="26"/>
  <c r="M156" i="16"/>
  <c r="M163" i="24"/>
  <c r="N159" i="21"/>
  <c r="N155" i="17"/>
  <c r="N163" i="24"/>
  <c r="F156" i="16"/>
  <c r="F153" i="13"/>
  <c r="E159" i="19"/>
  <c r="M155" i="17"/>
  <c r="E167" i="25"/>
  <c r="M160" i="14"/>
  <c r="E164" i="31"/>
  <c r="F159" i="19"/>
  <c r="E159" i="21"/>
  <c r="M159" i="21"/>
  <c r="N160" i="14"/>
  <c r="F157" i="15"/>
  <c r="F159" i="18"/>
  <c r="N198" i="2"/>
  <c r="M164" i="31"/>
  <c r="M167" i="25"/>
  <c r="M165" i="26"/>
  <c r="E159" i="18"/>
  <c r="G156" i="16"/>
  <c r="G157" i="15"/>
  <c r="E165" i="26"/>
  <c r="G169" i="36"/>
  <c r="F159" i="21"/>
  <c r="E198" i="2"/>
  <c r="F163" i="24"/>
  <c r="E160" i="14"/>
  <c r="N156" i="16"/>
  <c r="G163" i="24"/>
  <c r="F169" i="36"/>
  <c r="M153" i="13"/>
  <c r="N159" i="19"/>
  <c r="G159" i="21"/>
  <c r="N165" i="26"/>
  <c r="N157" i="15"/>
  <c r="N153" i="13"/>
  <c r="M165" i="29"/>
  <c r="E153" i="13"/>
  <c r="N164" i="31"/>
  <c r="N159" i="18"/>
  <c r="N161" i="20"/>
  <c r="G153" i="13"/>
  <c r="E165" i="29"/>
  <c r="F164" i="31"/>
  <c r="G198" i="2"/>
  <c r="F165" i="29"/>
  <c r="G164" i="31"/>
  <c r="E169" i="36"/>
  <c r="F198" i="2"/>
  <c r="G165" i="29"/>
  <c r="L155" i="15" l="1"/>
  <c r="K155" i="15"/>
  <c r="J156" i="15"/>
  <c r="I156" i="15"/>
  <c r="H156" i="15"/>
  <c r="B158" i="15"/>
  <c r="C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7" i="21"/>
  <c r="I158" i="21"/>
  <c r="H158" i="21"/>
  <c r="J158" i="21"/>
  <c r="B161" i="21"/>
  <c r="C224" i="21"/>
  <c r="K157" i="21"/>
  <c r="C164" i="20"/>
  <c r="B162" i="20"/>
  <c r="L157" i="19"/>
  <c r="J158" i="19"/>
  <c r="I158" i="19"/>
  <c r="H158" i="19"/>
  <c r="B161" i="19"/>
  <c r="K157" i="19"/>
  <c r="K157" i="18"/>
  <c r="H158" i="18"/>
  <c r="J158" i="18"/>
  <c r="I158" i="18"/>
  <c r="B160" i="18"/>
  <c r="L157" i="18"/>
  <c r="L153" i="17"/>
  <c r="I154" i="17"/>
  <c r="J154" i="17"/>
  <c r="H154" i="17"/>
  <c r="B157" i="17"/>
  <c r="K153" i="17"/>
  <c r="K154" i="16"/>
  <c r="H155" i="16"/>
  <c r="J155" i="16"/>
  <c r="I155" i="16"/>
  <c r="B157" i="16"/>
  <c r="L154" i="16"/>
  <c r="C162" i="16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6" i="2"/>
  <c r="H197" i="2"/>
  <c r="I197" i="2"/>
  <c r="J197" i="2"/>
  <c r="K196" i="2"/>
  <c r="B199" i="2"/>
  <c r="F160" i="21"/>
  <c r="N161" i="14"/>
  <c r="N160" i="21"/>
  <c r="E154" i="13"/>
  <c r="G166" i="29"/>
  <c r="E160" i="21"/>
  <c r="F166" i="26"/>
  <c r="E170" i="36"/>
  <c r="G164" i="24"/>
  <c r="N166" i="29"/>
  <c r="N170" i="36"/>
  <c r="G158" i="15"/>
  <c r="M170" i="36"/>
  <c r="N168" i="25"/>
  <c r="M156" i="17"/>
  <c r="N164" i="24"/>
  <c r="E156" i="17"/>
  <c r="E199" i="2"/>
  <c r="M168" i="25"/>
  <c r="G161" i="20"/>
  <c r="N160" i="18"/>
  <c r="G160" i="19"/>
  <c r="G199" i="2"/>
  <c r="E158" i="15"/>
  <c r="E161" i="14"/>
  <c r="N156" i="17"/>
  <c r="E166" i="29"/>
  <c r="N160" i="19"/>
  <c r="M161" i="14"/>
  <c r="G156" i="17"/>
  <c r="M160" i="19"/>
  <c r="E166" i="26"/>
  <c r="E168" i="25"/>
  <c r="G166" i="26"/>
  <c r="G170" i="36"/>
  <c r="F199" i="2"/>
  <c r="M166" i="26"/>
  <c r="F158" i="15"/>
  <c r="N166" i="26"/>
  <c r="G165" i="31"/>
  <c r="F156" i="17"/>
  <c r="G157" i="16"/>
  <c r="N165" i="31"/>
  <c r="G160" i="21"/>
  <c r="M164" i="24"/>
  <c r="N157" i="16"/>
  <c r="E161" i="20"/>
  <c r="F160" i="18"/>
  <c r="E160" i="19"/>
  <c r="M158" i="15"/>
  <c r="F168" i="25"/>
  <c r="E157" i="16"/>
  <c r="F157" i="16"/>
  <c r="E164" i="24"/>
  <c r="F164" i="24"/>
  <c r="M160" i="18"/>
  <c r="M154" i="13"/>
  <c r="G161" i="14"/>
  <c r="F161" i="14"/>
  <c r="M157" i="16"/>
  <c r="M160" i="21"/>
  <c r="N158" i="15"/>
  <c r="F165" i="31"/>
  <c r="E160" i="18"/>
  <c r="M166" i="29"/>
  <c r="F170" i="36"/>
  <c r="G160" i="18"/>
  <c r="F160" i="19"/>
  <c r="F166" i="29"/>
  <c r="N199" i="2"/>
  <c r="M165" i="31"/>
  <c r="M199" i="2"/>
  <c r="F161" i="20"/>
  <c r="F154" i="13"/>
  <c r="E165" i="31"/>
  <c r="N154" i="13"/>
  <c r="G154" i="13"/>
  <c r="G168" i="25"/>
  <c r="K156" i="15" l="1"/>
  <c r="L156" i="15"/>
  <c r="I157" i="15"/>
  <c r="H157" i="15"/>
  <c r="J157" i="15"/>
  <c r="B159" i="15"/>
  <c r="I160" i="20"/>
  <c r="H160" i="20"/>
  <c r="J160" i="20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K158" i="21"/>
  <c r="J159" i="21"/>
  <c r="H159" i="21"/>
  <c r="I159" i="21"/>
  <c r="B162" i="21"/>
  <c r="C225" i="21"/>
  <c r="L158" i="21"/>
  <c r="C165" i="20"/>
  <c r="B163" i="20"/>
  <c r="L158" i="19"/>
  <c r="H159" i="19"/>
  <c r="I159" i="19"/>
  <c r="J159" i="19"/>
  <c r="B162" i="19"/>
  <c r="K158" i="19"/>
  <c r="L158" i="18"/>
  <c r="H159" i="18"/>
  <c r="J159" i="18"/>
  <c r="I159" i="18"/>
  <c r="B161" i="18"/>
  <c r="K158" i="18"/>
  <c r="K154" i="17"/>
  <c r="L155" i="16"/>
  <c r="J155" i="17"/>
  <c r="H155" i="17"/>
  <c r="I155" i="17"/>
  <c r="B158" i="17"/>
  <c r="L154" i="17"/>
  <c r="I156" i="16"/>
  <c r="J156" i="16"/>
  <c r="H156" i="16"/>
  <c r="B158" i="16"/>
  <c r="K155" i="16"/>
  <c r="C163" i="16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7" i="2"/>
  <c r="H198" i="2"/>
  <c r="J198" i="2"/>
  <c r="I198" i="2"/>
  <c r="L197" i="2"/>
  <c r="B200" i="2"/>
  <c r="G159" i="15"/>
  <c r="N161" i="18"/>
  <c r="M162" i="14"/>
  <c r="F161" i="21"/>
  <c r="G157" i="17"/>
  <c r="G162" i="14"/>
  <c r="F161" i="19"/>
  <c r="M155" i="13"/>
  <c r="E162" i="20"/>
  <c r="E166" i="31"/>
  <c r="E155" i="13"/>
  <c r="G162" i="20"/>
  <c r="F162" i="14"/>
  <c r="E200" i="2"/>
  <c r="M162" i="20"/>
  <c r="N157" i="17"/>
  <c r="N166" i="31"/>
  <c r="F158" i="16"/>
  <c r="E161" i="18"/>
  <c r="M169" i="25"/>
  <c r="M161" i="18"/>
  <c r="M157" i="17"/>
  <c r="G171" i="36"/>
  <c r="G167" i="26"/>
  <c r="N162" i="20"/>
  <c r="G161" i="18"/>
  <c r="M171" i="36"/>
  <c r="E161" i="19"/>
  <c r="N171" i="36"/>
  <c r="N155" i="13"/>
  <c r="M165" i="24"/>
  <c r="N167" i="26"/>
  <c r="M167" i="29"/>
  <c r="N161" i="21"/>
  <c r="F155" i="13"/>
  <c r="F171" i="36"/>
  <c r="M166" i="31"/>
  <c r="E162" i="14"/>
  <c r="E169" i="25"/>
  <c r="F162" i="20"/>
  <c r="E167" i="29"/>
  <c r="E171" i="36"/>
  <c r="F157" i="17"/>
  <c r="N162" i="14"/>
  <c r="E167" i="26"/>
  <c r="F165" i="24"/>
  <c r="F169" i="25"/>
  <c r="F161" i="18"/>
  <c r="G161" i="19"/>
  <c r="F167" i="29"/>
  <c r="M161" i="19"/>
  <c r="F200" i="2"/>
  <c r="G167" i="29"/>
  <c r="G161" i="21"/>
  <c r="E165" i="24"/>
  <c r="N167" i="29"/>
  <c r="N169" i="25"/>
  <c r="E157" i="17"/>
  <c r="E161" i="21"/>
  <c r="N200" i="2"/>
  <c r="N161" i="19"/>
  <c r="F166" i="31"/>
  <c r="G165" i="24"/>
  <c r="M158" i="16"/>
  <c r="M161" i="21"/>
  <c r="N165" i="24"/>
  <c r="M200" i="2"/>
  <c r="G166" i="31"/>
  <c r="G200" i="2"/>
  <c r="N158" i="16"/>
  <c r="G169" i="25"/>
  <c r="E158" i="16"/>
  <c r="M167" i="26"/>
  <c r="G158" i="16"/>
  <c r="G155" i="13"/>
  <c r="F167" i="26"/>
  <c r="K157" i="15" l="1"/>
  <c r="L157" i="15"/>
  <c r="J158" i="15"/>
  <c r="B160" i="15"/>
  <c r="K160" i="20"/>
  <c r="L160" i="20"/>
  <c r="C161" i="15"/>
  <c r="L169" i="36"/>
  <c r="K169" i="36"/>
  <c r="J170" i="36"/>
  <c r="I170" i="36"/>
  <c r="H170" i="36"/>
  <c r="B173" i="36"/>
  <c r="I157" i="20"/>
  <c r="H157" i="20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59" i="21"/>
  <c r="I160" i="21"/>
  <c r="H160" i="21"/>
  <c r="J160" i="21"/>
  <c r="C226" i="21"/>
  <c r="B163" i="21"/>
  <c r="K159" i="21"/>
  <c r="I161" i="20"/>
  <c r="J161" i="20"/>
  <c r="H161" i="20"/>
  <c r="C166" i="20"/>
  <c r="B164" i="20"/>
  <c r="L159" i="19"/>
  <c r="I160" i="19"/>
  <c r="J160" i="19"/>
  <c r="H160" i="19"/>
  <c r="K159" i="19"/>
  <c r="B163" i="19"/>
  <c r="L159" i="18"/>
  <c r="I160" i="18"/>
  <c r="J160" i="18"/>
  <c r="H160" i="18"/>
  <c r="B162" i="18"/>
  <c r="K159" i="18"/>
  <c r="L155" i="17"/>
  <c r="I156" i="17"/>
  <c r="H156" i="17"/>
  <c r="J156" i="17"/>
  <c r="B159" i="17"/>
  <c r="K155" i="17"/>
  <c r="K156" i="16"/>
  <c r="J157" i="16"/>
  <c r="I157" i="16"/>
  <c r="H157" i="16"/>
  <c r="B159" i="16"/>
  <c r="L156" i="16"/>
  <c r="C164" i="16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8" i="2"/>
  <c r="J199" i="2"/>
  <c r="I199" i="2"/>
  <c r="H199" i="2"/>
  <c r="L198" i="2"/>
  <c r="B201" i="2"/>
  <c r="G160" i="15"/>
  <c r="F163" i="20"/>
  <c r="F166" i="24"/>
  <c r="F162" i="19"/>
  <c r="M170" i="25"/>
  <c r="E162" i="18"/>
  <c r="N166" i="24"/>
  <c r="E201" i="2"/>
  <c r="M159" i="16"/>
  <c r="M163" i="14"/>
  <c r="N162" i="19"/>
  <c r="M162" i="19"/>
  <c r="E163" i="20"/>
  <c r="N168" i="26"/>
  <c r="F170" i="25"/>
  <c r="F158" i="17"/>
  <c r="M168" i="29"/>
  <c r="E167" i="31"/>
  <c r="E168" i="29"/>
  <c r="F163" i="14"/>
  <c r="N167" i="31"/>
  <c r="G201" i="2"/>
  <c r="G168" i="26"/>
  <c r="G163" i="14"/>
  <c r="N162" i="18"/>
  <c r="N168" i="29"/>
  <c r="M156" i="13"/>
  <c r="E163" i="14"/>
  <c r="G163" i="20"/>
  <c r="F167" i="31"/>
  <c r="G172" i="36"/>
  <c r="F201" i="2"/>
  <c r="E166" i="24"/>
  <c r="M167" i="31"/>
  <c r="E162" i="21"/>
  <c r="G168" i="29"/>
  <c r="E168" i="26"/>
  <c r="F172" i="36"/>
  <c r="N163" i="20"/>
  <c r="G162" i="19"/>
  <c r="G158" i="17"/>
  <c r="N163" i="14"/>
  <c r="M162" i="18"/>
  <c r="M201" i="2"/>
  <c r="N159" i="16"/>
  <c r="M168" i="26"/>
  <c r="F156" i="13"/>
  <c r="G159" i="16"/>
  <c r="N170" i="25"/>
  <c r="F162" i="21"/>
  <c r="M163" i="20"/>
  <c r="E170" i="25"/>
  <c r="M172" i="36"/>
  <c r="M162" i="21"/>
  <c r="E159" i="16"/>
  <c r="N172" i="36"/>
  <c r="G166" i="24"/>
  <c r="G156" i="13"/>
  <c r="F162" i="18"/>
  <c r="E158" i="17"/>
  <c r="M166" i="24"/>
  <c r="F168" i="29"/>
  <c r="N158" i="17"/>
  <c r="G162" i="21"/>
  <c r="F168" i="26"/>
  <c r="G167" i="31"/>
  <c r="M158" i="17"/>
  <c r="N201" i="2"/>
  <c r="N162" i="21"/>
  <c r="F159" i="16"/>
  <c r="N156" i="13"/>
  <c r="E156" i="13"/>
  <c r="E172" i="36"/>
  <c r="G162" i="18"/>
  <c r="E162" i="19"/>
  <c r="G170" i="25"/>
  <c r="J159" i="15" l="1"/>
  <c r="B161" i="15"/>
  <c r="C162" i="15"/>
  <c r="K170" i="36"/>
  <c r="H171" i="36"/>
  <c r="J171" i="36"/>
  <c r="I171" i="36"/>
  <c r="B174" i="36"/>
  <c r="L170" i="36"/>
  <c r="K157" i="20"/>
  <c r="L157" i="20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K160" i="21"/>
  <c r="I161" i="21"/>
  <c r="J161" i="21"/>
  <c r="H161" i="21"/>
  <c r="B164" i="21"/>
  <c r="C227" i="21"/>
  <c r="L160" i="21"/>
  <c r="K161" i="20"/>
  <c r="J162" i="20"/>
  <c r="I162" i="20"/>
  <c r="H162" i="20"/>
  <c r="C167" i="20"/>
  <c r="B165" i="20"/>
  <c r="L161" i="20"/>
  <c r="L160" i="19"/>
  <c r="H161" i="19"/>
  <c r="I161" i="19"/>
  <c r="J161" i="19"/>
  <c r="B164" i="19"/>
  <c r="K160" i="19"/>
  <c r="K160" i="18"/>
  <c r="H161" i="18"/>
  <c r="I161" i="18"/>
  <c r="J161" i="18"/>
  <c r="B163" i="18"/>
  <c r="L160" i="18"/>
  <c r="K156" i="17"/>
  <c r="I157" i="17"/>
  <c r="J157" i="17"/>
  <c r="H157" i="17"/>
  <c r="B160" i="17"/>
  <c r="L156" i="17"/>
  <c r="K157" i="16"/>
  <c r="I158" i="16"/>
  <c r="J158" i="16"/>
  <c r="H158" i="16"/>
  <c r="L157" i="16"/>
  <c r="B160" i="16"/>
  <c r="C165" i="16"/>
  <c r="L161" i="14"/>
  <c r="I162" i="14"/>
  <c r="J162" i="14"/>
  <c r="H162" i="14"/>
  <c r="C164" i="14"/>
  <c r="K161" i="14"/>
  <c r="K154" i="13"/>
  <c r="K199" i="2"/>
  <c r="H155" i="13"/>
  <c r="J155" i="13"/>
  <c r="I155" i="13"/>
  <c r="B158" i="13"/>
  <c r="L154" i="13"/>
  <c r="I200" i="2"/>
  <c r="J200" i="2"/>
  <c r="H200" i="2"/>
  <c r="L199" i="2"/>
  <c r="B202" i="2"/>
  <c r="G161" i="15"/>
  <c r="F164" i="20"/>
  <c r="G168" i="31"/>
  <c r="E202" i="2"/>
  <c r="G171" i="25"/>
  <c r="G167" i="24"/>
  <c r="F167" i="24"/>
  <c r="N160" i="16"/>
  <c r="G160" i="16"/>
  <c r="E164" i="20"/>
  <c r="F159" i="17"/>
  <c r="F169" i="29"/>
  <c r="M168" i="31"/>
  <c r="M163" i="18"/>
  <c r="M164" i="14"/>
  <c r="E169" i="26"/>
  <c r="G169" i="26"/>
  <c r="M171" i="25"/>
  <c r="F169" i="26"/>
  <c r="F164" i="14"/>
  <c r="N159" i="17"/>
  <c r="F157" i="13"/>
  <c r="E164" i="14"/>
  <c r="F202" i="2"/>
  <c r="N171" i="25"/>
  <c r="N163" i="18"/>
  <c r="M163" i="19"/>
  <c r="F171" i="25"/>
  <c r="M163" i="21"/>
  <c r="E169" i="29"/>
  <c r="M159" i="17"/>
  <c r="F163" i="21"/>
  <c r="N168" i="31"/>
  <c r="E167" i="24"/>
  <c r="G163" i="21"/>
  <c r="F163" i="19"/>
  <c r="N169" i="26"/>
  <c r="G173" i="36"/>
  <c r="G157" i="13"/>
  <c r="E163" i="21"/>
  <c r="M169" i="26"/>
  <c r="G169" i="29"/>
  <c r="E173" i="36"/>
  <c r="M169" i="29"/>
  <c r="G163" i="18"/>
  <c r="G202" i="2"/>
  <c r="M167" i="24"/>
  <c r="N173" i="36"/>
  <c r="N163" i="19"/>
  <c r="F168" i="31"/>
  <c r="M202" i="2"/>
  <c r="E168" i="31"/>
  <c r="G164" i="20"/>
  <c r="M164" i="20"/>
  <c r="G163" i="19"/>
  <c r="E157" i="13"/>
  <c r="G159" i="17"/>
  <c r="N169" i="29"/>
  <c r="E163" i="19"/>
  <c r="N202" i="2"/>
  <c r="E159" i="17"/>
  <c r="N157" i="13"/>
  <c r="N163" i="21"/>
  <c r="E160" i="16"/>
  <c r="M160" i="16"/>
  <c r="E163" i="18"/>
  <c r="M173" i="36"/>
  <c r="N164" i="20"/>
  <c r="F160" i="16"/>
  <c r="E171" i="25"/>
  <c r="G164" i="14"/>
  <c r="M157" i="13"/>
  <c r="N164" i="14"/>
  <c r="N167" i="24"/>
  <c r="F173" i="36"/>
  <c r="F163" i="18"/>
  <c r="J160" i="15" l="1"/>
  <c r="O161" i="15"/>
  <c r="B162" i="15"/>
  <c r="C163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K161" i="21"/>
  <c r="H162" i="21"/>
  <c r="I162" i="21"/>
  <c r="J162" i="21"/>
  <c r="B165" i="21"/>
  <c r="C228" i="21"/>
  <c r="L161" i="21"/>
  <c r="K162" i="20"/>
  <c r="L162" i="20"/>
  <c r="H163" i="20"/>
  <c r="J163" i="20"/>
  <c r="I163" i="20"/>
  <c r="C168" i="20"/>
  <c r="B166" i="20"/>
  <c r="L161" i="19"/>
  <c r="I162" i="19"/>
  <c r="J162" i="19"/>
  <c r="H162" i="19"/>
  <c r="K161" i="19"/>
  <c r="B165" i="19"/>
  <c r="L161" i="18"/>
  <c r="J162" i="18"/>
  <c r="I162" i="18"/>
  <c r="H162" i="18"/>
  <c r="B164" i="18"/>
  <c r="K161" i="18"/>
  <c r="K157" i="17"/>
  <c r="K158" i="16"/>
  <c r="H158" i="17"/>
  <c r="I158" i="17"/>
  <c r="J158" i="17"/>
  <c r="B161" i="17"/>
  <c r="L157" i="17"/>
  <c r="H159" i="16"/>
  <c r="J159" i="16"/>
  <c r="I159" i="16"/>
  <c r="B161" i="16"/>
  <c r="L158" i="16"/>
  <c r="C166" i="16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0" i="2"/>
  <c r="J201" i="2"/>
  <c r="I201" i="2"/>
  <c r="H201" i="2"/>
  <c r="K200" i="2"/>
  <c r="B203" i="2"/>
  <c r="F162" i="15"/>
  <c r="E172" i="25"/>
  <c r="E170" i="29"/>
  <c r="M203" i="2"/>
  <c r="G161" i="16"/>
  <c r="N169" i="31"/>
  <c r="N160" i="17"/>
  <c r="G158" i="13"/>
  <c r="G172" i="25"/>
  <c r="F174" i="36"/>
  <c r="F164" i="18"/>
  <c r="F165" i="14"/>
  <c r="M162" i="15"/>
  <c r="N164" i="18"/>
  <c r="F164" i="21"/>
  <c r="N170" i="29"/>
  <c r="M168" i="24"/>
  <c r="M170" i="26"/>
  <c r="N172" i="25"/>
  <c r="N165" i="14"/>
  <c r="N158" i="13"/>
  <c r="E158" i="13"/>
  <c r="G164" i="19"/>
  <c r="N164" i="21"/>
  <c r="N162" i="15"/>
  <c r="M174" i="36"/>
  <c r="G164" i="21"/>
  <c r="G168" i="24"/>
  <c r="E203" i="2"/>
  <c r="M160" i="17"/>
  <c r="E164" i="19"/>
  <c r="E165" i="14"/>
  <c r="N170" i="26"/>
  <c r="E161" i="16"/>
  <c r="N161" i="16"/>
  <c r="E168" i="24"/>
  <c r="F172" i="25"/>
  <c r="E170" i="26"/>
  <c r="M169" i="31"/>
  <c r="E164" i="18"/>
  <c r="E169" i="31"/>
  <c r="F170" i="29"/>
  <c r="M172" i="25"/>
  <c r="E164" i="21"/>
  <c r="F168" i="24"/>
  <c r="M170" i="29"/>
  <c r="F160" i="17"/>
  <c r="F203" i="2"/>
  <c r="G165" i="14"/>
  <c r="F169" i="31"/>
  <c r="N203" i="2"/>
  <c r="G174" i="36"/>
  <c r="N164" i="19"/>
  <c r="E165" i="20"/>
  <c r="M164" i="21"/>
  <c r="G165" i="20"/>
  <c r="E174" i="36"/>
  <c r="G170" i="26"/>
  <c r="N168" i="24"/>
  <c r="G164" i="18"/>
  <c r="F161" i="16"/>
  <c r="M158" i="13"/>
  <c r="M165" i="20"/>
  <c r="E160" i="17"/>
  <c r="F165" i="20"/>
  <c r="M161" i="16"/>
  <c r="G162" i="15"/>
  <c r="F158" i="13"/>
  <c r="N174" i="36"/>
  <c r="M164" i="18"/>
  <c r="M165" i="14"/>
  <c r="G169" i="31"/>
  <c r="G203" i="2"/>
  <c r="M164" i="19"/>
  <c r="E162" i="15"/>
  <c r="G160" i="17"/>
  <c r="F164" i="19"/>
  <c r="F170" i="26"/>
  <c r="N165" i="20"/>
  <c r="G170" i="29"/>
  <c r="O159" i="15" l="1"/>
  <c r="O160" i="15"/>
  <c r="J161" i="15"/>
  <c r="B163" i="15"/>
  <c r="C164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2" i="21"/>
  <c r="I163" i="21"/>
  <c r="J163" i="21"/>
  <c r="H163" i="21"/>
  <c r="B166" i="21"/>
  <c r="C229" i="21"/>
  <c r="K162" i="21"/>
  <c r="L163" i="20"/>
  <c r="J164" i="20"/>
  <c r="H164" i="20"/>
  <c r="I164" i="20"/>
  <c r="C169" i="20"/>
  <c r="B167" i="20"/>
  <c r="K163" i="20"/>
  <c r="L162" i="19"/>
  <c r="I163" i="19"/>
  <c r="H163" i="19"/>
  <c r="J163" i="19"/>
  <c r="B166" i="19"/>
  <c r="K162" i="19"/>
  <c r="K162" i="18"/>
  <c r="I163" i="18"/>
  <c r="J163" i="18"/>
  <c r="H163" i="18"/>
  <c r="B165" i="18"/>
  <c r="L162" i="18"/>
  <c r="L158" i="17"/>
  <c r="I159" i="17"/>
  <c r="H159" i="17"/>
  <c r="J159" i="17"/>
  <c r="B162" i="17"/>
  <c r="K158" i="17"/>
  <c r="L159" i="16"/>
  <c r="H160" i="16"/>
  <c r="I160" i="16"/>
  <c r="J160" i="16"/>
  <c r="B162" i="16"/>
  <c r="K159" i="16"/>
  <c r="C167" i="16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1" i="2"/>
  <c r="I202" i="2"/>
  <c r="J202" i="2"/>
  <c r="H202" i="2"/>
  <c r="L201" i="2"/>
  <c r="B204" i="2"/>
  <c r="E160" i="15"/>
  <c r="F161" i="15"/>
  <c r="N159" i="15"/>
  <c r="F160" i="15"/>
  <c r="N160" i="15"/>
  <c r="F159" i="15"/>
  <c r="N161" i="15"/>
  <c r="M160" i="15"/>
  <c r="E161" i="15"/>
  <c r="M159" i="15"/>
  <c r="E159" i="15"/>
  <c r="M161" i="15"/>
  <c r="G163" i="15"/>
  <c r="G166" i="14"/>
  <c r="M165" i="21"/>
  <c r="F159" i="13"/>
  <c r="N166" i="14"/>
  <c r="N173" i="25"/>
  <c r="N170" i="31"/>
  <c r="M169" i="24"/>
  <c r="G173" i="25"/>
  <c r="G165" i="19"/>
  <c r="G162" i="16"/>
  <c r="G169" i="24"/>
  <c r="E169" i="24"/>
  <c r="M163" i="15"/>
  <c r="G161" i="17"/>
  <c r="E170" i="31"/>
  <c r="N169" i="24"/>
  <c r="G159" i="13"/>
  <c r="E171" i="26"/>
  <c r="M166" i="14"/>
  <c r="N162" i="16"/>
  <c r="M161" i="17"/>
  <c r="F165" i="18"/>
  <c r="E161" i="17"/>
  <c r="M171" i="29"/>
  <c r="E162" i="16"/>
  <c r="F173" i="25"/>
  <c r="N163" i="15"/>
  <c r="F162" i="16"/>
  <c r="M173" i="25"/>
  <c r="E166" i="20"/>
  <c r="F165" i="21"/>
  <c r="G175" i="36"/>
  <c r="E165" i="18"/>
  <c r="N171" i="29"/>
  <c r="N165" i="21"/>
  <c r="N204" i="2"/>
  <c r="M175" i="36"/>
  <c r="F204" i="2"/>
  <c r="F171" i="29"/>
  <c r="E159" i="13"/>
  <c r="F166" i="14"/>
  <c r="E204" i="2"/>
  <c r="M159" i="13"/>
  <c r="F166" i="20"/>
  <c r="G165" i="18"/>
  <c r="F175" i="36"/>
  <c r="E175" i="36"/>
  <c r="N165" i="19"/>
  <c r="M165" i="19"/>
  <c r="M165" i="18"/>
  <c r="M170" i="31"/>
  <c r="M204" i="2"/>
  <c r="E173" i="25"/>
  <c r="F170" i="31"/>
  <c r="N165" i="18"/>
  <c r="G170" i="31"/>
  <c r="E165" i="21"/>
  <c r="E171" i="29"/>
  <c r="M171" i="26"/>
  <c r="N175" i="36"/>
  <c r="G171" i="29"/>
  <c r="F171" i="26"/>
  <c r="G171" i="26"/>
  <c r="E163" i="15"/>
  <c r="N161" i="17"/>
  <c r="N171" i="26"/>
  <c r="F169" i="24"/>
  <c r="G204" i="2"/>
  <c r="E165" i="19"/>
  <c r="G166" i="20"/>
  <c r="M162" i="16"/>
  <c r="E166" i="14"/>
  <c r="N159" i="13"/>
  <c r="N166" i="20"/>
  <c r="M166" i="20"/>
  <c r="F161" i="17"/>
  <c r="G165" i="21"/>
  <c r="F163" i="15"/>
  <c r="F165" i="19"/>
  <c r="H158" i="15" l="1"/>
  <c r="H160" i="15"/>
  <c r="H161" i="15"/>
  <c r="I158" i="15"/>
  <c r="I159" i="15"/>
  <c r="I160" i="15"/>
  <c r="I161" i="15"/>
  <c r="H159" i="15"/>
  <c r="J162" i="15"/>
  <c r="I162" i="15"/>
  <c r="H162" i="15"/>
  <c r="B164" i="15"/>
  <c r="P159" i="13"/>
  <c r="C165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3" i="21"/>
  <c r="I164" i="21"/>
  <c r="J164" i="21"/>
  <c r="H164" i="21"/>
  <c r="B167" i="21"/>
  <c r="C230" i="21"/>
  <c r="L163" i="21"/>
  <c r="L164" i="20"/>
  <c r="H165" i="20"/>
  <c r="J165" i="20"/>
  <c r="I165" i="20"/>
  <c r="C170" i="20"/>
  <c r="B168" i="20"/>
  <c r="K164" i="20"/>
  <c r="K163" i="19"/>
  <c r="I164" i="19"/>
  <c r="H164" i="19"/>
  <c r="J164" i="19"/>
  <c r="L163" i="19"/>
  <c r="B167" i="19"/>
  <c r="K163" i="18"/>
  <c r="J164" i="18"/>
  <c r="H164" i="18"/>
  <c r="I164" i="18"/>
  <c r="B166" i="18"/>
  <c r="L163" i="18"/>
  <c r="K159" i="17"/>
  <c r="L160" i="16"/>
  <c r="H160" i="17"/>
  <c r="I160" i="17"/>
  <c r="J160" i="17"/>
  <c r="B163" i="17"/>
  <c r="L159" i="17"/>
  <c r="H161" i="16"/>
  <c r="I161" i="16"/>
  <c r="J161" i="16"/>
  <c r="B163" i="16"/>
  <c r="K160" i="16"/>
  <c r="C168" i="16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2" i="2"/>
  <c r="H203" i="2"/>
  <c r="J203" i="2"/>
  <c r="I203" i="2"/>
  <c r="K202" i="2"/>
  <c r="B205" i="2"/>
  <c r="N164" i="15"/>
  <c r="F171" i="31"/>
  <c r="N167" i="14"/>
  <c r="F174" i="25"/>
  <c r="N170" i="24"/>
  <c r="G205" i="2"/>
  <c r="G172" i="26"/>
  <c r="G166" i="18"/>
  <c r="E160" i="13"/>
  <c r="F176" i="36"/>
  <c r="E166" i="21"/>
  <c r="M166" i="18"/>
  <c r="G164" i="15"/>
  <c r="F166" i="21"/>
  <c r="E171" i="31"/>
  <c r="M167" i="14"/>
  <c r="F166" i="18"/>
  <c r="G160" i="13"/>
  <c r="M163" i="16"/>
  <c r="F167" i="14"/>
  <c r="N163" i="16"/>
  <c r="F166" i="19"/>
  <c r="F172" i="29"/>
  <c r="F162" i="17"/>
  <c r="N162" i="17"/>
  <c r="E164" i="15"/>
  <c r="G176" i="36"/>
  <c r="E205" i="2"/>
  <c r="F167" i="20"/>
  <c r="G163" i="16"/>
  <c r="N166" i="19"/>
  <c r="N205" i="2"/>
  <c r="G166" i="19"/>
  <c r="M167" i="20"/>
  <c r="E166" i="19"/>
  <c r="N166" i="18"/>
  <c r="E176" i="36"/>
  <c r="E163" i="16"/>
  <c r="M164" i="15"/>
  <c r="M160" i="13"/>
  <c r="N167" i="20"/>
  <c r="G167" i="14"/>
  <c r="E172" i="29"/>
  <c r="M166" i="21"/>
  <c r="M176" i="36"/>
  <c r="M166" i="19"/>
  <c r="M162" i="17"/>
  <c r="F160" i="13"/>
  <c r="F163" i="16"/>
  <c r="E172" i="26"/>
  <c r="E167" i="20"/>
  <c r="N171" i="31"/>
  <c r="F205" i="2"/>
  <c r="E162" i="17"/>
  <c r="N166" i="21"/>
  <c r="G170" i="24"/>
  <c r="M172" i="29"/>
  <c r="M171" i="31"/>
  <c r="G171" i="31"/>
  <c r="F172" i="26"/>
  <c r="G162" i="17"/>
  <c r="M205" i="2"/>
  <c r="N174" i="25"/>
  <c r="N172" i="26"/>
  <c r="E166" i="18"/>
  <c r="N160" i="13"/>
  <c r="F170" i="24"/>
  <c r="M174" i="25"/>
  <c r="N172" i="29"/>
  <c r="G172" i="29"/>
  <c r="E174" i="25"/>
  <c r="G166" i="21"/>
  <c r="F164" i="15"/>
  <c r="E170" i="24"/>
  <c r="M170" i="24"/>
  <c r="G174" i="25"/>
  <c r="N176" i="36"/>
  <c r="E167" i="14"/>
  <c r="G167" i="20"/>
  <c r="M172" i="26"/>
  <c r="L160" i="15" l="1"/>
  <c r="L161" i="15"/>
  <c r="K158" i="15"/>
  <c r="L159" i="15"/>
  <c r="K161" i="15"/>
  <c r="K160" i="15"/>
  <c r="K159" i="15"/>
  <c r="L158" i="15"/>
  <c r="K162" i="15"/>
  <c r="H163" i="15"/>
  <c r="J163" i="15"/>
  <c r="I163" i="15"/>
  <c r="B165" i="15"/>
  <c r="L162" i="15"/>
  <c r="C166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4" i="21"/>
  <c r="I165" i="21"/>
  <c r="H165" i="21"/>
  <c r="J165" i="21"/>
  <c r="B168" i="21"/>
  <c r="C231" i="21"/>
  <c r="L164" i="21"/>
  <c r="L165" i="20"/>
  <c r="H166" i="20"/>
  <c r="J166" i="20"/>
  <c r="I166" i="20"/>
  <c r="C171" i="20"/>
  <c r="B169" i="20"/>
  <c r="K165" i="20"/>
  <c r="K164" i="19"/>
  <c r="H165" i="19"/>
  <c r="I165" i="19"/>
  <c r="J165" i="19"/>
  <c r="L164" i="19"/>
  <c r="B168" i="19"/>
  <c r="L164" i="18"/>
  <c r="I165" i="18"/>
  <c r="H165" i="18"/>
  <c r="J165" i="18"/>
  <c r="B167" i="18"/>
  <c r="K164" i="18"/>
  <c r="L160" i="17"/>
  <c r="I161" i="17"/>
  <c r="J161" i="17"/>
  <c r="H161" i="17"/>
  <c r="B164" i="17"/>
  <c r="K160" i="17"/>
  <c r="L161" i="16"/>
  <c r="J162" i="16"/>
  <c r="I162" i="16"/>
  <c r="H162" i="16"/>
  <c r="B164" i="16"/>
  <c r="K161" i="16"/>
  <c r="C169" i="16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3" i="2"/>
  <c r="I204" i="2"/>
  <c r="H204" i="2"/>
  <c r="J204" i="2"/>
  <c r="L203" i="2"/>
  <c r="B206" i="2"/>
  <c r="M165" i="15"/>
  <c r="M161" i="13"/>
  <c r="E168" i="14"/>
  <c r="F172" i="31"/>
  <c r="M175" i="25"/>
  <c r="N177" i="36"/>
  <c r="G167" i="21"/>
  <c r="E206" i="2"/>
  <c r="E165" i="15"/>
  <c r="F171" i="24"/>
  <c r="M167" i="19"/>
  <c r="N171" i="24"/>
  <c r="G161" i="13"/>
  <c r="N161" i="13"/>
  <c r="F168" i="20"/>
  <c r="N168" i="20"/>
  <c r="F167" i="19"/>
  <c r="N163" i="17"/>
  <c r="G171" i="24"/>
  <c r="E161" i="13"/>
  <c r="F167" i="21"/>
  <c r="M172" i="31"/>
  <c r="F161" i="13"/>
  <c r="M168" i="14"/>
  <c r="E163" i="17"/>
  <c r="E173" i="29"/>
  <c r="N165" i="15"/>
  <c r="F173" i="26"/>
  <c r="E164" i="16"/>
  <c r="N173" i="29"/>
  <c r="G173" i="26"/>
  <c r="G163" i="17"/>
  <c r="N172" i="31"/>
  <c r="F167" i="18"/>
  <c r="N175" i="25"/>
  <c r="M167" i="18"/>
  <c r="G168" i="14"/>
  <c r="N167" i="18"/>
  <c r="E167" i="18"/>
  <c r="M177" i="36"/>
  <c r="G168" i="20"/>
  <c r="G173" i="29"/>
  <c r="F173" i="29"/>
  <c r="F165" i="15"/>
  <c r="F206" i="2"/>
  <c r="M164" i="16"/>
  <c r="N164" i="16"/>
  <c r="G167" i="19"/>
  <c r="E167" i="21"/>
  <c r="M168" i="20"/>
  <c r="N168" i="14"/>
  <c r="F175" i="25"/>
  <c r="M173" i="26"/>
  <c r="M206" i="2"/>
  <c r="E171" i="24"/>
  <c r="G206" i="2"/>
  <c r="E168" i="20"/>
  <c r="E172" i="31"/>
  <c r="M173" i="29"/>
  <c r="F163" i="17"/>
  <c r="F164" i="16"/>
  <c r="N167" i="19"/>
  <c r="G177" i="36"/>
  <c r="G172" i="31"/>
  <c r="G164" i="16"/>
  <c r="M167" i="21"/>
  <c r="E167" i="19"/>
  <c r="G165" i="15"/>
  <c r="N173" i="26"/>
  <c r="F177" i="36"/>
  <c r="G167" i="18"/>
  <c r="G175" i="25"/>
  <c r="E175" i="25"/>
  <c r="E177" i="36"/>
  <c r="F168" i="14"/>
  <c r="E173" i="26"/>
  <c r="N167" i="21"/>
  <c r="N206" i="2"/>
  <c r="M163" i="17"/>
  <c r="M171" i="24"/>
  <c r="L163" i="15" l="1"/>
  <c r="K163" i="15"/>
  <c r="H164" i="15"/>
  <c r="J164" i="15"/>
  <c r="I164" i="15"/>
  <c r="B166" i="15"/>
  <c r="C167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5" i="21"/>
  <c r="H166" i="21"/>
  <c r="I166" i="21"/>
  <c r="J166" i="21"/>
  <c r="B169" i="21"/>
  <c r="C232" i="21"/>
  <c r="K165" i="21"/>
  <c r="L166" i="20"/>
  <c r="H167" i="20"/>
  <c r="J167" i="20"/>
  <c r="I167" i="20"/>
  <c r="C172" i="20"/>
  <c r="B170" i="20"/>
  <c r="K166" i="20"/>
  <c r="L165" i="19"/>
  <c r="I166" i="19"/>
  <c r="H166" i="19"/>
  <c r="J166" i="19"/>
  <c r="K165" i="19"/>
  <c r="B169" i="19"/>
  <c r="K165" i="18"/>
  <c r="H166" i="18"/>
  <c r="J166" i="18"/>
  <c r="I166" i="18"/>
  <c r="B168" i="18"/>
  <c r="L165" i="18"/>
  <c r="K161" i="17"/>
  <c r="K162" i="16"/>
  <c r="I162" i="17"/>
  <c r="H162" i="17"/>
  <c r="J162" i="17"/>
  <c r="B165" i="17"/>
  <c r="L161" i="17"/>
  <c r="I163" i="16"/>
  <c r="J163" i="16"/>
  <c r="H163" i="16"/>
  <c r="B165" i="16"/>
  <c r="L162" i="16"/>
  <c r="C170" i="16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4" i="2"/>
  <c r="I205" i="2"/>
  <c r="J205" i="2"/>
  <c r="H205" i="2"/>
  <c r="K204" i="2"/>
  <c r="B207" i="2"/>
  <c r="F166" i="15"/>
  <c r="M174" i="29"/>
  <c r="G169" i="20"/>
  <c r="G164" i="17"/>
  <c r="M168" i="18"/>
  <c r="G174" i="26"/>
  <c r="N168" i="21"/>
  <c r="N162" i="13"/>
  <c r="N174" i="29"/>
  <c r="F174" i="26"/>
  <c r="M172" i="24"/>
  <c r="E168" i="21"/>
  <c r="E169" i="20"/>
  <c r="F169" i="14"/>
  <c r="G166" i="15"/>
  <c r="F169" i="20"/>
  <c r="G172" i="24"/>
  <c r="E178" i="36"/>
  <c r="F174" i="29"/>
  <c r="E168" i="19"/>
  <c r="M169" i="14"/>
  <c r="M165" i="16"/>
  <c r="E169" i="14"/>
  <c r="G173" i="31"/>
  <c r="E207" i="2"/>
  <c r="M169" i="20"/>
  <c r="F207" i="2"/>
  <c r="G162" i="13"/>
  <c r="M166" i="15"/>
  <c r="F172" i="24"/>
  <c r="E162" i="13"/>
  <c r="N168" i="18"/>
  <c r="F168" i="21"/>
  <c r="E165" i="16"/>
  <c r="M168" i="21"/>
  <c r="F162" i="13"/>
  <c r="G169" i="14"/>
  <c r="G174" i="29"/>
  <c r="E176" i="25"/>
  <c r="M176" i="25"/>
  <c r="G176" i="25"/>
  <c r="G207" i="2"/>
  <c r="G178" i="36"/>
  <c r="F164" i="17"/>
  <c r="M178" i="36"/>
  <c r="E168" i="18"/>
  <c r="F173" i="31"/>
  <c r="N207" i="2"/>
  <c r="M174" i="26"/>
  <c r="G165" i="16"/>
  <c r="N165" i="16"/>
  <c r="N172" i="24"/>
  <c r="N178" i="36"/>
  <c r="M162" i="13"/>
  <c r="E174" i="29"/>
  <c r="E174" i="26"/>
  <c r="N174" i="26"/>
  <c r="N173" i="31"/>
  <c r="F176" i="25"/>
  <c r="E172" i="24"/>
  <c r="G168" i="21"/>
  <c r="F178" i="36"/>
  <c r="F165" i="16"/>
  <c r="E173" i="31"/>
  <c r="E164" i="17"/>
  <c r="N168" i="19"/>
  <c r="M173" i="31"/>
  <c r="F168" i="18"/>
  <c r="E166" i="15"/>
  <c r="N169" i="20"/>
  <c r="F168" i="19"/>
  <c r="M207" i="2"/>
  <c r="G168" i="18"/>
  <c r="N164" i="17"/>
  <c r="N166" i="15"/>
  <c r="M164" i="17"/>
  <c r="M168" i="19"/>
  <c r="N169" i="14"/>
  <c r="N176" i="25"/>
  <c r="G168" i="19"/>
  <c r="K164" i="15" l="1"/>
  <c r="L164" i="15"/>
  <c r="J165" i="15"/>
  <c r="I165" i="15"/>
  <c r="H165" i="15"/>
  <c r="B167" i="15"/>
  <c r="C168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L166" i="21"/>
  <c r="I167" i="21"/>
  <c r="J167" i="21"/>
  <c r="H167" i="21"/>
  <c r="B170" i="21"/>
  <c r="C233" i="21"/>
  <c r="K166" i="21"/>
  <c r="L167" i="20"/>
  <c r="H168" i="20"/>
  <c r="I168" i="20"/>
  <c r="J168" i="20"/>
  <c r="B171" i="20"/>
  <c r="C173" i="20"/>
  <c r="K167" i="20"/>
  <c r="K166" i="19"/>
  <c r="I167" i="19"/>
  <c r="J167" i="19"/>
  <c r="H167" i="19"/>
  <c r="L166" i="19"/>
  <c r="B170" i="19"/>
  <c r="L166" i="18"/>
  <c r="I167" i="18"/>
  <c r="H167" i="18"/>
  <c r="J167" i="18"/>
  <c r="B169" i="18"/>
  <c r="K166" i="18"/>
  <c r="K162" i="17"/>
  <c r="I163" i="17"/>
  <c r="J163" i="17"/>
  <c r="H163" i="17"/>
  <c r="B166" i="17"/>
  <c r="L162" i="17"/>
  <c r="K163" i="16"/>
  <c r="H164" i="16"/>
  <c r="I164" i="16"/>
  <c r="J164" i="16"/>
  <c r="B166" i="16"/>
  <c r="L163" i="16"/>
  <c r="C171" i="16"/>
  <c r="K167" i="14"/>
  <c r="H168" i="14"/>
  <c r="J168" i="14"/>
  <c r="I168" i="14"/>
  <c r="C170" i="14"/>
  <c r="L167" i="14"/>
  <c r="K160" i="13"/>
  <c r="K205" i="2"/>
  <c r="J161" i="13"/>
  <c r="I161" i="13"/>
  <c r="H161" i="13"/>
  <c r="L160" i="13"/>
  <c r="B164" i="13"/>
  <c r="H206" i="2"/>
  <c r="J206" i="2"/>
  <c r="I206" i="2"/>
  <c r="L205" i="2"/>
  <c r="B208" i="2"/>
  <c r="N167" i="15"/>
  <c r="M163" i="13"/>
  <c r="G175" i="29"/>
  <c r="M169" i="19"/>
  <c r="N173" i="24"/>
  <c r="E170" i="20"/>
  <c r="E169" i="18"/>
  <c r="F173" i="24"/>
  <c r="M165" i="17"/>
  <c r="N169" i="18"/>
  <c r="F175" i="26"/>
  <c r="E169" i="19"/>
  <c r="M169" i="21"/>
  <c r="N175" i="29"/>
  <c r="F167" i="15"/>
  <c r="F165" i="17"/>
  <c r="F208" i="2"/>
  <c r="E179" i="36"/>
  <c r="G208" i="2"/>
  <c r="G174" i="31"/>
  <c r="E177" i="25"/>
  <c r="E165" i="17"/>
  <c r="G170" i="14"/>
  <c r="N179" i="36"/>
  <c r="N170" i="20"/>
  <c r="M179" i="36"/>
  <c r="G167" i="15"/>
  <c r="M174" i="31"/>
  <c r="N175" i="26"/>
  <c r="F169" i="18"/>
  <c r="M177" i="25"/>
  <c r="N166" i="16"/>
  <c r="E173" i="24"/>
  <c r="N177" i="25"/>
  <c r="M208" i="2"/>
  <c r="F174" i="31"/>
  <c r="G169" i="19"/>
  <c r="G177" i="25"/>
  <c r="N174" i="31"/>
  <c r="N170" i="14"/>
  <c r="F163" i="13"/>
  <c r="G166" i="16"/>
  <c r="G163" i="13"/>
  <c r="G169" i="18"/>
  <c r="M166" i="16"/>
  <c r="M170" i="14"/>
  <c r="E174" i="31"/>
  <c r="F166" i="16"/>
  <c r="G170" i="20"/>
  <c r="N163" i="13"/>
  <c r="E175" i="26"/>
  <c r="G175" i="26"/>
  <c r="G169" i="21"/>
  <c r="E169" i="21"/>
  <c r="N165" i="17"/>
  <c r="F169" i="21"/>
  <c r="N169" i="21"/>
  <c r="M175" i="26"/>
  <c r="G165" i="17"/>
  <c r="M170" i="20"/>
  <c r="M175" i="29"/>
  <c r="M173" i="24"/>
  <c r="M169" i="18"/>
  <c r="E175" i="29"/>
  <c r="F179" i="36"/>
  <c r="G173" i="24"/>
  <c r="F177" i="25"/>
  <c r="M167" i="15"/>
  <c r="N169" i="19"/>
  <c r="E163" i="13"/>
  <c r="N208" i="2"/>
  <c r="E208" i="2"/>
  <c r="G179" i="36"/>
  <c r="F170" i="14"/>
  <c r="E170" i="14"/>
  <c r="E167" i="15"/>
  <c r="F169" i="19"/>
  <c r="F170" i="20"/>
  <c r="F175" i="29"/>
  <c r="E166" i="16"/>
  <c r="K165" i="15" l="1"/>
  <c r="L165" i="15"/>
  <c r="J166" i="15"/>
  <c r="I166" i="15"/>
  <c r="H166" i="15"/>
  <c r="B168" i="15"/>
  <c r="C169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K167" i="21"/>
  <c r="H168" i="21"/>
  <c r="I168" i="21"/>
  <c r="J168" i="21"/>
  <c r="C234" i="21"/>
  <c r="C235" i="21" s="1"/>
  <c r="B171" i="21"/>
  <c r="L167" i="21"/>
  <c r="L168" i="20"/>
  <c r="J169" i="20"/>
  <c r="H169" i="20"/>
  <c r="I169" i="20"/>
  <c r="B172" i="20"/>
  <c r="C174" i="20"/>
  <c r="K168" i="20"/>
  <c r="L167" i="19"/>
  <c r="J168" i="19"/>
  <c r="I168" i="19"/>
  <c r="H168" i="19"/>
  <c r="B171" i="19"/>
  <c r="K167" i="19"/>
  <c r="K167" i="18"/>
  <c r="H168" i="18"/>
  <c r="I168" i="18"/>
  <c r="J168" i="18"/>
  <c r="B170" i="18"/>
  <c r="L167" i="18"/>
  <c r="K163" i="17"/>
  <c r="L164" i="16"/>
  <c r="H164" i="17"/>
  <c r="J164" i="17"/>
  <c r="I164" i="17"/>
  <c r="B167" i="17"/>
  <c r="L163" i="17"/>
  <c r="I165" i="16"/>
  <c r="J165" i="16"/>
  <c r="H165" i="16"/>
  <c r="B167" i="16"/>
  <c r="K164" i="16"/>
  <c r="C172" i="16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6" i="2"/>
  <c r="H207" i="2"/>
  <c r="J207" i="2"/>
  <c r="I207" i="2"/>
  <c r="K206" i="2"/>
  <c r="B209" i="2"/>
  <c r="M168" i="15"/>
  <c r="G166" i="17"/>
  <c r="N171" i="20"/>
  <c r="N209" i="2"/>
  <c r="M174" i="24"/>
  <c r="M171" i="14"/>
  <c r="N174" i="24"/>
  <c r="E167" i="16"/>
  <c r="G180" i="36"/>
  <c r="N180" i="36"/>
  <c r="M166" i="17"/>
  <c r="G176" i="29"/>
  <c r="E168" i="15"/>
  <c r="M171" i="20"/>
  <c r="M175" i="31"/>
  <c r="M176" i="29"/>
  <c r="F170" i="18"/>
  <c r="N167" i="16"/>
  <c r="G174" i="24"/>
  <c r="E180" i="36"/>
  <c r="F178" i="25"/>
  <c r="E170" i="19"/>
  <c r="G171" i="14"/>
  <c r="M170" i="18"/>
  <c r="G168" i="15"/>
  <c r="G170" i="19"/>
  <c r="M164" i="13"/>
  <c r="G175" i="31"/>
  <c r="F170" i="21"/>
  <c r="F180" i="36"/>
  <c r="F166" i="17"/>
  <c r="N176" i="26"/>
  <c r="E170" i="18"/>
  <c r="N170" i="21"/>
  <c r="E174" i="24"/>
  <c r="G178" i="25"/>
  <c r="N164" i="13"/>
  <c r="F176" i="26"/>
  <c r="N166" i="17"/>
  <c r="F170" i="19"/>
  <c r="F175" i="31"/>
  <c r="M167" i="16"/>
  <c r="G209" i="2"/>
  <c r="G171" i="20"/>
  <c r="M170" i="19"/>
  <c r="F174" i="24"/>
  <c r="E176" i="29"/>
  <c r="N170" i="19"/>
  <c r="G176" i="26"/>
  <c r="G170" i="18"/>
  <c r="F176" i="29"/>
  <c r="G170" i="21"/>
  <c r="F171" i="14"/>
  <c r="F167" i="16"/>
  <c r="M180" i="36"/>
  <c r="E166" i="17"/>
  <c r="F171" i="20"/>
  <c r="N170" i="18"/>
  <c r="E171" i="14"/>
  <c r="N178" i="25"/>
  <c r="E209" i="2"/>
  <c r="E164" i="13"/>
  <c r="M176" i="26"/>
  <c r="F209" i="2"/>
  <c r="M170" i="21"/>
  <c r="M178" i="25"/>
  <c r="F168" i="15"/>
  <c r="E176" i="26"/>
  <c r="M209" i="2"/>
  <c r="N175" i="31"/>
  <c r="E175" i="31"/>
  <c r="N176" i="29"/>
  <c r="N171" i="14"/>
  <c r="N168" i="15"/>
  <c r="G164" i="13"/>
  <c r="E178" i="25"/>
  <c r="E171" i="20"/>
  <c r="G167" i="16"/>
  <c r="F164" i="13"/>
  <c r="E170" i="21"/>
  <c r="L166" i="15" l="1"/>
  <c r="K166" i="15"/>
  <c r="J167" i="15"/>
  <c r="H167" i="15"/>
  <c r="I167" i="15"/>
  <c r="B169" i="15"/>
  <c r="C170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C236" i="21"/>
  <c r="L168" i="21"/>
  <c r="H169" i="21"/>
  <c r="I169" i="21"/>
  <c r="J169" i="21"/>
  <c r="B172" i="21"/>
  <c r="K168" i="21"/>
  <c r="L169" i="20"/>
  <c r="H170" i="20"/>
  <c r="J170" i="20"/>
  <c r="I170" i="20"/>
  <c r="B173" i="20"/>
  <c r="C175" i="20"/>
  <c r="K169" i="20"/>
  <c r="L168" i="19"/>
  <c r="J169" i="19"/>
  <c r="H169" i="19"/>
  <c r="I169" i="19"/>
  <c r="B172" i="19"/>
  <c r="K168" i="19"/>
  <c r="L168" i="18"/>
  <c r="H169" i="18"/>
  <c r="J169" i="18"/>
  <c r="I169" i="18"/>
  <c r="B171" i="18"/>
  <c r="K168" i="18"/>
  <c r="L164" i="17"/>
  <c r="J165" i="17"/>
  <c r="I165" i="17"/>
  <c r="H165" i="17"/>
  <c r="B168" i="17"/>
  <c r="K164" i="17"/>
  <c r="K165" i="16"/>
  <c r="H166" i="16"/>
  <c r="J166" i="16"/>
  <c r="I166" i="16"/>
  <c r="B168" i="16"/>
  <c r="L165" i="16"/>
  <c r="C173" i="16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7" i="2"/>
  <c r="I208" i="2"/>
  <c r="H208" i="2"/>
  <c r="J208" i="2"/>
  <c r="L207" i="2"/>
  <c r="B210" i="2"/>
  <c r="N169" i="15"/>
  <c r="N179" i="25"/>
  <c r="N165" i="13"/>
  <c r="M165" i="13"/>
  <c r="M171" i="18"/>
  <c r="F181" i="36"/>
  <c r="M168" i="16"/>
  <c r="N171" i="21"/>
  <c r="E210" i="2"/>
  <c r="M171" i="21"/>
  <c r="N176" i="31"/>
  <c r="F171" i="19"/>
  <c r="G175" i="24"/>
  <c r="M210" i="2"/>
  <c r="E171" i="21"/>
  <c r="N167" i="17"/>
  <c r="F169" i="15"/>
  <c r="F176" i="31"/>
  <c r="F171" i="21"/>
  <c r="G169" i="15"/>
  <c r="E175" i="24"/>
  <c r="F165" i="13"/>
  <c r="E177" i="26"/>
  <c r="E172" i="14"/>
  <c r="F172" i="20"/>
  <c r="M175" i="24"/>
  <c r="F168" i="16"/>
  <c r="G171" i="19"/>
  <c r="F172" i="14"/>
  <c r="E167" i="17"/>
  <c r="G171" i="21"/>
  <c r="M177" i="26"/>
  <c r="N177" i="29"/>
  <c r="M172" i="14"/>
  <c r="F177" i="29"/>
  <c r="M171" i="19"/>
  <c r="M172" i="20"/>
  <c r="M167" i="17"/>
  <c r="M177" i="29"/>
  <c r="N175" i="24"/>
  <c r="N172" i="20"/>
  <c r="N210" i="2"/>
  <c r="E168" i="16"/>
  <c r="G168" i="16"/>
  <c r="F167" i="17"/>
  <c r="G172" i="14"/>
  <c r="E172" i="20"/>
  <c r="G179" i="25"/>
  <c r="F175" i="24"/>
  <c r="N171" i="18"/>
  <c r="E181" i="36"/>
  <c r="E171" i="18"/>
  <c r="E171" i="19"/>
  <c r="G165" i="13"/>
  <c r="M169" i="15"/>
  <c r="E176" i="31"/>
  <c r="N171" i="19"/>
  <c r="F210" i="2"/>
  <c r="M181" i="36"/>
  <c r="G177" i="26"/>
  <c r="G171" i="18"/>
  <c r="F177" i="26"/>
  <c r="N177" i="26"/>
  <c r="E177" i="29"/>
  <c r="G176" i="31"/>
  <c r="N181" i="36"/>
  <c r="M176" i="31"/>
  <c r="G181" i="36"/>
  <c r="F171" i="18"/>
  <c r="E169" i="15"/>
  <c r="N172" i="14"/>
  <c r="G210" i="2"/>
  <c r="N168" i="16"/>
  <c r="G172" i="20"/>
  <c r="G167" i="17"/>
  <c r="E179" i="25"/>
  <c r="G177" i="29"/>
  <c r="E165" i="13"/>
  <c r="M179" i="25"/>
  <c r="F179" i="25"/>
  <c r="K167" i="15" l="1"/>
  <c r="L167" i="15"/>
  <c r="J168" i="15"/>
  <c r="I168" i="15"/>
  <c r="H168" i="15"/>
  <c r="B170" i="15"/>
  <c r="C171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C237" i="21"/>
  <c r="L169" i="21"/>
  <c r="H170" i="21"/>
  <c r="I170" i="21"/>
  <c r="J170" i="21"/>
  <c r="B173" i="21"/>
  <c r="K169" i="21"/>
  <c r="L170" i="20"/>
  <c r="H171" i="20"/>
  <c r="I171" i="20"/>
  <c r="J171" i="20"/>
  <c r="C176" i="20"/>
  <c r="B174" i="20"/>
  <c r="K170" i="20"/>
  <c r="K169" i="19"/>
  <c r="H170" i="19"/>
  <c r="I170" i="19"/>
  <c r="J170" i="19"/>
  <c r="B173" i="19"/>
  <c r="L169" i="19"/>
  <c r="L169" i="18"/>
  <c r="I170" i="18"/>
  <c r="J170" i="18"/>
  <c r="H170" i="18"/>
  <c r="B172" i="18"/>
  <c r="K169" i="18"/>
  <c r="L165" i="17"/>
  <c r="H166" i="17"/>
  <c r="I166" i="17"/>
  <c r="J166" i="17"/>
  <c r="B169" i="17"/>
  <c r="K165" i="17"/>
  <c r="L166" i="16"/>
  <c r="I167" i="16"/>
  <c r="J167" i="16"/>
  <c r="H167" i="16"/>
  <c r="B169" i="16"/>
  <c r="K166" i="16"/>
  <c r="C174" i="16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8" i="2"/>
  <c r="H209" i="2"/>
  <c r="J209" i="2"/>
  <c r="I209" i="2"/>
  <c r="K208" i="2"/>
  <c r="B211" i="2"/>
  <c r="I6" i="2"/>
  <c r="M170" i="15"/>
  <c r="N176" i="24"/>
  <c r="G172" i="18"/>
  <c r="G172" i="21"/>
  <c r="N172" i="18"/>
  <c r="E180" i="25"/>
  <c r="F172" i="18"/>
  <c r="F173" i="14"/>
  <c r="G166" i="13"/>
  <c r="G176" i="24"/>
  <c r="N178" i="29"/>
  <c r="G180" i="25"/>
  <c r="F170" i="15"/>
  <c r="F168" i="17"/>
  <c r="G168" i="17"/>
  <c r="G169" i="16"/>
  <c r="G177" i="31"/>
  <c r="M173" i="14"/>
  <c r="N168" i="17"/>
  <c r="M169" i="16"/>
  <c r="E172" i="19"/>
  <c r="M172" i="19"/>
  <c r="E168" i="17"/>
  <c r="N173" i="20"/>
  <c r="F172" i="19"/>
  <c r="G173" i="20"/>
  <c r="N170" i="15"/>
  <c r="E166" i="13"/>
  <c r="M172" i="21"/>
  <c r="G178" i="26"/>
  <c r="F177" i="31"/>
  <c r="N172" i="19"/>
  <c r="N173" i="14"/>
  <c r="E177" i="31"/>
  <c r="F176" i="24"/>
  <c r="F182" i="36"/>
  <c r="G172" i="19"/>
  <c r="E172" i="21"/>
  <c r="G211" i="2"/>
  <c r="E173" i="20"/>
  <c r="F180" i="25"/>
  <c r="G170" i="15"/>
  <c r="F169" i="16"/>
  <c r="F166" i="13"/>
  <c r="N211" i="2"/>
  <c r="G173" i="14"/>
  <c r="N177" i="31"/>
  <c r="M173" i="20"/>
  <c r="G178" i="29"/>
  <c r="E176" i="24"/>
  <c r="F178" i="26"/>
  <c r="F178" i="29"/>
  <c r="E172" i="18"/>
  <c r="G182" i="36"/>
  <c r="M166" i="13"/>
  <c r="E178" i="26"/>
  <c r="M178" i="29"/>
  <c r="E173" i="14"/>
  <c r="N178" i="26"/>
  <c r="N166" i="13"/>
  <c r="E169" i="16"/>
  <c r="E178" i="29"/>
  <c r="E182" i="36"/>
  <c r="N180" i="25"/>
  <c r="N172" i="21"/>
  <c r="M168" i="17"/>
  <c r="M176" i="24"/>
  <c r="N182" i="36"/>
  <c r="M178" i="26"/>
  <c r="F211" i="2"/>
  <c r="M177" i="31"/>
  <c r="M180" i="25"/>
  <c r="F172" i="21"/>
  <c r="E170" i="15"/>
  <c r="M211" i="2"/>
  <c r="N169" i="16"/>
  <c r="F173" i="20"/>
  <c r="E211" i="2"/>
  <c r="M172" i="18"/>
  <c r="M182" i="36"/>
  <c r="K168" i="15" l="1"/>
  <c r="J169" i="15"/>
  <c r="I169" i="15"/>
  <c r="H169" i="15"/>
  <c r="B171" i="15"/>
  <c r="L168" i="15"/>
  <c r="C172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C238" i="21"/>
  <c r="L170" i="21"/>
  <c r="H171" i="21"/>
  <c r="J171" i="21"/>
  <c r="I171" i="21"/>
  <c r="B174" i="21"/>
  <c r="K170" i="21"/>
  <c r="L171" i="20"/>
  <c r="I172" i="20"/>
  <c r="H172" i="20"/>
  <c r="J172" i="20"/>
  <c r="C177" i="20"/>
  <c r="B175" i="20"/>
  <c r="K171" i="20"/>
  <c r="K170" i="19"/>
  <c r="I171" i="19"/>
  <c r="J171" i="19"/>
  <c r="H171" i="19"/>
  <c r="B174" i="19"/>
  <c r="L170" i="19"/>
  <c r="K170" i="18"/>
  <c r="J171" i="18"/>
  <c r="H171" i="18"/>
  <c r="I171" i="18"/>
  <c r="B173" i="18"/>
  <c r="L170" i="18"/>
  <c r="L166" i="17"/>
  <c r="H167" i="17"/>
  <c r="J167" i="17"/>
  <c r="I167" i="17"/>
  <c r="B170" i="17"/>
  <c r="K166" i="17"/>
  <c r="K167" i="16"/>
  <c r="I168" i="16"/>
  <c r="H168" i="16"/>
  <c r="J168" i="16"/>
  <c r="B170" i="16"/>
  <c r="L167" i="16"/>
  <c r="C175" i="16"/>
  <c r="L171" i="14"/>
  <c r="J172" i="14"/>
  <c r="H172" i="14"/>
  <c r="I172" i="14"/>
  <c r="C174" i="14"/>
  <c r="K171" i="14"/>
  <c r="L164" i="13"/>
  <c r="L209" i="2"/>
  <c r="H165" i="13"/>
  <c r="I165" i="13"/>
  <c r="J165" i="13"/>
  <c r="B168" i="13"/>
  <c r="K164" i="13"/>
  <c r="K209" i="2"/>
  <c r="H210" i="2"/>
  <c r="J210" i="2"/>
  <c r="I210" i="2"/>
  <c r="B212" i="2"/>
  <c r="L6" i="2"/>
  <c r="K6" i="2"/>
  <c r="E171" i="15"/>
  <c r="E173" i="19"/>
  <c r="F169" i="17"/>
  <c r="M173" i="18"/>
  <c r="N167" i="13"/>
  <c r="G173" i="21"/>
  <c r="M183" i="36"/>
  <c r="M212" i="2"/>
  <c r="E181" i="25"/>
  <c r="E183" i="36"/>
  <c r="M181" i="25"/>
  <c r="E170" i="16"/>
  <c r="M171" i="15"/>
  <c r="N179" i="26"/>
  <c r="F173" i="21"/>
  <c r="M174" i="20"/>
  <c r="F212" i="2"/>
  <c r="E179" i="26"/>
  <c r="N170" i="16"/>
  <c r="M179" i="29"/>
  <c r="M178" i="31"/>
  <c r="E173" i="18"/>
  <c r="F174" i="20"/>
  <c r="G183" i="36"/>
  <c r="F171" i="15"/>
  <c r="G169" i="17"/>
  <c r="N173" i="21"/>
  <c r="F183" i="36"/>
  <c r="N169" i="17"/>
  <c r="G177" i="24"/>
  <c r="N178" i="31"/>
  <c r="E167" i="13"/>
  <c r="F177" i="24"/>
  <c r="N212" i="2"/>
  <c r="G179" i="26"/>
  <c r="F178" i="31"/>
  <c r="N171" i="15"/>
  <c r="N174" i="14"/>
  <c r="N173" i="18"/>
  <c r="F179" i="29"/>
  <c r="F167" i="13"/>
  <c r="G174" i="20"/>
  <c r="E174" i="20"/>
  <c r="N177" i="24"/>
  <c r="M169" i="17"/>
  <c r="G174" i="14"/>
  <c r="G171" i="15"/>
  <c r="E174" i="14"/>
  <c r="F181" i="25"/>
  <c r="G173" i="18"/>
  <c r="M179" i="26"/>
  <c r="G167" i="13"/>
  <c r="F173" i="18"/>
  <c r="G179" i="29"/>
  <c r="M174" i="14"/>
  <c r="N181" i="25"/>
  <c r="G212" i="2"/>
  <c r="G173" i="19"/>
  <c r="F174" i="14"/>
  <c r="N183" i="36"/>
  <c r="N179" i="29"/>
  <c r="M173" i="19"/>
  <c r="E212" i="2"/>
  <c r="F179" i="26"/>
  <c r="E179" i="29"/>
  <c r="G170" i="16"/>
  <c r="E178" i="31"/>
  <c r="G181" i="25"/>
  <c r="N174" i="20"/>
  <c r="F173" i="19"/>
  <c r="E173" i="21"/>
  <c r="E169" i="17"/>
  <c r="M170" i="16"/>
  <c r="G178" i="31"/>
  <c r="M177" i="24"/>
  <c r="N173" i="19"/>
  <c r="M167" i="13"/>
  <c r="E177" i="24"/>
  <c r="F170" i="16"/>
  <c r="M173" i="21"/>
  <c r="K169" i="15" l="1"/>
  <c r="L169" i="15"/>
  <c r="J170" i="15"/>
  <c r="I170" i="15"/>
  <c r="H170" i="15"/>
  <c r="B172" i="15"/>
  <c r="Q170" i="16"/>
  <c r="P170" i="16"/>
  <c r="C173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C239" i="21"/>
  <c r="L171" i="21"/>
  <c r="J172" i="21"/>
  <c r="I172" i="21"/>
  <c r="H172" i="21"/>
  <c r="B175" i="21"/>
  <c r="K171" i="21"/>
  <c r="K172" i="20"/>
  <c r="J173" i="20"/>
  <c r="H173" i="20"/>
  <c r="I173" i="20"/>
  <c r="C178" i="20"/>
  <c r="B176" i="20"/>
  <c r="L172" i="20"/>
  <c r="L171" i="19"/>
  <c r="I172" i="19"/>
  <c r="J172" i="19"/>
  <c r="H172" i="19"/>
  <c r="B175" i="19"/>
  <c r="K171" i="19"/>
  <c r="L171" i="18"/>
  <c r="H172" i="18"/>
  <c r="J172" i="18"/>
  <c r="I172" i="18"/>
  <c r="B174" i="18"/>
  <c r="K171" i="18"/>
  <c r="L167" i="17"/>
  <c r="J168" i="17"/>
  <c r="I168" i="17"/>
  <c r="H168" i="17"/>
  <c r="B171" i="17"/>
  <c r="K167" i="17"/>
  <c r="K168" i="16"/>
  <c r="J169" i="16"/>
  <c r="I169" i="16"/>
  <c r="H169" i="16"/>
  <c r="B171" i="16"/>
  <c r="L168" i="16"/>
  <c r="C176" i="16"/>
  <c r="L172" i="14"/>
  <c r="I173" i="14"/>
  <c r="H173" i="14"/>
  <c r="J173" i="14"/>
  <c r="C175" i="14"/>
  <c r="K172" i="14"/>
  <c r="L165" i="13"/>
  <c r="L210" i="2"/>
  <c r="I166" i="13"/>
  <c r="J166" i="13"/>
  <c r="H166" i="13"/>
  <c r="B169" i="13"/>
  <c r="K165" i="13"/>
  <c r="H211" i="2"/>
  <c r="J211" i="2"/>
  <c r="I211" i="2"/>
  <c r="K210" i="2"/>
  <c r="I136" i="2"/>
  <c r="B213" i="2"/>
  <c r="F180" i="26"/>
  <c r="M213" i="2"/>
  <c r="N174" i="21"/>
  <c r="E180" i="29"/>
  <c r="E170" i="17"/>
  <c r="N182" i="25"/>
  <c r="F178" i="24"/>
  <c r="M179" i="31"/>
  <c r="M180" i="26"/>
  <c r="M171" i="16"/>
  <c r="E182" i="25"/>
  <c r="F172" i="15"/>
  <c r="M174" i="21"/>
  <c r="F168" i="13"/>
  <c r="E174" i="21"/>
  <c r="M182" i="25"/>
  <c r="N170" i="17"/>
  <c r="F182" i="25"/>
  <c r="F174" i="19"/>
  <c r="M174" i="19"/>
  <c r="N213" i="2"/>
  <c r="F174" i="21"/>
  <c r="N179" i="31"/>
  <c r="M168" i="13"/>
  <c r="N172" i="15"/>
  <c r="F213" i="2"/>
  <c r="F184" i="36"/>
  <c r="G174" i="18"/>
  <c r="N175" i="14"/>
  <c r="N180" i="26"/>
  <c r="G174" i="21"/>
  <c r="G178" i="24"/>
  <c r="N174" i="19"/>
  <c r="M175" i="20"/>
  <c r="G180" i="26"/>
  <c r="E171" i="16"/>
  <c r="M184" i="36"/>
  <c r="E168" i="13"/>
  <c r="G172" i="15"/>
  <c r="M178" i="24"/>
  <c r="F171" i="16"/>
  <c r="G182" i="25"/>
  <c r="G184" i="36"/>
  <c r="G171" i="16"/>
  <c r="E175" i="20"/>
  <c r="F170" i="17"/>
  <c r="N184" i="36"/>
  <c r="N168" i="13"/>
  <c r="G179" i="31"/>
  <c r="F175" i="14"/>
  <c r="G180" i="29"/>
  <c r="F174" i="18"/>
  <c r="G174" i="19"/>
  <c r="E172" i="15"/>
  <c r="N174" i="18"/>
  <c r="G213" i="2"/>
  <c r="G168" i="13"/>
  <c r="N180" i="29"/>
  <c r="E179" i="31"/>
  <c r="G170" i="17"/>
  <c r="M170" i="17"/>
  <c r="M174" i="18"/>
  <c r="E213" i="2"/>
  <c r="M172" i="15"/>
  <c r="E178" i="24"/>
  <c r="E175" i="14"/>
  <c r="N175" i="20"/>
  <c r="G175" i="14"/>
  <c r="G175" i="20"/>
  <c r="E184" i="36"/>
  <c r="M180" i="29"/>
  <c r="E180" i="26"/>
  <c r="E174" i="19"/>
  <c r="N178" i="24"/>
  <c r="E174" i="18"/>
  <c r="F179" i="31"/>
  <c r="F180" i="29"/>
  <c r="N171" i="16"/>
  <c r="F175" i="20"/>
  <c r="M175" i="14"/>
  <c r="K170" i="15" l="1"/>
  <c r="L170" i="15"/>
  <c r="H171" i="15"/>
  <c r="J171" i="15"/>
  <c r="I171" i="15"/>
  <c r="B173" i="15"/>
  <c r="R170" i="16"/>
  <c r="P171" i="16"/>
  <c r="Q171" i="16"/>
  <c r="C174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C240" i="21"/>
  <c r="K172" i="21"/>
  <c r="I173" i="21"/>
  <c r="J173" i="21"/>
  <c r="H173" i="21"/>
  <c r="B176" i="21"/>
  <c r="L172" i="21"/>
  <c r="L173" i="20"/>
  <c r="H174" i="20"/>
  <c r="J174" i="20"/>
  <c r="I174" i="20"/>
  <c r="C179" i="20"/>
  <c r="B177" i="20"/>
  <c r="K173" i="20"/>
  <c r="L172" i="19"/>
  <c r="I173" i="19"/>
  <c r="J173" i="19"/>
  <c r="H173" i="19"/>
  <c r="B176" i="19"/>
  <c r="K172" i="19"/>
  <c r="L172" i="18"/>
  <c r="I173" i="18"/>
  <c r="J173" i="18"/>
  <c r="H173" i="18"/>
  <c r="B175" i="18"/>
  <c r="K172" i="18"/>
  <c r="K168" i="17"/>
  <c r="H169" i="17"/>
  <c r="I169" i="17"/>
  <c r="J169" i="17"/>
  <c r="K169" i="16"/>
  <c r="B172" i="17"/>
  <c r="L168" i="17"/>
  <c r="J170" i="16"/>
  <c r="H170" i="16"/>
  <c r="I170" i="16"/>
  <c r="B172" i="16"/>
  <c r="L169" i="16"/>
  <c r="C177" i="16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1" i="2"/>
  <c r="H212" i="2"/>
  <c r="J212" i="2"/>
  <c r="I212" i="2"/>
  <c r="K211" i="2"/>
  <c r="K136" i="2"/>
  <c r="L136" i="2"/>
  <c r="B214" i="2"/>
  <c r="M171" i="17"/>
  <c r="N175" i="18"/>
  <c r="M175" i="18"/>
  <c r="F169" i="13"/>
  <c r="G183" i="25"/>
  <c r="M181" i="29"/>
  <c r="G175" i="18"/>
  <c r="E183" i="25"/>
  <c r="N181" i="26"/>
  <c r="M181" i="26"/>
  <c r="M183" i="25"/>
  <c r="G172" i="16"/>
  <c r="M169" i="13"/>
  <c r="E181" i="26"/>
  <c r="N173" i="15"/>
  <c r="E179" i="24"/>
  <c r="E214" i="2"/>
  <c r="F181" i="29"/>
  <c r="G181" i="29"/>
  <c r="E181" i="29"/>
  <c r="G175" i="19"/>
  <c r="G176" i="14"/>
  <c r="N175" i="19"/>
  <c r="N214" i="2"/>
  <c r="G179" i="24"/>
  <c r="E175" i="21"/>
  <c r="E172" i="16"/>
  <c r="F181" i="26"/>
  <c r="F176" i="14"/>
  <c r="F175" i="18"/>
  <c r="E173" i="15"/>
  <c r="E169" i="13"/>
  <c r="N169" i="13"/>
  <c r="F175" i="19"/>
  <c r="G181" i="26"/>
  <c r="E175" i="19"/>
  <c r="E180" i="31"/>
  <c r="N185" i="36"/>
  <c r="F179" i="24"/>
  <c r="M172" i="16"/>
  <c r="N179" i="24"/>
  <c r="G176" i="20"/>
  <c r="M185" i="36"/>
  <c r="M214" i="2"/>
  <c r="M176" i="20"/>
  <c r="F185" i="36"/>
  <c r="M175" i="19"/>
  <c r="M173" i="15"/>
  <c r="F175" i="21"/>
  <c r="F214" i="2"/>
  <c r="N172" i="16"/>
  <c r="G175" i="21"/>
  <c r="G185" i="36"/>
  <c r="M175" i="21"/>
  <c r="N183" i="25"/>
  <c r="G171" i="17"/>
  <c r="F172" i="16"/>
  <c r="F173" i="15"/>
  <c r="G214" i="2"/>
  <c r="G180" i="31"/>
  <c r="F183" i="25"/>
  <c r="E171" i="17"/>
  <c r="N175" i="21"/>
  <c r="G173" i="15"/>
  <c r="F176" i="20"/>
  <c r="F171" i="17"/>
  <c r="N180" i="31"/>
  <c r="E176" i="20"/>
  <c r="M176" i="14"/>
  <c r="E175" i="18"/>
  <c r="M180" i="31"/>
  <c r="E185" i="36"/>
  <c r="G169" i="13"/>
  <c r="M179" i="24"/>
  <c r="F180" i="31"/>
  <c r="N176" i="20"/>
  <c r="N176" i="14"/>
  <c r="N181" i="29"/>
  <c r="N171" i="17"/>
  <c r="E176" i="14"/>
  <c r="L171" i="15" l="1"/>
  <c r="K171" i="15"/>
  <c r="J172" i="15"/>
  <c r="I172" i="15"/>
  <c r="H172" i="15"/>
  <c r="B174" i="15"/>
  <c r="P172" i="16"/>
  <c r="Q172" i="16"/>
  <c r="R171" i="16"/>
  <c r="C175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C241" i="21"/>
  <c r="K173" i="21"/>
  <c r="J174" i="21"/>
  <c r="I174" i="21"/>
  <c r="H174" i="21"/>
  <c r="B177" i="21"/>
  <c r="L173" i="21"/>
  <c r="L174" i="20"/>
  <c r="J175" i="20"/>
  <c r="I175" i="20"/>
  <c r="H175" i="20"/>
  <c r="C180" i="20"/>
  <c r="B178" i="20"/>
  <c r="K174" i="20"/>
  <c r="L173" i="19"/>
  <c r="I174" i="19"/>
  <c r="H174" i="19"/>
  <c r="J174" i="19"/>
  <c r="B177" i="19"/>
  <c r="K173" i="19"/>
  <c r="K173" i="18"/>
  <c r="H174" i="18"/>
  <c r="J174" i="18"/>
  <c r="I174" i="18"/>
  <c r="B176" i="18"/>
  <c r="L173" i="18"/>
  <c r="L169" i="17"/>
  <c r="H170" i="17"/>
  <c r="I170" i="17"/>
  <c r="J170" i="17"/>
  <c r="B173" i="17"/>
  <c r="K169" i="17"/>
  <c r="L170" i="16"/>
  <c r="J171" i="16"/>
  <c r="I171" i="16"/>
  <c r="H171" i="16"/>
  <c r="B173" i="16"/>
  <c r="K170" i="16"/>
  <c r="C178" i="16"/>
  <c r="K174" i="14"/>
  <c r="J175" i="14"/>
  <c r="I175" i="14"/>
  <c r="H175" i="14"/>
  <c r="C177" i="14"/>
  <c r="L174" i="14"/>
  <c r="K167" i="13"/>
  <c r="L212" i="2"/>
  <c r="J168" i="13"/>
  <c r="I168" i="13"/>
  <c r="H168" i="13"/>
  <c r="B171" i="13"/>
  <c r="L167" i="13"/>
  <c r="J213" i="2"/>
  <c r="H213" i="2"/>
  <c r="I213" i="2"/>
  <c r="K212" i="2"/>
  <c r="B215" i="2"/>
  <c r="M181" i="31"/>
  <c r="M176" i="18"/>
  <c r="N176" i="19"/>
  <c r="G176" i="19"/>
  <c r="N182" i="29"/>
  <c r="G177" i="20"/>
  <c r="M184" i="25"/>
  <c r="F177" i="20"/>
  <c r="F215" i="2"/>
  <c r="M215" i="2"/>
  <c r="F184" i="25"/>
  <c r="E170" i="13"/>
  <c r="M182" i="26"/>
  <c r="E174" i="15"/>
  <c r="F176" i="21"/>
  <c r="G172" i="17"/>
  <c r="M176" i="21"/>
  <c r="F177" i="14"/>
  <c r="N184" i="25"/>
  <c r="F181" i="31"/>
  <c r="N182" i="26"/>
  <c r="G176" i="18"/>
  <c r="E176" i="21"/>
  <c r="G174" i="15"/>
  <c r="N181" i="31"/>
  <c r="E172" i="17"/>
  <c r="N173" i="16"/>
  <c r="M174" i="15"/>
  <c r="G181" i="31"/>
  <c r="E177" i="14"/>
  <c r="E184" i="25"/>
  <c r="G176" i="21"/>
  <c r="F180" i="24"/>
  <c r="G170" i="13"/>
  <c r="M176" i="19"/>
  <c r="F182" i="26"/>
  <c r="M177" i="20"/>
  <c r="N177" i="14"/>
  <c r="F172" i="17"/>
  <c r="E181" i="31"/>
  <c r="M177" i="14"/>
  <c r="F174" i="15"/>
  <c r="N176" i="18"/>
  <c r="G186" i="36"/>
  <c r="E182" i="26"/>
  <c r="N172" i="17"/>
  <c r="G215" i="2"/>
  <c r="G173" i="16"/>
  <c r="E173" i="16"/>
  <c r="E176" i="18"/>
  <c r="N180" i="24"/>
  <c r="N177" i="20"/>
  <c r="G182" i="29"/>
  <c r="E177" i="20"/>
  <c r="N174" i="15"/>
  <c r="G180" i="24"/>
  <c r="E180" i="24"/>
  <c r="M173" i="16"/>
  <c r="E176" i="19"/>
  <c r="E215" i="2"/>
  <c r="M182" i="29"/>
  <c r="F176" i="18"/>
  <c r="E186" i="36"/>
  <c r="F186" i="36"/>
  <c r="N215" i="2"/>
  <c r="G182" i="26"/>
  <c r="M172" i="17"/>
  <c r="G184" i="25"/>
  <c r="E182" i="29"/>
  <c r="F173" i="16"/>
  <c r="F176" i="19"/>
  <c r="M186" i="36"/>
  <c r="M170" i="13"/>
  <c r="M180" i="24"/>
  <c r="N170" i="13"/>
  <c r="G177" i="14"/>
  <c r="N186" i="36"/>
  <c r="N176" i="21"/>
  <c r="F182" i="29"/>
  <c r="F170" i="13"/>
  <c r="K172" i="15" l="1"/>
  <c r="L172" i="15"/>
  <c r="J173" i="15"/>
  <c r="I173" i="15"/>
  <c r="H173" i="15"/>
  <c r="B175" i="15"/>
  <c r="P173" i="16"/>
  <c r="Q173" i="16"/>
  <c r="R172" i="16"/>
  <c r="C176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C242" i="21"/>
  <c r="K174" i="21"/>
  <c r="I175" i="21"/>
  <c r="H175" i="21"/>
  <c r="J175" i="21"/>
  <c r="B178" i="21"/>
  <c r="L174" i="21"/>
  <c r="K175" i="20"/>
  <c r="I176" i="20"/>
  <c r="H176" i="20"/>
  <c r="J176" i="20"/>
  <c r="C181" i="20"/>
  <c r="B179" i="20"/>
  <c r="L175" i="20"/>
  <c r="K174" i="19"/>
  <c r="H175" i="19"/>
  <c r="I175" i="19"/>
  <c r="J175" i="19"/>
  <c r="B178" i="19"/>
  <c r="L174" i="19"/>
  <c r="L174" i="18"/>
  <c r="H175" i="18"/>
  <c r="I175" i="18"/>
  <c r="J175" i="18"/>
  <c r="B177" i="18"/>
  <c r="K174" i="18"/>
  <c r="L170" i="17"/>
  <c r="K171" i="16"/>
  <c r="I171" i="17"/>
  <c r="J171" i="17"/>
  <c r="H171" i="17"/>
  <c r="B174" i="17"/>
  <c r="K170" i="17"/>
  <c r="J172" i="16"/>
  <c r="H172" i="16"/>
  <c r="I172" i="16"/>
  <c r="B174" i="16"/>
  <c r="L171" i="16"/>
  <c r="C179" i="16"/>
  <c r="K175" i="14"/>
  <c r="J176" i="14"/>
  <c r="I176" i="14"/>
  <c r="H176" i="14"/>
  <c r="C178" i="14"/>
  <c r="L175" i="14"/>
  <c r="K168" i="13"/>
  <c r="L213" i="2"/>
  <c r="J169" i="13"/>
  <c r="H169" i="13"/>
  <c r="I169" i="13"/>
  <c r="B172" i="13"/>
  <c r="L168" i="13"/>
  <c r="I214" i="2"/>
  <c r="H214" i="2"/>
  <c r="J214" i="2"/>
  <c r="K213" i="2"/>
  <c r="B216" i="2"/>
  <c r="F182" i="31"/>
  <c r="G171" i="13"/>
  <c r="N181" i="24"/>
  <c r="F183" i="26"/>
  <c r="G178" i="14"/>
  <c r="G216" i="2"/>
  <c r="N178" i="20"/>
  <c r="N183" i="26"/>
  <c r="N183" i="29"/>
  <c r="F177" i="18"/>
  <c r="M175" i="15"/>
  <c r="M187" i="36"/>
  <c r="E185" i="25"/>
  <c r="M178" i="14"/>
  <c r="E171" i="13"/>
  <c r="M171" i="13"/>
  <c r="M183" i="29"/>
  <c r="E173" i="17"/>
  <c r="M181" i="24"/>
  <c r="F181" i="24"/>
  <c r="E175" i="15"/>
  <c r="E177" i="19"/>
  <c r="N177" i="21"/>
  <c r="G187" i="36"/>
  <c r="E178" i="20"/>
  <c r="N185" i="25"/>
  <c r="G177" i="18"/>
  <c r="M174" i="16"/>
  <c r="M216" i="2"/>
  <c r="E177" i="21"/>
  <c r="F185" i="25"/>
  <c r="E174" i="16"/>
  <c r="F171" i="13"/>
  <c r="F177" i="21"/>
  <c r="F178" i="14"/>
  <c r="E183" i="29"/>
  <c r="G182" i="31"/>
  <c r="F175" i="15"/>
  <c r="E178" i="14"/>
  <c r="G174" i="16"/>
  <c r="N178" i="14"/>
  <c r="E187" i="36"/>
  <c r="N174" i="16"/>
  <c r="G177" i="19"/>
  <c r="M185" i="25"/>
  <c r="G173" i="17"/>
  <c r="F174" i="16"/>
  <c r="G175" i="15"/>
  <c r="E177" i="18"/>
  <c r="E182" i="31"/>
  <c r="G183" i="29"/>
  <c r="G185" i="25"/>
  <c r="E216" i="2"/>
  <c r="M173" i="17"/>
  <c r="F173" i="17"/>
  <c r="N187" i="36"/>
  <c r="N177" i="19"/>
  <c r="M183" i="26"/>
  <c r="N175" i="15"/>
  <c r="N177" i="18"/>
  <c r="F177" i="19"/>
  <c r="G178" i="20"/>
  <c r="G177" i="21"/>
  <c r="M177" i="18"/>
  <c r="F183" i="29"/>
  <c r="F187" i="36"/>
  <c r="F178" i="20"/>
  <c r="E181" i="24"/>
  <c r="M182" i="31"/>
  <c r="G183" i="26"/>
  <c r="M177" i="19"/>
  <c r="G181" i="24"/>
  <c r="M177" i="21"/>
  <c r="N173" i="17"/>
  <c r="F216" i="2"/>
  <c r="N171" i="13"/>
  <c r="N216" i="2"/>
  <c r="E183" i="26"/>
  <c r="M178" i="20"/>
  <c r="N182" i="31"/>
  <c r="K173" i="15" l="1"/>
  <c r="J174" i="15"/>
  <c r="I174" i="15"/>
  <c r="H174" i="15"/>
  <c r="B176" i="15"/>
  <c r="L173" i="15"/>
  <c r="P174" i="16"/>
  <c r="Q174" i="16"/>
  <c r="R173" i="16"/>
  <c r="C177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C243" i="21"/>
  <c r="K175" i="21"/>
  <c r="I176" i="21"/>
  <c r="J176" i="21"/>
  <c r="H176" i="21"/>
  <c r="B179" i="21"/>
  <c r="L175" i="21"/>
  <c r="K176" i="20"/>
  <c r="I177" i="20"/>
  <c r="J177" i="20"/>
  <c r="H177" i="20"/>
  <c r="B180" i="20"/>
  <c r="C182" i="20"/>
  <c r="L176" i="20"/>
  <c r="L175" i="19"/>
  <c r="J176" i="19"/>
  <c r="H176" i="19"/>
  <c r="I176" i="19"/>
  <c r="B179" i="19"/>
  <c r="K175" i="19"/>
  <c r="L175" i="18"/>
  <c r="I176" i="18"/>
  <c r="H176" i="18"/>
  <c r="J176" i="18"/>
  <c r="B178" i="18"/>
  <c r="K175" i="18"/>
  <c r="K171" i="17"/>
  <c r="I172" i="17"/>
  <c r="H172" i="17"/>
  <c r="J172" i="17"/>
  <c r="B175" i="17"/>
  <c r="L171" i="17"/>
  <c r="L172" i="16"/>
  <c r="J173" i="16"/>
  <c r="H173" i="16"/>
  <c r="I173" i="16"/>
  <c r="B175" i="16"/>
  <c r="K172" i="16"/>
  <c r="C180" i="16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4" i="2"/>
  <c r="H215" i="2"/>
  <c r="I215" i="2"/>
  <c r="J215" i="2"/>
  <c r="L214" i="2"/>
  <c r="B217" i="2"/>
  <c r="E172" i="13"/>
  <c r="E184" i="29"/>
  <c r="N188" i="36"/>
  <c r="E178" i="19"/>
  <c r="F172" i="13"/>
  <c r="N175" i="16"/>
  <c r="E184" i="26"/>
  <c r="G178" i="21"/>
  <c r="M179" i="14"/>
  <c r="M179" i="20"/>
  <c r="M184" i="26"/>
  <c r="M172" i="13"/>
  <c r="N174" i="17"/>
  <c r="F176" i="15"/>
  <c r="F184" i="26"/>
  <c r="F184" i="29"/>
  <c r="G178" i="18"/>
  <c r="E175" i="16"/>
  <c r="N184" i="29"/>
  <c r="E179" i="14"/>
  <c r="F178" i="19"/>
  <c r="F179" i="20"/>
  <c r="E186" i="25"/>
  <c r="M217" i="2"/>
  <c r="M178" i="21"/>
  <c r="N217" i="2"/>
  <c r="G174" i="17"/>
  <c r="N176" i="15"/>
  <c r="F178" i="18"/>
  <c r="G175" i="16"/>
  <c r="G217" i="2"/>
  <c r="G179" i="14"/>
  <c r="F178" i="21"/>
  <c r="E182" i="24"/>
  <c r="E188" i="36"/>
  <c r="E217" i="2"/>
  <c r="F188" i="36"/>
  <c r="F182" i="24"/>
  <c r="G182" i="24"/>
  <c r="E178" i="21"/>
  <c r="E179" i="20"/>
  <c r="G176" i="15"/>
  <c r="N182" i="24"/>
  <c r="N184" i="26"/>
  <c r="E183" i="31"/>
  <c r="E174" i="17"/>
  <c r="F186" i="25"/>
  <c r="G186" i="25"/>
  <c r="G178" i="19"/>
  <c r="M178" i="19"/>
  <c r="N179" i="14"/>
  <c r="M183" i="31"/>
  <c r="M182" i="24"/>
  <c r="N178" i="21"/>
  <c r="F179" i="14"/>
  <c r="E176" i="15"/>
  <c r="N172" i="13"/>
  <c r="M184" i="29"/>
  <c r="M174" i="17"/>
  <c r="G188" i="36"/>
  <c r="N178" i="19"/>
  <c r="M175" i="16"/>
  <c r="M178" i="18"/>
  <c r="F183" i="31"/>
  <c r="M176" i="15"/>
  <c r="F217" i="2"/>
  <c r="N183" i="31"/>
  <c r="M188" i="36"/>
  <c r="G184" i="29"/>
  <c r="E178" i="18"/>
  <c r="G172" i="13"/>
  <c r="F174" i="17"/>
  <c r="N186" i="25"/>
  <c r="G184" i="26"/>
  <c r="M186" i="25"/>
  <c r="F175" i="16"/>
  <c r="N178" i="18"/>
  <c r="G179" i="20"/>
  <c r="N179" i="20"/>
  <c r="G183" i="31"/>
  <c r="L174" i="15" l="1"/>
  <c r="K174" i="15"/>
  <c r="H175" i="15"/>
  <c r="J175" i="15"/>
  <c r="I175" i="15"/>
  <c r="B177" i="15"/>
  <c r="P175" i="16"/>
  <c r="Q175" i="16"/>
  <c r="R174" i="16"/>
  <c r="C178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C244" i="21"/>
  <c r="K176" i="21"/>
  <c r="I177" i="21"/>
  <c r="J177" i="21"/>
  <c r="H177" i="21"/>
  <c r="B180" i="21"/>
  <c r="L176" i="21"/>
  <c r="K177" i="20"/>
  <c r="J178" i="20"/>
  <c r="H178" i="20"/>
  <c r="I178" i="20"/>
  <c r="C183" i="20"/>
  <c r="B181" i="20"/>
  <c r="L177" i="20"/>
  <c r="L176" i="19"/>
  <c r="I177" i="19"/>
  <c r="J177" i="19"/>
  <c r="H177" i="19"/>
  <c r="B180" i="19"/>
  <c r="K176" i="19"/>
  <c r="K176" i="18"/>
  <c r="H177" i="18"/>
  <c r="I177" i="18"/>
  <c r="J177" i="18"/>
  <c r="B179" i="18"/>
  <c r="L176" i="18"/>
  <c r="K172" i="17"/>
  <c r="H173" i="17"/>
  <c r="J173" i="17"/>
  <c r="I173" i="17"/>
  <c r="B176" i="17"/>
  <c r="L172" i="17"/>
  <c r="K173" i="16"/>
  <c r="I174" i="16"/>
  <c r="J174" i="16"/>
  <c r="H174" i="16"/>
  <c r="B176" i="16"/>
  <c r="L173" i="16"/>
  <c r="C181" i="16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5" i="2"/>
  <c r="I216" i="2"/>
  <c r="H216" i="2"/>
  <c r="J216" i="2"/>
  <c r="K215" i="2"/>
  <c r="B218" i="2"/>
  <c r="E177" i="15"/>
  <c r="N185" i="26"/>
  <c r="M180" i="20"/>
  <c r="E183" i="24"/>
  <c r="G180" i="20"/>
  <c r="G180" i="14"/>
  <c r="N175" i="17"/>
  <c r="E180" i="20"/>
  <c r="G179" i="21"/>
  <c r="E189" i="36"/>
  <c r="M187" i="25"/>
  <c r="E176" i="16"/>
  <c r="M177" i="15"/>
  <c r="F179" i="18"/>
  <c r="F185" i="29"/>
  <c r="M185" i="26"/>
  <c r="E185" i="26"/>
  <c r="G183" i="24"/>
  <c r="M173" i="13"/>
  <c r="N183" i="24"/>
  <c r="N189" i="36"/>
  <c r="F185" i="26"/>
  <c r="G179" i="18"/>
  <c r="G185" i="29"/>
  <c r="E218" i="2"/>
  <c r="F180" i="20"/>
  <c r="M185" i="29"/>
  <c r="F175" i="17"/>
  <c r="M189" i="36"/>
  <c r="M179" i="21"/>
  <c r="F177" i="15"/>
  <c r="E179" i="19"/>
  <c r="E175" i="17"/>
  <c r="E180" i="14"/>
  <c r="G189" i="36"/>
  <c r="F184" i="31"/>
  <c r="M184" i="31"/>
  <c r="E187" i="25"/>
  <c r="E173" i="13"/>
  <c r="E184" i="31"/>
  <c r="N179" i="19"/>
  <c r="N179" i="21"/>
  <c r="M179" i="18"/>
  <c r="F218" i="2"/>
  <c r="G218" i="2"/>
  <c r="G185" i="26"/>
  <c r="N177" i="15"/>
  <c r="F179" i="21"/>
  <c r="G179" i="19"/>
  <c r="M218" i="2"/>
  <c r="N184" i="31"/>
  <c r="M175" i="17"/>
  <c r="G187" i="25"/>
  <c r="G177" i="15"/>
  <c r="F176" i="16"/>
  <c r="N173" i="13"/>
  <c r="N218" i="2"/>
  <c r="N187" i="25"/>
  <c r="F179" i="19"/>
  <c r="M176" i="16"/>
  <c r="F183" i="24"/>
  <c r="G175" i="17"/>
  <c r="N179" i="18"/>
  <c r="F187" i="25"/>
  <c r="G173" i="13"/>
  <c r="M183" i="24"/>
  <c r="N185" i="29"/>
  <c r="E185" i="29"/>
  <c r="G184" i="31"/>
  <c r="G176" i="16"/>
  <c r="F189" i="36"/>
  <c r="E179" i="21"/>
  <c r="M179" i="19"/>
  <c r="E179" i="18"/>
  <c r="F173" i="13"/>
  <c r="F180" i="14"/>
  <c r="N176" i="16"/>
  <c r="M180" i="14"/>
  <c r="N180" i="20"/>
  <c r="N180" i="14"/>
  <c r="K175" i="15" l="1"/>
  <c r="L175" i="15"/>
  <c r="J176" i="15"/>
  <c r="I176" i="15"/>
  <c r="H176" i="15"/>
  <c r="B178" i="15"/>
  <c r="P176" i="16"/>
  <c r="Q176" i="16"/>
  <c r="R175" i="16"/>
  <c r="C179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C245" i="21"/>
  <c r="K177" i="21"/>
  <c r="H178" i="21"/>
  <c r="I178" i="21"/>
  <c r="J178" i="21"/>
  <c r="B181" i="21"/>
  <c r="L177" i="21"/>
  <c r="L178" i="20"/>
  <c r="K178" i="20"/>
  <c r="H179" i="20"/>
  <c r="J179" i="20"/>
  <c r="I179" i="20"/>
  <c r="C184" i="20"/>
  <c r="B182" i="20"/>
  <c r="K177" i="19"/>
  <c r="I178" i="19"/>
  <c r="H178" i="19"/>
  <c r="J178" i="19"/>
  <c r="B181" i="19"/>
  <c r="L177" i="19"/>
  <c r="L177" i="18"/>
  <c r="J178" i="18"/>
  <c r="H178" i="18"/>
  <c r="I178" i="18"/>
  <c r="B180" i="18"/>
  <c r="K177" i="18"/>
  <c r="L173" i="17"/>
  <c r="J174" i="17"/>
  <c r="H174" i="17"/>
  <c r="I174" i="17"/>
  <c r="B177" i="17"/>
  <c r="K173" i="17"/>
  <c r="K174" i="16"/>
  <c r="J175" i="16"/>
  <c r="I175" i="16"/>
  <c r="H175" i="16"/>
  <c r="B177" i="16"/>
  <c r="L174" i="16"/>
  <c r="C182" i="16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6" i="2"/>
  <c r="H217" i="2"/>
  <c r="J217" i="2"/>
  <c r="I217" i="2"/>
  <c r="L216" i="2"/>
  <c r="B219" i="2"/>
  <c r="F176" i="17"/>
  <c r="E188" i="25"/>
  <c r="N185" i="31"/>
  <c r="F185" i="31"/>
  <c r="G190" i="36"/>
  <c r="G174" i="13"/>
  <c r="M174" i="13"/>
  <c r="M190" i="36"/>
  <c r="M181" i="20"/>
  <c r="F188" i="25"/>
  <c r="E178" i="15"/>
  <c r="E180" i="19"/>
  <c r="G176" i="17"/>
  <c r="N176" i="17"/>
  <c r="F180" i="18"/>
  <c r="F181" i="20"/>
  <c r="N186" i="26"/>
  <c r="N180" i="18"/>
  <c r="F219" i="2"/>
  <c r="G219" i="2"/>
  <c r="E190" i="36"/>
  <c r="N186" i="29"/>
  <c r="M178" i="15"/>
  <c r="G188" i="25"/>
  <c r="M180" i="19"/>
  <c r="E186" i="29"/>
  <c r="M181" i="14"/>
  <c r="E219" i="2"/>
  <c r="G180" i="18"/>
  <c r="G186" i="26"/>
  <c r="G181" i="14"/>
  <c r="E184" i="24"/>
  <c r="N181" i="20"/>
  <c r="E186" i="26"/>
  <c r="F178" i="15"/>
  <c r="F190" i="36"/>
  <c r="E180" i="18"/>
  <c r="E177" i="16"/>
  <c r="M185" i="31"/>
  <c r="M188" i="25"/>
  <c r="E185" i="31"/>
  <c r="N190" i="36"/>
  <c r="G181" i="20"/>
  <c r="N177" i="16"/>
  <c r="G177" i="16"/>
  <c r="N178" i="15"/>
  <c r="M184" i="24"/>
  <c r="G185" i="31"/>
  <c r="F180" i="19"/>
  <c r="E174" i="13"/>
  <c r="F184" i="24"/>
  <c r="N180" i="19"/>
  <c r="M219" i="2"/>
  <c r="F177" i="16"/>
  <c r="M177" i="16"/>
  <c r="F186" i="26"/>
  <c r="G178" i="15"/>
  <c r="E181" i="14"/>
  <c r="N188" i="25"/>
  <c r="F174" i="13"/>
  <c r="N174" i="13"/>
  <c r="N219" i="2"/>
  <c r="M176" i="17"/>
  <c r="E176" i="17"/>
  <c r="G184" i="24"/>
  <c r="F186" i="29"/>
  <c r="F181" i="14"/>
  <c r="N181" i="14"/>
  <c r="N184" i="24"/>
  <c r="G186" i="29"/>
  <c r="G180" i="19"/>
  <c r="M186" i="29"/>
  <c r="M186" i="26"/>
  <c r="M180" i="18"/>
  <c r="E181" i="20"/>
  <c r="L176" i="15" l="1"/>
  <c r="K176" i="15"/>
  <c r="J177" i="15"/>
  <c r="I177" i="15"/>
  <c r="H177" i="15"/>
  <c r="B179" i="15"/>
  <c r="Q177" i="16"/>
  <c r="P177" i="16"/>
  <c r="R176" i="16"/>
  <c r="C180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C246" i="21"/>
  <c r="C247" i="21" s="1"/>
  <c r="L178" i="21"/>
  <c r="J179" i="21"/>
  <c r="B182" i="21"/>
  <c r="K178" i="21"/>
  <c r="L179" i="20"/>
  <c r="I180" i="20"/>
  <c r="J180" i="20"/>
  <c r="H180" i="20"/>
  <c r="C185" i="20"/>
  <c r="B183" i="20"/>
  <c r="K179" i="20"/>
  <c r="K178" i="19"/>
  <c r="I179" i="19"/>
  <c r="J179" i="19"/>
  <c r="H179" i="19"/>
  <c r="B182" i="19"/>
  <c r="L178" i="19"/>
  <c r="L178" i="18"/>
  <c r="H179" i="18"/>
  <c r="J179" i="18"/>
  <c r="I179" i="18"/>
  <c r="B181" i="18"/>
  <c r="K178" i="18"/>
  <c r="K174" i="17"/>
  <c r="H175" i="17"/>
  <c r="I175" i="17"/>
  <c r="J175" i="17"/>
  <c r="K175" i="16"/>
  <c r="B178" i="17"/>
  <c r="L174" i="17"/>
  <c r="J176" i="16"/>
  <c r="H176" i="16"/>
  <c r="I176" i="16"/>
  <c r="B178" i="16"/>
  <c r="L175" i="16"/>
  <c r="C183" i="16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7" i="2"/>
  <c r="H218" i="2"/>
  <c r="J218" i="2"/>
  <c r="I218" i="2"/>
  <c r="K217" i="2"/>
  <c r="B220" i="2"/>
  <c r="M179" i="15"/>
  <c r="G181" i="19"/>
  <c r="F220" i="2"/>
  <c r="M185" i="24"/>
  <c r="M220" i="2"/>
  <c r="N187" i="26"/>
  <c r="F182" i="14"/>
  <c r="E187" i="29"/>
  <c r="M186" i="31"/>
  <c r="F175" i="13"/>
  <c r="N178" i="16"/>
  <c r="F179" i="15"/>
  <c r="F177" i="17"/>
  <c r="M181" i="18"/>
  <c r="M182" i="14"/>
  <c r="E181" i="19"/>
  <c r="G175" i="13"/>
  <c r="E177" i="17"/>
  <c r="F181" i="18"/>
  <c r="F185" i="24"/>
  <c r="M189" i="25"/>
  <c r="N191" i="36"/>
  <c r="N179" i="15"/>
  <c r="N175" i="13"/>
  <c r="E181" i="18"/>
  <c r="F189" i="25"/>
  <c r="E191" i="36"/>
  <c r="E189" i="25"/>
  <c r="M177" i="17"/>
  <c r="G185" i="24"/>
  <c r="E182" i="20"/>
  <c r="M187" i="29"/>
  <c r="E185" i="24"/>
  <c r="G179" i="15"/>
  <c r="F191" i="36"/>
  <c r="F187" i="29"/>
  <c r="N182" i="14"/>
  <c r="N189" i="25"/>
  <c r="N187" i="29"/>
  <c r="F186" i="31"/>
  <c r="E186" i="31"/>
  <c r="E178" i="16"/>
  <c r="G182" i="14"/>
  <c r="M187" i="26"/>
  <c r="M191" i="36"/>
  <c r="M178" i="16"/>
  <c r="N181" i="18"/>
  <c r="G178" i="16"/>
  <c r="E187" i="26"/>
  <c r="E175" i="13"/>
  <c r="G187" i="26"/>
  <c r="G187" i="29"/>
  <c r="G191" i="36"/>
  <c r="N186" i="31"/>
  <c r="N182" i="20"/>
  <c r="F181" i="19"/>
  <c r="N181" i="19"/>
  <c r="M182" i="20"/>
  <c r="E182" i="14"/>
  <c r="F187" i="26"/>
  <c r="G181" i="18"/>
  <c r="N220" i="2"/>
  <c r="G186" i="31"/>
  <c r="N185" i="24"/>
  <c r="M181" i="19"/>
  <c r="G177" i="17"/>
  <c r="N177" i="17"/>
  <c r="F182" i="20"/>
  <c r="E179" i="15"/>
  <c r="F178" i="16"/>
  <c r="M175" i="13"/>
  <c r="G189" i="25"/>
  <c r="E220" i="2"/>
  <c r="G220" i="2"/>
  <c r="G182" i="20"/>
  <c r="K177" i="15" l="1"/>
  <c r="L177" i="15"/>
  <c r="J178" i="15"/>
  <c r="I178" i="15"/>
  <c r="H178" i="15"/>
  <c r="B180" i="15"/>
  <c r="R177" i="16"/>
  <c r="Q178" i="16"/>
  <c r="P178" i="16"/>
  <c r="C248" i="21"/>
  <c r="C181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B183" i="21"/>
  <c r="K180" i="20"/>
  <c r="I181" i="20"/>
  <c r="H181" i="20"/>
  <c r="J181" i="20"/>
  <c r="C186" i="20"/>
  <c r="B184" i="20"/>
  <c r="L180" i="20"/>
  <c r="K179" i="19"/>
  <c r="H180" i="19"/>
  <c r="I180" i="19"/>
  <c r="J180" i="19"/>
  <c r="B183" i="19"/>
  <c r="L179" i="19"/>
  <c r="L179" i="18"/>
  <c r="J180" i="18"/>
  <c r="H180" i="18"/>
  <c r="I180" i="18"/>
  <c r="B182" i="18"/>
  <c r="K179" i="18"/>
  <c r="L175" i="17"/>
  <c r="I176" i="17"/>
  <c r="H176" i="17"/>
  <c r="J176" i="17"/>
  <c r="B179" i="17"/>
  <c r="K175" i="17"/>
  <c r="L176" i="16"/>
  <c r="I177" i="16"/>
  <c r="J177" i="16"/>
  <c r="H177" i="16"/>
  <c r="B179" i="16"/>
  <c r="K176" i="16"/>
  <c r="C184" i="16"/>
  <c r="K180" i="14"/>
  <c r="H181" i="14"/>
  <c r="J181" i="14"/>
  <c r="I181" i="14"/>
  <c r="C183" i="14"/>
  <c r="L180" i="14"/>
  <c r="K173" i="13"/>
  <c r="L218" i="2"/>
  <c r="H174" i="13"/>
  <c r="J174" i="13"/>
  <c r="I174" i="13"/>
  <c r="B177" i="13"/>
  <c r="L173" i="13"/>
  <c r="J219" i="2"/>
  <c r="H219" i="2"/>
  <c r="I219" i="2"/>
  <c r="K218" i="2"/>
  <c r="B221" i="2"/>
  <c r="M180" i="15"/>
  <c r="G183" i="20"/>
  <c r="E179" i="16"/>
  <c r="G221" i="2"/>
  <c r="F182" i="18"/>
  <c r="E192" i="36"/>
  <c r="M183" i="20"/>
  <c r="E221" i="2"/>
  <c r="G183" i="14"/>
  <c r="G188" i="26"/>
  <c r="G179" i="16"/>
  <c r="G176" i="13"/>
  <c r="M187" i="31"/>
  <c r="M182" i="18"/>
  <c r="M221" i="2"/>
  <c r="N187" i="31"/>
  <c r="G192" i="36"/>
  <c r="E188" i="29"/>
  <c r="N192" i="36"/>
  <c r="E176" i="13"/>
  <c r="G187" i="31"/>
  <c r="N186" i="24"/>
  <c r="M186" i="24"/>
  <c r="M188" i="29"/>
  <c r="N182" i="19"/>
  <c r="E182" i="18"/>
  <c r="N188" i="26"/>
  <c r="M179" i="16"/>
  <c r="F188" i="26"/>
  <c r="E183" i="14"/>
  <c r="F221" i="2"/>
  <c r="E188" i="26"/>
  <c r="G188" i="29"/>
  <c r="F176" i="13"/>
  <c r="F183" i="20"/>
  <c r="F178" i="17"/>
  <c r="F183" i="14"/>
  <c r="M182" i="19"/>
  <c r="F186" i="24"/>
  <c r="N182" i="18"/>
  <c r="E190" i="25"/>
  <c r="E183" i="20"/>
  <c r="F180" i="15"/>
  <c r="F187" i="31"/>
  <c r="F179" i="16"/>
  <c r="N183" i="14"/>
  <c r="N179" i="16"/>
  <c r="E187" i="31"/>
  <c r="N180" i="15"/>
  <c r="M188" i="26"/>
  <c r="M192" i="36"/>
  <c r="F192" i="36"/>
  <c r="G182" i="18"/>
  <c r="N190" i="25"/>
  <c r="F182" i="19"/>
  <c r="G182" i="19"/>
  <c r="E186" i="24"/>
  <c r="N176" i="13"/>
  <c r="F188" i="29"/>
  <c r="M178" i="17"/>
  <c r="G180" i="15"/>
  <c r="M176" i="13"/>
  <c r="N183" i="20"/>
  <c r="G178" i="17"/>
  <c r="N221" i="2"/>
  <c r="G186" i="24"/>
  <c r="M190" i="25"/>
  <c r="G190" i="25"/>
  <c r="E180" i="15"/>
  <c r="N178" i="17"/>
  <c r="E182" i="19"/>
  <c r="M183" i="14"/>
  <c r="N188" i="29"/>
  <c r="F190" i="25"/>
  <c r="E178" i="17"/>
  <c r="K178" i="15" l="1"/>
  <c r="L178" i="15"/>
  <c r="H179" i="15"/>
  <c r="J179" i="15"/>
  <c r="I179" i="15"/>
  <c r="B181" i="15"/>
  <c r="R178" i="16"/>
  <c r="P179" i="16"/>
  <c r="Q179" i="16"/>
  <c r="C249" i="21"/>
  <c r="C182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B184" i="21"/>
  <c r="K181" i="20"/>
  <c r="H182" i="20"/>
  <c r="I182" i="20"/>
  <c r="J182" i="20"/>
  <c r="C187" i="20"/>
  <c r="B185" i="20"/>
  <c r="L181" i="20"/>
  <c r="L180" i="19"/>
  <c r="I181" i="19"/>
  <c r="J181" i="19"/>
  <c r="H181" i="19"/>
  <c r="B184" i="19"/>
  <c r="K180" i="19"/>
  <c r="K180" i="18"/>
  <c r="I181" i="18"/>
  <c r="H181" i="18"/>
  <c r="J181" i="18"/>
  <c r="B183" i="18"/>
  <c r="L180" i="18"/>
  <c r="K176" i="17"/>
  <c r="K177" i="16"/>
  <c r="I177" i="17"/>
  <c r="H177" i="17"/>
  <c r="J177" i="17"/>
  <c r="B180" i="17"/>
  <c r="L176" i="17"/>
  <c r="I178" i="16"/>
  <c r="J178" i="16"/>
  <c r="H178" i="16"/>
  <c r="B180" i="16"/>
  <c r="L177" i="16"/>
  <c r="C185" i="16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19" i="2"/>
  <c r="H220" i="2"/>
  <c r="J220" i="2"/>
  <c r="I220" i="2"/>
  <c r="K219" i="2"/>
  <c r="B222" i="2"/>
  <c r="G181" i="15"/>
  <c r="N189" i="26"/>
  <c r="G184" i="14"/>
  <c r="E184" i="14"/>
  <c r="F189" i="29"/>
  <c r="F184" i="20"/>
  <c r="G193" i="36"/>
  <c r="N180" i="16"/>
  <c r="M180" i="16"/>
  <c r="E180" i="16"/>
  <c r="F179" i="17"/>
  <c r="F189" i="26"/>
  <c r="G183" i="21"/>
  <c r="M183" i="18"/>
  <c r="M191" i="25"/>
  <c r="M188" i="31"/>
  <c r="G189" i="29"/>
  <c r="G191" i="25"/>
  <c r="G177" i="13"/>
  <c r="E222" i="2"/>
  <c r="E187" i="24"/>
  <c r="E183" i="19"/>
  <c r="M177" i="13"/>
  <c r="N179" i="17"/>
  <c r="M193" i="36"/>
  <c r="N183" i="21"/>
  <c r="G184" i="20"/>
  <c r="E189" i="26"/>
  <c r="G188" i="31"/>
  <c r="N183" i="19"/>
  <c r="G179" i="17"/>
  <c r="E183" i="21"/>
  <c r="E193" i="36"/>
  <c r="M183" i="21"/>
  <c r="N188" i="31"/>
  <c r="G189" i="26"/>
  <c r="F188" i="31"/>
  <c r="M222" i="2"/>
  <c r="M184" i="14"/>
  <c r="M179" i="17"/>
  <c r="M184" i="20"/>
  <c r="E183" i="18"/>
  <c r="F183" i="19"/>
  <c r="E181" i="15"/>
  <c r="F184" i="14"/>
  <c r="F180" i="16"/>
  <c r="N193" i="36"/>
  <c r="F183" i="21"/>
  <c r="E189" i="29"/>
  <c r="M189" i="26"/>
  <c r="M181" i="15"/>
  <c r="E191" i="25"/>
  <c r="F177" i="13"/>
  <c r="G183" i="18"/>
  <c r="N177" i="13"/>
  <c r="N183" i="18"/>
  <c r="F191" i="25"/>
  <c r="N184" i="20"/>
  <c r="E179" i="17"/>
  <c r="M189" i="29"/>
  <c r="G183" i="19"/>
  <c r="F187" i="24"/>
  <c r="F222" i="2"/>
  <c r="F181" i="15"/>
  <c r="E177" i="13"/>
  <c r="N222" i="2"/>
  <c r="N189" i="29"/>
  <c r="F183" i="18"/>
  <c r="G187" i="24"/>
  <c r="N187" i="24"/>
  <c r="M183" i="19"/>
  <c r="G180" i="16"/>
  <c r="N191" i="25"/>
  <c r="N181" i="15"/>
  <c r="F193" i="36"/>
  <c r="N184" i="14"/>
  <c r="M187" i="24"/>
  <c r="G222" i="2"/>
  <c r="E184" i="20"/>
  <c r="E188" i="31"/>
  <c r="L179" i="15" l="1"/>
  <c r="K179" i="15"/>
  <c r="J180" i="15"/>
  <c r="I180" i="15"/>
  <c r="H180" i="15"/>
  <c r="B182" i="15"/>
  <c r="J182" i="21"/>
  <c r="Q180" i="16"/>
  <c r="P180" i="16"/>
  <c r="R179" i="16"/>
  <c r="C250" i="21"/>
  <c r="C183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B185" i="21"/>
  <c r="L182" i="20"/>
  <c r="J183" i="20"/>
  <c r="H183" i="20"/>
  <c r="I183" i="20"/>
  <c r="C188" i="20"/>
  <c r="B186" i="20"/>
  <c r="K182" i="20"/>
  <c r="L181" i="19"/>
  <c r="I182" i="19"/>
  <c r="H182" i="19"/>
  <c r="J182" i="19"/>
  <c r="B185" i="19"/>
  <c r="K181" i="19"/>
  <c r="K181" i="18"/>
  <c r="H182" i="18"/>
  <c r="I182" i="18"/>
  <c r="J182" i="18"/>
  <c r="B184" i="18"/>
  <c r="L181" i="18"/>
  <c r="K177" i="17"/>
  <c r="J178" i="17"/>
  <c r="I178" i="17"/>
  <c r="H178" i="17"/>
  <c r="B181" i="17"/>
  <c r="L177" i="17"/>
  <c r="K178" i="16"/>
  <c r="I179" i="16"/>
  <c r="H179" i="16"/>
  <c r="J179" i="16"/>
  <c r="B181" i="16"/>
  <c r="L178" i="16"/>
  <c r="C186" i="16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0" i="2"/>
  <c r="H221" i="2"/>
  <c r="I221" i="2"/>
  <c r="J221" i="2"/>
  <c r="L220" i="2"/>
  <c r="B223" i="2"/>
  <c r="N182" i="15"/>
  <c r="M181" i="21"/>
  <c r="F184" i="19"/>
  <c r="G185" i="14"/>
  <c r="E194" i="36"/>
  <c r="F182" i="21"/>
  <c r="G192" i="25"/>
  <c r="G194" i="36"/>
  <c r="G184" i="19"/>
  <c r="E185" i="20"/>
  <c r="M184" i="21"/>
  <c r="G181" i="16"/>
  <c r="G182" i="15"/>
  <c r="N180" i="21"/>
  <c r="G190" i="29"/>
  <c r="F185" i="20"/>
  <c r="G188" i="24"/>
  <c r="M194" i="36"/>
  <c r="M182" i="21"/>
  <c r="E184" i="21"/>
  <c r="N178" i="13"/>
  <c r="E190" i="26"/>
  <c r="E192" i="25"/>
  <c r="N184" i="18"/>
  <c r="G189" i="31"/>
  <c r="E184" i="18"/>
  <c r="E178" i="13"/>
  <c r="M178" i="13"/>
  <c r="M223" i="2"/>
  <c r="E188" i="24"/>
  <c r="M181" i="16"/>
  <c r="F185" i="14"/>
  <c r="N185" i="20"/>
  <c r="G178" i="13"/>
  <c r="E182" i="21"/>
  <c r="M192" i="25"/>
  <c r="N184" i="19"/>
  <c r="F223" i="2"/>
  <c r="F180" i="21"/>
  <c r="F178" i="13"/>
  <c r="M190" i="29"/>
  <c r="E180" i="17"/>
  <c r="M189" i="31"/>
  <c r="N182" i="21"/>
  <c r="N184" i="21"/>
  <c r="F180" i="17"/>
  <c r="M180" i="21"/>
  <c r="G184" i="18"/>
  <c r="M180" i="17"/>
  <c r="F184" i="18"/>
  <c r="G190" i="26"/>
  <c r="N194" i="36"/>
  <c r="N189" i="31"/>
  <c r="M184" i="18"/>
  <c r="F189" i="31"/>
  <c r="M190" i="26"/>
  <c r="E181" i="16"/>
  <c r="F184" i="21"/>
  <c r="E182" i="15"/>
  <c r="N181" i="16"/>
  <c r="E185" i="14"/>
  <c r="E180" i="21"/>
  <c r="N223" i="2"/>
  <c r="M185" i="14"/>
  <c r="E181" i="21"/>
  <c r="M185" i="20"/>
  <c r="F190" i="29"/>
  <c r="F181" i="21"/>
  <c r="G184" i="21"/>
  <c r="N180" i="17"/>
  <c r="M182" i="15"/>
  <c r="E189" i="31"/>
  <c r="M184" i="19"/>
  <c r="E184" i="19"/>
  <c r="F190" i="26"/>
  <c r="G180" i="17"/>
  <c r="N185" i="14"/>
  <c r="N192" i="25"/>
  <c r="N181" i="21"/>
  <c r="E190" i="29"/>
  <c r="F182" i="15"/>
  <c r="G185" i="20"/>
  <c r="E223" i="2"/>
  <c r="N188" i="24"/>
  <c r="F194" i="36"/>
  <c r="N190" i="26"/>
  <c r="M188" i="24"/>
  <c r="N190" i="29"/>
  <c r="F181" i="16"/>
  <c r="F192" i="25"/>
  <c r="F188" i="24"/>
  <c r="G223" i="2"/>
  <c r="K180" i="15" l="1"/>
  <c r="J181" i="15"/>
  <c r="I181" i="15"/>
  <c r="H181" i="15"/>
  <c r="B183" i="15"/>
  <c r="L180" i="15"/>
  <c r="H180" i="21"/>
  <c r="H182" i="21"/>
  <c r="H181" i="21"/>
  <c r="I182" i="21"/>
  <c r="I181" i="21"/>
  <c r="I180" i="21"/>
  <c r="R180" i="16"/>
  <c r="P181" i="16"/>
  <c r="Q181" i="16"/>
  <c r="I179" i="21"/>
  <c r="H179" i="21"/>
  <c r="C251" i="21"/>
  <c r="C184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J183" i="21"/>
  <c r="I183" i="21"/>
  <c r="H183" i="21"/>
  <c r="B186" i="21"/>
  <c r="L183" i="20"/>
  <c r="I184" i="20"/>
  <c r="H184" i="20"/>
  <c r="J184" i="20"/>
  <c r="C189" i="20"/>
  <c r="B187" i="20"/>
  <c r="K183" i="20"/>
  <c r="L182" i="19"/>
  <c r="I183" i="19"/>
  <c r="J183" i="19"/>
  <c r="H183" i="19"/>
  <c r="B186" i="19"/>
  <c r="K182" i="19"/>
  <c r="L182" i="18"/>
  <c r="H183" i="18"/>
  <c r="I183" i="18"/>
  <c r="J183" i="18"/>
  <c r="B185" i="18"/>
  <c r="K182" i="18"/>
  <c r="K178" i="17"/>
  <c r="K179" i="16"/>
  <c r="H179" i="17"/>
  <c r="J179" i="17"/>
  <c r="I179" i="17"/>
  <c r="B182" i="17"/>
  <c r="L178" i="17"/>
  <c r="J180" i="16"/>
  <c r="I180" i="16"/>
  <c r="H180" i="16"/>
  <c r="B182" i="16"/>
  <c r="L179" i="16"/>
  <c r="C187" i="16"/>
  <c r="L183" i="14"/>
  <c r="H184" i="14"/>
  <c r="I184" i="14"/>
  <c r="J184" i="14"/>
  <c r="C186" i="14"/>
  <c r="K183" i="14"/>
  <c r="L221" i="2"/>
  <c r="K176" i="13"/>
  <c r="I177" i="13"/>
  <c r="J177" i="13"/>
  <c r="H177" i="13"/>
  <c r="B180" i="13"/>
  <c r="L176" i="13"/>
  <c r="H222" i="2"/>
  <c r="I222" i="2"/>
  <c r="J222" i="2"/>
  <c r="K221" i="2"/>
  <c r="B224" i="2"/>
  <c r="M183" i="15"/>
  <c r="E189" i="24"/>
  <c r="E186" i="14"/>
  <c r="G190" i="31"/>
  <c r="E185" i="19"/>
  <c r="E195" i="36"/>
  <c r="G193" i="25"/>
  <c r="G181" i="17"/>
  <c r="M179" i="13"/>
  <c r="E182" i="16"/>
  <c r="M185" i="19"/>
  <c r="M224" i="2"/>
  <c r="F183" i="15"/>
  <c r="G224" i="2"/>
  <c r="N186" i="14"/>
  <c r="G185" i="19"/>
  <c r="N190" i="31"/>
  <c r="E224" i="2"/>
  <c r="F193" i="25"/>
  <c r="E181" i="17"/>
  <c r="F182" i="16"/>
  <c r="M186" i="14"/>
  <c r="N185" i="18"/>
  <c r="M186" i="20"/>
  <c r="N183" i="15"/>
  <c r="G179" i="13"/>
  <c r="G185" i="21"/>
  <c r="G189" i="24"/>
  <c r="G195" i="36"/>
  <c r="F189" i="24"/>
  <c r="N185" i="21"/>
  <c r="M190" i="31"/>
  <c r="N182" i="16"/>
  <c r="F186" i="14"/>
  <c r="G186" i="20"/>
  <c r="N193" i="25"/>
  <c r="G183" i="15"/>
  <c r="F191" i="29"/>
  <c r="E185" i="21"/>
  <c r="N185" i="19"/>
  <c r="F181" i="17"/>
  <c r="E186" i="20"/>
  <c r="G186" i="14"/>
  <c r="F185" i="21"/>
  <c r="M185" i="21"/>
  <c r="M195" i="36"/>
  <c r="E191" i="29"/>
  <c r="E191" i="26"/>
  <c r="M181" i="17"/>
  <c r="G191" i="26"/>
  <c r="N224" i="2"/>
  <c r="F185" i="18"/>
  <c r="E185" i="18"/>
  <c r="M191" i="26"/>
  <c r="F195" i="36"/>
  <c r="F224" i="2"/>
  <c r="E179" i="13"/>
  <c r="G182" i="16"/>
  <c r="E193" i="25"/>
  <c r="M185" i="18"/>
  <c r="G191" i="29"/>
  <c r="F186" i="20"/>
  <c r="F185" i="19"/>
  <c r="E190" i="31"/>
  <c r="F179" i="13"/>
  <c r="M193" i="25"/>
  <c r="M182" i="16"/>
  <c r="G185" i="18"/>
  <c r="N179" i="13"/>
  <c r="N181" i="17"/>
  <c r="F191" i="26"/>
  <c r="M191" i="29"/>
  <c r="E183" i="15"/>
  <c r="N191" i="29"/>
  <c r="M189" i="24"/>
  <c r="N189" i="24"/>
  <c r="N186" i="20"/>
  <c r="N191" i="26"/>
  <c r="F190" i="31"/>
  <c r="N195" i="36"/>
  <c r="K181" i="15" l="1"/>
  <c r="L181" i="15"/>
  <c r="J182" i="15"/>
  <c r="I182" i="15"/>
  <c r="H182" i="15"/>
  <c r="B184" i="15"/>
  <c r="L182" i="21"/>
  <c r="L180" i="21"/>
  <c r="L181" i="21"/>
  <c r="K182" i="21"/>
  <c r="K181" i="21"/>
  <c r="K180" i="21"/>
  <c r="P182" i="16"/>
  <c r="Q182" i="16"/>
  <c r="R181" i="16"/>
  <c r="K179" i="21"/>
  <c r="L179" i="21"/>
  <c r="C252" i="21"/>
  <c r="C185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K183" i="21"/>
  <c r="I184" i="21"/>
  <c r="H184" i="21"/>
  <c r="J184" i="21"/>
  <c r="B187" i="21"/>
  <c r="L183" i="21"/>
  <c r="K184" i="20"/>
  <c r="I185" i="20"/>
  <c r="J185" i="20"/>
  <c r="H185" i="20"/>
  <c r="C190" i="20"/>
  <c r="B188" i="20"/>
  <c r="L184" i="20"/>
  <c r="L183" i="19"/>
  <c r="H184" i="19"/>
  <c r="J184" i="19"/>
  <c r="I184" i="19"/>
  <c r="B187" i="19"/>
  <c r="K183" i="19"/>
  <c r="L183" i="18"/>
  <c r="J184" i="18"/>
  <c r="H184" i="18"/>
  <c r="I184" i="18"/>
  <c r="B186" i="18"/>
  <c r="K183" i="18"/>
  <c r="L179" i="17"/>
  <c r="K180" i="16"/>
  <c r="I180" i="17"/>
  <c r="J180" i="17"/>
  <c r="H180" i="17"/>
  <c r="B183" i="17"/>
  <c r="K179" i="17"/>
  <c r="I181" i="16"/>
  <c r="J181" i="16"/>
  <c r="H181" i="16"/>
  <c r="B183" i="16"/>
  <c r="L180" i="16"/>
  <c r="C188" i="16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2" i="2"/>
  <c r="J223" i="2"/>
  <c r="I223" i="2"/>
  <c r="H223" i="2"/>
  <c r="L222" i="2"/>
  <c r="B225" i="2"/>
  <c r="G182" i="17"/>
  <c r="E183" i="16"/>
  <c r="G196" i="36"/>
  <c r="N194" i="25"/>
  <c r="N190" i="24"/>
  <c r="M186" i="21"/>
  <c r="F183" i="16"/>
  <c r="N186" i="19"/>
  <c r="F182" i="17"/>
  <c r="N187" i="14"/>
  <c r="N187" i="20"/>
  <c r="F192" i="26"/>
  <c r="N191" i="31"/>
  <c r="F184" i="15"/>
  <c r="M192" i="26"/>
  <c r="N186" i="18"/>
  <c r="F190" i="24"/>
  <c r="M187" i="14"/>
  <c r="G225" i="2"/>
  <c r="M186" i="19"/>
  <c r="M180" i="13"/>
  <c r="N183" i="16"/>
  <c r="N186" i="21"/>
  <c r="E180" i="13"/>
  <c r="E187" i="14"/>
  <c r="N184" i="15"/>
  <c r="F196" i="36"/>
  <c r="E186" i="18"/>
  <c r="M191" i="31"/>
  <c r="N182" i="17"/>
  <c r="G194" i="25"/>
  <c r="E225" i="2"/>
  <c r="N225" i="2"/>
  <c r="M187" i="20"/>
  <c r="G187" i="20"/>
  <c r="F180" i="13"/>
  <c r="F186" i="21"/>
  <c r="G184" i="15"/>
  <c r="M182" i="17"/>
  <c r="E196" i="36"/>
  <c r="E194" i="25"/>
  <c r="N192" i="29"/>
  <c r="F192" i="29"/>
  <c r="G183" i="16"/>
  <c r="G191" i="31"/>
  <c r="M183" i="16"/>
  <c r="G192" i="29"/>
  <c r="M186" i="18"/>
  <c r="E186" i="19"/>
  <c r="F187" i="14"/>
  <c r="E184" i="15"/>
  <c r="G186" i="18"/>
  <c r="N180" i="13"/>
  <c r="F191" i="31"/>
  <c r="F187" i="20"/>
  <c r="M184" i="15"/>
  <c r="F186" i="18"/>
  <c r="M192" i="29"/>
  <c r="F186" i="19"/>
  <c r="M225" i="2"/>
  <c r="E182" i="17"/>
  <c r="G190" i="24"/>
  <c r="E192" i="26"/>
  <c r="G186" i="21"/>
  <c r="M190" i="24"/>
  <c r="G186" i="19"/>
  <c r="E190" i="24"/>
  <c r="M194" i="25"/>
  <c r="N192" i="26"/>
  <c r="G192" i="26"/>
  <c r="E192" i="29"/>
  <c r="E187" i="20"/>
  <c r="G187" i="14"/>
  <c r="N196" i="36"/>
  <c r="E186" i="21"/>
  <c r="F225" i="2"/>
  <c r="M196" i="36"/>
  <c r="E191" i="31"/>
  <c r="F194" i="25"/>
  <c r="G180" i="13"/>
  <c r="K182" i="15" l="1"/>
  <c r="H183" i="15"/>
  <c r="J183" i="15"/>
  <c r="I183" i="15"/>
  <c r="B185" i="15"/>
  <c r="L182" i="15"/>
  <c r="Q183" i="16"/>
  <c r="P183" i="16"/>
  <c r="R182" i="16"/>
  <c r="C253" i="21"/>
  <c r="C186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4" i="21"/>
  <c r="I185" i="21"/>
  <c r="H185" i="21"/>
  <c r="J185" i="21"/>
  <c r="B188" i="21"/>
  <c r="L184" i="21"/>
  <c r="K185" i="20"/>
  <c r="I186" i="20"/>
  <c r="J186" i="20"/>
  <c r="H186" i="20"/>
  <c r="C191" i="20"/>
  <c r="B189" i="20"/>
  <c r="L185" i="20"/>
  <c r="K184" i="19"/>
  <c r="H185" i="19"/>
  <c r="I185" i="19"/>
  <c r="J185" i="19"/>
  <c r="B188" i="19"/>
  <c r="L184" i="19"/>
  <c r="L184" i="18"/>
  <c r="J185" i="18"/>
  <c r="H185" i="18"/>
  <c r="I185" i="18"/>
  <c r="B187" i="18"/>
  <c r="K184" i="18"/>
  <c r="K180" i="17"/>
  <c r="H181" i="17"/>
  <c r="J181" i="17"/>
  <c r="I181" i="17"/>
  <c r="B184" i="17"/>
  <c r="L180" i="17"/>
  <c r="K181" i="16"/>
  <c r="H182" i="16"/>
  <c r="J182" i="16"/>
  <c r="I182" i="16"/>
  <c r="B184" i="16"/>
  <c r="L181" i="16"/>
  <c r="C189" i="16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3" i="2"/>
  <c r="J224" i="2"/>
  <c r="H224" i="2"/>
  <c r="I224" i="2"/>
  <c r="L223" i="2"/>
  <c r="B226" i="2"/>
  <c r="E183" i="17"/>
  <c r="F187" i="18"/>
  <c r="F195" i="25"/>
  <c r="F193" i="26"/>
  <c r="M181" i="13"/>
  <c r="N187" i="19"/>
  <c r="E187" i="18"/>
  <c r="G195" i="25"/>
  <c r="N181" i="13"/>
  <c r="N188" i="20"/>
  <c r="N184" i="16"/>
  <c r="N191" i="24"/>
  <c r="E188" i="20"/>
  <c r="M188" i="20"/>
  <c r="F183" i="17"/>
  <c r="M197" i="36"/>
  <c r="E185" i="15"/>
  <c r="F192" i="31"/>
  <c r="N192" i="31"/>
  <c r="N193" i="29"/>
  <c r="M183" i="17"/>
  <c r="E197" i="36"/>
  <c r="E193" i="29"/>
  <c r="E184" i="16"/>
  <c r="N188" i="14"/>
  <c r="G193" i="29"/>
  <c r="M193" i="29"/>
  <c r="M192" i="31"/>
  <c r="E187" i="19"/>
  <c r="G184" i="16"/>
  <c r="F188" i="14"/>
  <c r="M185" i="15"/>
  <c r="E187" i="21"/>
  <c r="F191" i="24"/>
  <c r="E195" i="25"/>
  <c r="E193" i="26"/>
  <c r="M187" i="19"/>
  <c r="F188" i="20"/>
  <c r="M184" i="16"/>
  <c r="G187" i="19"/>
  <c r="G193" i="26"/>
  <c r="F226" i="2"/>
  <c r="F185" i="15"/>
  <c r="G226" i="2"/>
  <c r="G188" i="20"/>
  <c r="G187" i="21"/>
  <c r="M187" i="21"/>
  <c r="E226" i="2"/>
  <c r="G181" i="13"/>
  <c r="M226" i="2"/>
  <c r="N187" i="18"/>
  <c r="M188" i="14"/>
  <c r="N183" i="17"/>
  <c r="N185" i="15"/>
  <c r="E181" i="13"/>
  <c r="M195" i="25"/>
  <c r="F187" i="21"/>
  <c r="M191" i="24"/>
  <c r="F187" i="19"/>
  <c r="N195" i="25"/>
  <c r="G187" i="18"/>
  <c r="F184" i="16"/>
  <c r="F197" i="36"/>
  <c r="F193" i="29"/>
  <c r="E192" i="31"/>
  <c r="G185" i="15"/>
  <c r="N193" i="26"/>
  <c r="G183" i="17"/>
  <c r="N187" i="21"/>
  <c r="M193" i="26"/>
  <c r="G197" i="36"/>
  <c r="G191" i="24"/>
  <c r="M187" i="18"/>
  <c r="G188" i="14"/>
  <c r="G192" i="31"/>
  <c r="F181" i="13"/>
  <c r="E191" i="24"/>
  <c r="N197" i="36"/>
  <c r="E188" i="14"/>
  <c r="N226" i="2"/>
  <c r="L183" i="15" l="1"/>
  <c r="K183" i="15"/>
  <c r="J184" i="15"/>
  <c r="I184" i="15"/>
  <c r="H184" i="15"/>
  <c r="B186" i="15"/>
  <c r="R183" i="16"/>
  <c r="Q184" i="16"/>
  <c r="P184" i="16"/>
  <c r="C254" i="21"/>
  <c r="C187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K185" i="21"/>
  <c r="H186" i="21"/>
  <c r="I186" i="21"/>
  <c r="J186" i="21"/>
  <c r="B189" i="21"/>
  <c r="L185" i="21"/>
  <c r="K186" i="20"/>
  <c r="I187" i="20"/>
  <c r="H187" i="20"/>
  <c r="J187" i="20"/>
  <c r="C192" i="20"/>
  <c r="B190" i="20"/>
  <c r="L186" i="20"/>
  <c r="L185" i="19"/>
  <c r="I186" i="19"/>
  <c r="H186" i="19"/>
  <c r="J186" i="19"/>
  <c r="K185" i="19"/>
  <c r="B189" i="19"/>
  <c r="L185" i="18"/>
  <c r="J186" i="18"/>
  <c r="H186" i="18"/>
  <c r="I186" i="18"/>
  <c r="B188" i="18"/>
  <c r="K185" i="18"/>
  <c r="L181" i="17"/>
  <c r="L182" i="16"/>
  <c r="K181" i="17"/>
  <c r="I182" i="17"/>
  <c r="J182" i="17"/>
  <c r="H182" i="17"/>
  <c r="B185" i="17"/>
  <c r="I183" i="16"/>
  <c r="J183" i="16"/>
  <c r="H183" i="16"/>
  <c r="B185" i="16"/>
  <c r="K182" i="16"/>
  <c r="C190" i="16"/>
  <c r="L186" i="14"/>
  <c r="I187" i="14"/>
  <c r="J187" i="14"/>
  <c r="H187" i="14"/>
  <c r="C189" i="14"/>
  <c r="K179" i="13"/>
  <c r="K186" i="14"/>
  <c r="L224" i="2"/>
  <c r="J180" i="13"/>
  <c r="I180" i="13"/>
  <c r="H180" i="13"/>
  <c r="B183" i="13"/>
  <c r="L179" i="13"/>
  <c r="J225" i="2"/>
  <c r="H225" i="2"/>
  <c r="I225" i="2"/>
  <c r="K224" i="2"/>
  <c r="B227" i="2"/>
  <c r="G192" i="24"/>
  <c r="M184" i="17"/>
  <c r="N198" i="36"/>
  <c r="E198" i="36"/>
  <c r="N182" i="13"/>
  <c r="G188" i="19"/>
  <c r="M194" i="26"/>
  <c r="G189" i="14"/>
  <c r="F185" i="16"/>
  <c r="G193" i="31"/>
  <c r="M227" i="2"/>
  <c r="G182" i="13"/>
  <c r="E194" i="26"/>
  <c r="E188" i="19"/>
  <c r="E186" i="15"/>
  <c r="G227" i="2"/>
  <c r="N227" i="2"/>
  <c r="N194" i="29"/>
  <c r="F196" i="25"/>
  <c r="N184" i="17"/>
  <c r="E196" i="25"/>
  <c r="G198" i="36"/>
  <c r="F227" i="2"/>
  <c r="E194" i="29"/>
  <c r="N193" i="31"/>
  <c r="M194" i="29"/>
  <c r="M186" i="15"/>
  <c r="G194" i="29"/>
  <c r="G189" i="20"/>
  <c r="G184" i="17"/>
  <c r="F192" i="24"/>
  <c r="M182" i="13"/>
  <c r="F194" i="26"/>
  <c r="N185" i="16"/>
  <c r="M188" i="21"/>
  <c r="E185" i="16"/>
  <c r="G185" i="16"/>
  <c r="M189" i="14"/>
  <c r="N189" i="14"/>
  <c r="M193" i="31"/>
  <c r="F198" i="36"/>
  <c r="M188" i="18"/>
  <c r="F186" i="15"/>
  <c r="E188" i="18"/>
  <c r="F189" i="20"/>
  <c r="M196" i="25"/>
  <c r="E193" i="31"/>
  <c r="N194" i="26"/>
  <c r="N196" i="25"/>
  <c r="E188" i="21"/>
  <c r="E189" i="20"/>
  <c r="N186" i="15"/>
  <c r="N192" i="24"/>
  <c r="M198" i="36"/>
  <c r="G188" i="21"/>
  <c r="N188" i="19"/>
  <c r="N189" i="20"/>
  <c r="F188" i="21"/>
  <c r="G186" i="15"/>
  <c r="M188" i="19"/>
  <c r="N188" i="18"/>
  <c r="G194" i="26"/>
  <c r="E182" i="13"/>
  <c r="E184" i="17"/>
  <c r="F193" i="31"/>
  <c r="M185" i="16"/>
  <c r="M189" i="20"/>
  <c r="F188" i="18"/>
  <c r="E189" i="14"/>
  <c r="N188" i="21"/>
  <c r="F188" i="19"/>
  <c r="E192" i="24"/>
  <c r="E227" i="2"/>
  <c r="F194" i="29"/>
  <c r="G196" i="25"/>
  <c r="F182" i="13"/>
  <c r="F184" i="17"/>
  <c r="M192" i="24"/>
  <c r="G188" i="18"/>
  <c r="F189" i="14"/>
  <c r="K184" i="15" l="1"/>
  <c r="J185" i="15"/>
  <c r="I185" i="15"/>
  <c r="H185" i="15"/>
  <c r="B187" i="15"/>
  <c r="L184" i="15"/>
  <c r="R184" i="16"/>
  <c r="Q185" i="16"/>
  <c r="P185" i="16"/>
  <c r="C255" i="21"/>
  <c r="C188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L186" i="21"/>
  <c r="I187" i="21"/>
  <c r="J187" i="21"/>
  <c r="H187" i="21"/>
  <c r="B190" i="21"/>
  <c r="K186" i="21"/>
  <c r="K187" i="20"/>
  <c r="H188" i="20"/>
  <c r="I188" i="20"/>
  <c r="J188" i="20"/>
  <c r="C193" i="20"/>
  <c r="B191" i="20"/>
  <c r="L187" i="20"/>
  <c r="K186" i="19"/>
  <c r="I187" i="19"/>
  <c r="J187" i="19"/>
  <c r="H187" i="19"/>
  <c r="L186" i="19"/>
  <c r="B190" i="19"/>
  <c r="L186" i="18"/>
  <c r="J187" i="18"/>
  <c r="I187" i="18"/>
  <c r="H187" i="18"/>
  <c r="B189" i="18"/>
  <c r="K186" i="18"/>
  <c r="K182" i="17"/>
  <c r="K183" i="16"/>
  <c r="J183" i="17"/>
  <c r="I183" i="17"/>
  <c r="H183" i="17"/>
  <c r="B186" i="17"/>
  <c r="L182" i="17"/>
  <c r="I184" i="16"/>
  <c r="J184" i="16"/>
  <c r="H184" i="16"/>
  <c r="B186" i="16"/>
  <c r="L183" i="16"/>
  <c r="C191" i="16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K225" i="2"/>
  <c r="H226" i="2"/>
  <c r="I226" i="2"/>
  <c r="J226" i="2"/>
  <c r="L225" i="2"/>
  <c r="B228" i="2"/>
  <c r="G185" i="17"/>
  <c r="E185" i="17"/>
  <c r="M190" i="20"/>
  <c r="E183" i="13"/>
  <c r="F185" i="17"/>
  <c r="F195" i="29"/>
  <c r="M197" i="25"/>
  <c r="G186" i="16"/>
  <c r="E228" i="2"/>
  <c r="N185" i="17"/>
  <c r="M190" i="14"/>
  <c r="M189" i="18"/>
  <c r="G193" i="24"/>
  <c r="E187" i="15"/>
  <c r="G189" i="19"/>
  <c r="N189" i="21"/>
  <c r="F228" i="2"/>
  <c r="N189" i="19"/>
  <c r="F199" i="36"/>
  <c r="E189" i="19"/>
  <c r="G228" i="2"/>
  <c r="E189" i="18"/>
  <c r="E186" i="16"/>
  <c r="G195" i="29"/>
  <c r="N199" i="36"/>
  <c r="M187" i="15"/>
  <c r="F186" i="16"/>
  <c r="G197" i="25"/>
  <c r="M195" i="26"/>
  <c r="E194" i="31"/>
  <c r="M194" i="31"/>
  <c r="F189" i="18"/>
  <c r="M228" i="2"/>
  <c r="E195" i="26"/>
  <c r="F195" i="26"/>
  <c r="G190" i="14"/>
  <c r="F183" i="13"/>
  <c r="N190" i="14"/>
  <c r="M185" i="17"/>
  <c r="F187" i="15"/>
  <c r="G189" i="21"/>
  <c r="F190" i="20"/>
  <c r="G189" i="18"/>
  <c r="N190" i="20"/>
  <c r="E193" i="24"/>
  <c r="N195" i="26"/>
  <c r="E189" i="21"/>
  <c r="F189" i="21"/>
  <c r="N197" i="25"/>
  <c r="N187" i="15"/>
  <c r="M193" i="24"/>
  <c r="N183" i="13"/>
  <c r="E195" i="29"/>
  <c r="E199" i="36"/>
  <c r="F189" i="19"/>
  <c r="N189" i="18"/>
  <c r="F197" i="25"/>
  <c r="F194" i="31"/>
  <c r="G195" i="26"/>
  <c r="M199" i="36"/>
  <c r="G183" i="13"/>
  <c r="G187" i="15"/>
  <c r="N228" i="2"/>
  <c r="E190" i="14"/>
  <c r="M195" i="29"/>
  <c r="M186" i="16"/>
  <c r="F193" i="24"/>
  <c r="G199" i="36"/>
  <c r="M189" i="21"/>
  <c r="G194" i="31"/>
  <c r="E197" i="25"/>
  <c r="N186" i="16"/>
  <c r="E190" i="20"/>
  <c r="N195" i="29"/>
  <c r="M189" i="19"/>
  <c r="G190" i="20"/>
  <c r="N193" i="24"/>
  <c r="M183" i="13"/>
  <c r="F190" i="14"/>
  <c r="N194" i="31"/>
  <c r="L185" i="15" l="1"/>
  <c r="K185" i="15"/>
  <c r="J186" i="15"/>
  <c r="I186" i="15"/>
  <c r="H186" i="15"/>
  <c r="B188" i="15"/>
  <c r="R185" i="16"/>
  <c r="P186" i="16"/>
  <c r="Q186" i="16"/>
  <c r="C256" i="21"/>
  <c r="C189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K187" i="21"/>
  <c r="I188" i="21"/>
  <c r="J188" i="21"/>
  <c r="H188" i="21"/>
  <c r="B191" i="21"/>
  <c r="L187" i="21"/>
  <c r="L188" i="20"/>
  <c r="I189" i="20"/>
  <c r="J189" i="20"/>
  <c r="H189" i="20"/>
  <c r="C194" i="20"/>
  <c r="B192" i="20"/>
  <c r="K188" i="20"/>
  <c r="L187" i="19"/>
  <c r="J188" i="19"/>
  <c r="I188" i="19"/>
  <c r="H188" i="19"/>
  <c r="B191" i="19"/>
  <c r="K187" i="19"/>
  <c r="L187" i="18"/>
  <c r="I188" i="18"/>
  <c r="H188" i="18"/>
  <c r="J188" i="18"/>
  <c r="B190" i="18"/>
  <c r="K187" i="18"/>
  <c r="K183" i="17"/>
  <c r="H184" i="17"/>
  <c r="I184" i="17"/>
  <c r="J184" i="17"/>
  <c r="B187" i="17"/>
  <c r="L183" i="17"/>
  <c r="K184" i="16"/>
  <c r="H185" i="16"/>
  <c r="J185" i="16"/>
  <c r="I185" i="16"/>
  <c r="B187" i="16"/>
  <c r="L184" i="16"/>
  <c r="C192" i="16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K226" i="2"/>
  <c r="J227" i="2"/>
  <c r="I227" i="2"/>
  <c r="H227" i="2"/>
  <c r="L226" i="2"/>
  <c r="B229" i="2"/>
  <c r="F186" i="17"/>
  <c r="E190" i="19"/>
  <c r="M190" i="21"/>
  <c r="G186" i="17"/>
  <c r="G196" i="26"/>
  <c r="N196" i="26"/>
  <c r="E196" i="29"/>
  <c r="M200" i="36"/>
  <c r="M191" i="14"/>
  <c r="N195" i="31"/>
  <c r="E186" i="17"/>
  <c r="E190" i="18"/>
  <c r="F188" i="15"/>
  <c r="N196" i="29"/>
  <c r="M195" i="31"/>
  <c r="N190" i="19"/>
  <c r="F190" i="19"/>
  <c r="F229" i="2"/>
  <c r="M187" i="16"/>
  <c r="M229" i="2"/>
  <c r="N190" i="18"/>
  <c r="G194" i="24"/>
  <c r="F194" i="24"/>
  <c r="N191" i="14"/>
  <c r="N188" i="15"/>
  <c r="N194" i="24"/>
  <c r="N200" i="36"/>
  <c r="E229" i="2"/>
  <c r="N184" i="13"/>
  <c r="M198" i="25"/>
  <c r="F187" i="16"/>
  <c r="E190" i="21"/>
  <c r="G191" i="20"/>
  <c r="G196" i="29"/>
  <c r="F184" i="13"/>
  <c r="N186" i="17"/>
  <c r="G191" i="14"/>
  <c r="G188" i="15"/>
  <c r="F191" i="14"/>
  <c r="M194" i="24"/>
  <c r="N229" i="2"/>
  <c r="G198" i="25"/>
  <c r="F196" i="29"/>
  <c r="M184" i="13"/>
  <c r="G195" i="31"/>
  <c r="F195" i="31"/>
  <c r="F196" i="26"/>
  <c r="M186" i="17"/>
  <c r="G190" i="21"/>
  <c r="E188" i="15"/>
  <c r="E196" i="26"/>
  <c r="G190" i="19"/>
  <c r="E187" i="16"/>
  <c r="E191" i="20"/>
  <c r="E184" i="13"/>
  <c r="M190" i="18"/>
  <c r="M188" i="15"/>
  <c r="N198" i="25"/>
  <c r="G229" i="2"/>
  <c r="N187" i="16"/>
  <c r="N190" i="21"/>
  <c r="F198" i="25"/>
  <c r="E191" i="14"/>
  <c r="E198" i="25"/>
  <c r="E200" i="36"/>
  <c r="G184" i="13"/>
  <c r="E194" i="24"/>
  <c r="F200" i="36"/>
  <c r="E195" i="31"/>
  <c r="G190" i="18"/>
  <c r="M191" i="20"/>
  <c r="F191" i="20"/>
  <c r="M190" i="19"/>
  <c r="G187" i="16"/>
  <c r="F190" i="18"/>
  <c r="M196" i="26"/>
  <c r="N191" i="20"/>
  <c r="G200" i="36"/>
  <c r="F190" i="21"/>
  <c r="M196" i="29"/>
  <c r="K186" i="15" l="1"/>
  <c r="L186" i="15"/>
  <c r="H187" i="15"/>
  <c r="J187" i="15"/>
  <c r="I187" i="15"/>
  <c r="B189" i="15"/>
  <c r="R186" i="16"/>
  <c r="Q187" i="16"/>
  <c r="P187" i="16"/>
  <c r="C257" i="21"/>
  <c r="C190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K188" i="21"/>
  <c r="J189" i="21"/>
  <c r="H189" i="21"/>
  <c r="I189" i="21"/>
  <c r="B192" i="21"/>
  <c r="L188" i="21"/>
  <c r="K189" i="20"/>
  <c r="J190" i="20"/>
  <c r="I190" i="20"/>
  <c r="H190" i="20"/>
  <c r="C195" i="20"/>
  <c r="B193" i="20"/>
  <c r="L189" i="20"/>
  <c r="L188" i="19"/>
  <c r="I189" i="19"/>
  <c r="J189" i="19"/>
  <c r="H189" i="19"/>
  <c r="B192" i="19"/>
  <c r="K188" i="19"/>
  <c r="K188" i="18"/>
  <c r="J189" i="18"/>
  <c r="H189" i="18"/>
  <c r="I189" i="18"/>
  <c r="B191" i="18"/>
  <c r="L188" i="18"/>
  <c r="L184" i="17"/>
  <c r="L185" i="16"/>
  <c r="I185" i="17"/>
  <c r="H185" i="17"/>
  <c r="J185" i="17"/>
  <c r="B188" i="17"/>
  <c r="K184" i="17"/>
  <c r="I186" i="16"/>
  <c r="J186" i="16"/>
  <c r="H186" i="16"/>
  <c r="B188" i="16"/>
  <c r="K185" i="16"/>
  <c r="C193" i="16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K227" i="2"/>
  <c r="J228" i="2"/>
  <c r="I228" i="2"/>
  <c r="H228" i="2"/>
  <c r="L227" i="2"/>
  <c r="B230" i="2"/>
  <c r="E189" i="15"/>
  <c r="G192" i="20"/>
  <c r="G185" i="13"/>
  <c r="G199" i="25"/>
  <c r="F192" i="21"/>
  <c r="G191" i="21"/>
  <c r="M199" i="25"/>
  <c r="N196" i="31"/>
  <c r="N195" i="24"/>
  <c r="E188" i="16"/>
  <c r="F197" i="26"/>
  <c r="M230" i="2"/>
  <c r="M189" i="15"/>
  <c r="E192" i="21"/>
  <c r="M191" i="18"/>
  <c r="E199" i="25"/>
  <c r="N230" i="2"/>
  <c r="F191" i="19"/>
  <c r="E191" i="19"/>
  <c r="F199" i="25"/>
  <c r="M191" i="21"/>
  <c r="M201" i="36"/>
  <c r="E192" i="14"/>
  <c r="M191" i="19"/>
  <c r="F189" i="15"/>
  <c r="F197" i="29"/>
  <c r="E191" i="18"/>
  <c r="F191" i="21"/>
  <c r="E197" i="26"/>
  <c r="N199" i="25"/>
  <c r="F192" i="14"/>
  <c r="M192" i="21"/>
  <c r="E192" i="20"/>
  <c r="N188" i="16"/>
  <c r="F187" i="17"/>
  <c r="G191" i="18"/>
  <c r="N189" i="15"/>
  <c r="G195" i="24"/>
  <c r="M192" i="14"/>
  <c r="G197" i="29"/>
  <c r="N197" i="29"/>
  <c r="N191" i="18"/>
  <c r="G201" i="36"/>
  <c r="M197" i="29"/>
  <c r="M187" i="17"/>
  <c r="F195" i="24"/>
  <c r="G191" i="19"/>
  <c r="N192" i="14"/>
  <c r="G189" i="15"/>
  <c r="N191" i="19"/>
  <c r="M197" i="26"/>
  <c r="F191" i="18"/>
  <c r="E185" i="13"/>
  <c r="G187" i="17"/>
  <c r="E187" i="17"/>
  <c r="M185" i="13"/>
  <c r="E196" i="31"/>
  <c r="N192" i="21"/>
  <c r="N201" i="36"/>
  <c r="M192" i="20"/>
  <c r="G197" i="26"/>
  <c r="N185" i="13"/>
  <c r="M196" i="31"/>
  <c r="E197" i="29"/>
  <c r="G196" i="31"/>
  <c r="E201" i="36"/>
  <c r="N197" i="26"/>
  <c r="F201" i="36"/>
  <c r="E230" i="2"/>
  <c r="N191" i="21"/>
  <c r="G188" i="16"/>
  <c r="F192" i="20"/>
  <c r="F188" i="16"/>
  <c r="F185" i="13"/>
  <c r="G230" i="2"/>
  <c r="N187" i="17"/>
  <c r="F230" i="2"/>
  <c r="G192" i="14"/>
  <c r="F196" i="31"/>
  <c r="M195" i="24"/>
  <c r="M188" i="16"/>
  <c r="N192" i="20"/>
  <c r="E195" i="24"/>
  <c r="G192" i="21"/>
  <c r="E191" i="21"/>
  <c r="K187" i="15" l="1"/>
  <c r="L187" i="15"/>
  <c r="J188" i="15"/>
  <c r="I188" i="15"/>
  <c r="H188" i="15"/>
  <c r="B190" i="15"/>
  <c r="R187" i="16"/>
  <c r="Q188" i="16"/>
  <c r="P188" i="16"/>
  <c r="C258" i="21"/>
  <c r="C191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89" i="21"/>
  <c r="I190" i="21"/>
  <c r="J190" i="21"/>
  <c r="H190" i="21"/>
  <c r="B193" i="21"/>
  <c r="K189" i="21"/>
  <c r="K190" i="20"/>
  <c r="J191" i="20"/>
  <c r="I191" i="20"/>
  <c r="H191" i="20"/>
  <c r="C196" i="20"/>
  <c r="B194" i="20"/>
  <c r="L190" i="20"/>
  <c r="L189" i="19"/>
  <c r="H190" i="19"/>
  <c r="J190" i="19"/>
  <c r="I190" i="19"/>
  <c r="B193" i="19"/>
  <c r="K189" i="19"/>
  <c r="L189" i="18"/>
  <c r="I190" i="18"/>
  <c r="H190" i="18"/>
  <c r="J190" i="18"/>
  <c r="B192" i="18"/>
  <c r="K189" i="18"/>
  <c r="K185" i="17"/>
  <c r="J186" i="17"/>
  <c r="I186" i="17"/>
  <c r="H186" i="17"/>
  <c r="B189" i="17"/>
  <c r="L185" i="17"/>
  <c r="K186" i="16"/>
  <c r="J187" i="16"/>
  <c r="H187" i="16"/>
  <c r="I187" i="16"/>
  <c r="B189" i="16"/>
  <c r="L186" i="16"/>
  <c r="C194" i="16"/>
  <c r="K190" i="14"/>
  <c r="H191" i="14"/>
  <c r="J191" i="14"/>
  <c r="I191" i="14"/>
  <c r="C193" i="14"/>
  <c r="L190" i="14"/>
  <c r="L183" i="13"/>
  <c r="K183" i="13"/>
  <c r="K228" i="2"/>
  <c r="J184" i="13"/>
  <c r="H184" i="13"/>
  <c r="I184" i="13"/>
  <c r="B187" i="13"/>
  <c r="J229" i="2"/>
  <c r="H229" i="2"/>
  <c r="I229" i="2"/>
  <c r="L228" i="2"/>
  <c r="B231" i="2"/>
  <c r="E193" i="14"/>
  <c r="G202" i="36"/>
  <c r="N193" i="20"/>
  <c r="E193" i="20"/>
  <c r="F197" i="31"/>
  <c r="F198" i="29"/>
  <c r="M193" i="14"/>
  <c r="G192" i="18"/>
  <c r="G193" i="14"/>
  <c r="M198" i="29"/>
  <c r="N192" i="18"/>
  <c r="M193" i="20"/>
  <c r="E196" i="24"/>
  <c r="E190" i="15"/>
  <c r="M202" i="36"/>
  <c r="E188" i="17"/>
  <c r="N197" i="31"/>
  <c r="E200" i="25"/>
  <c r="N198" i="26"/>
  <c r="N188" i="17"/>
  <c r="F189" i="16"/>
  <c r="N196" i="24"/>
  <c r="F188" i="17"/>
  <c r="N200" i="25"/>
  <c r="G192" i="19"/>
  <c r="E197" i="31"/>
  <c r="G198" i="29"/>
  <c r="M190" i="15"/>
  <c r="G189" i="16"/>
  <c r="F231" i="2"/>
  <c r="G196" i="24"/>
  <c r="F193" i="20"/>
  <c r="F192" i="18"/>
  <c r="E198" i="26"/>
  <c r="F196" i="24"/>
  <c r="E189" i="16"/>
  <c r="M188" i="17"/>
  <c r="M196" i="24"/>
  <c r="F198" i="26"/>
  <c r="F190" i="15"/>
  <c r="N231" i="2"/>
  <c r="G231" i="2"/>
  <c r="M186" i="13"/>
  <c r="M192" i="19"/>
  <c r="G200" i="25"/>
  <c r="N193" i="21"/>
  <c r="E198" i="29"/>
  <c r="N202" i="36"/>
  <c r="F192" i="19"/>
  <c r="N192" i="19"/>
  <c r="F202" i="36"/>
  <c r="G193" i="20"/>
  <c r="G188" i="17"/>
  <c r="N190" i="15"/>
  <c r="F186" i="13"/>
  <c r="M231" i="2"/>
  <c r="G193" i="21"/>
  <c r="G198" i="26"/>
  <c r="E192" i="18"/>
  <c r="M192" i="18"/>
  <c r="N193" i="14"/>
  <c r="M198" i="26"/>
  <c r="N198" i="29"/>
  <c r="G197" i="31"/>
  <c r="M197" i="31"/>
  <c r="G190" i="15"/>
  <c r="N189" i="16"/>
  <c r="M200" i="25"/>
  <c r="E192" i="19"/>
  <c r="G186" i="13"/>
  <c r="F193" i="21"/>
  <c r="E231" i="2"/>
  <c r="M189" i="16"/>
  <c r="M193" i="21"/>
  <c r="N186" i="13"/>
  <c r="E193" i="21"/>
  <c r="E202" i="36"/>
  <c r="F193" i="14"/>
  <c r="F200" i="25"/>
  <c r="E186" i="13"/>
  <c r="L188" i="15" l="1"/>
  <c r="K188" i="15"/>
  <c r="J189" i="15"/>
  <c r="I189" i="15"/>
  <c r="H189" i="15"/>
  <c r="B191" i="15"/>
  <c r="J192" i="21"/>
  <c r="I192" i="21"/>
  <c r="H192" i="21"/>
  <c r="R188" i="16"/>
  <c r="Q189" i="16"/>
  <c r="P189" i="16"/>
  <c r="C259" i="21"/>
  <c r="C192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0" i="21"/>
  <c r="J191" i="21"/>
  <c r="B194" i="21"/>
  <c r="L190" i="21"/>
  <c r="K191" i="20"/>
  <c r="H192" i="20"/>
  <c r="I192" i="20"/>
  <c r="J192" i="20"/>
  <c r="C197" i="20"/>
  <c r="B195" i="20"/>
  <c r="L191" i="20"/>
  <c r="K190" i="19"/>
  <c r="H191" i="19"/>
  <c r="I191" i="19"/>
  <c r="J191" i="19"/>
  <c r="B194" i="19"/>
  <c r="L190" i="19"/>
  <c r="K190" i="18"/>
  <c r="J191" i="18"/>
  <c r="H191" i="18"/>
  <c r="I191" i="18"/>
  <c r="B193" i="18"/>
  <c r="L190" i="18"/>
  <c r="K186" i="17"/>
  <c r="I187" i="17"/>
  <c r="J187" i="17"/>
  <c r="H187" i="17"/>
  <c r="B190" i="17"/>
  <c r="L186" i="17"/>
  <c r="L187" i="16"/>
  <c r="I188" i="16"/>
  <c r="J188" i="16"/>
  <c r="H188" i="16"/>
  <c r="B190" i="16"/>
  <c r="K187" i="16"/>
  <c r="C195" i="16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L229" i="2"/>
  <c r="J230" i="2"/>
  <c r="H230" i="2"/>
  <c r="I230" i="2"/>
  <c r="K229" i="2"/>
  <c r="B232" i="2"/>
  <c r="N193" i="18"/>
  <c r="M187" i="13"/>
  <c r="N197" i="24"/>
  <c r="F232" i="2"/>
  <c r="G199" i="29"/>
  <c r="F194" i="14"/>
  <c r="F199" i="26"/>
  <c r="M194" i="21"/>
  <c r="N232" i="2"/>
  <c r="G198" i="31"/>
  <c r="F198" i="31"/>
  <c r="M190" i="16"/>
  <c r="E199" i="26"/>
  <c r="G193" i="18"/>
  <c r="M198" i="31"/>
  <c r="N194" i="20"/>
  <c r="F187" i="13"/>
  <c r="N193" i="19"/>
  <c r="F193" i="18"/>
  <c r="E193" i="18"/>
  <c r="M189" i="17"/>
  <c r="M201" i="25"/>
  <c r="N199" i="26"/>
  <c r="G194" i="14"/>
  <c r="E191" i="15"/>
  <c r="M193" i="18"/>
  <c r="N198" i="31"/>
  <c r="E232" i="2"/>
  <c r="E194" i="20"/>
  <c r="N189" i="17"/>
  <c r="F194" i="20"/>
  <c r="F194" i="21"/>
  <c r="M199" i="26"/>
  <c r="G187" i="13"/>
  <c r="E199" i="29"/>
  <c r="N194" i="21"/>
  <c r="M191" i="15"/>
  <c r="N187" i="13"/>
  <c r="G193" i="19"/>
  <c r="F199" i="29"/>
  <c r="E189" i="17"/>
  <c r="N203" i="36"/>
  <c r="N194" i="14"/>
  <c r="M194" i="20"/>
  <c r="F190" i="16"/>
  <c r="N201" i="25"/>
  <c r="G191" i="15"/>
  <c r="F201" i="25"/>
  <c r="F191" i="15"/>
  <c r="N190" i="16"/>
  <c r="E198" i="31"/>
  <c r="G190" i="16"/>
  <c r="G194" i="20"/>
  <c r="M203" i="36"/>
  <c r="M232" i="2"/>
  <c r="E193" i="19"/>
  <c r="F203" i="36"/>
  <c r="E194" i="14"/>
  <c r="M193" i="19"/>
  <c r="M199" i="29"/>
  <c r="G232" i="2"/>
  <c r="N191" i="15"/>
  <c r="G194" i="21"/>
  <c r="G201" i="25"/>
  <c r="N199" i="29"/>
  <c r="E187" i="13"/>
  <c r="G203" i="36"/>
  <c r="E190" i="16"/>
  <c r="E203" i="36"/>
  <c r="E201" i="25"/>
  <c r="M194" i="14"/>
  <c r="E197" i="24"/>
  <c r="M197" i="24"/>
  <c r="E194" i="21"/>
  <c r="G197" i="24"/>
  <c r="G189" i="17"/>
  <c r="F193" i="19"/>
  <c r="G199" i="26"/>
  <c r="F189" i="17"/>
  <c r="F197" i="24"/>
  <c r="K189" i="15" l="1"/>
  <c r="L189" i="15"/>
  <c r="J190" i="15"/>
  <c r="I190" i="15"/>
  <c r="H190" i="15"/>
  <c r="B192" i="15"/>
  <c r="L192" i="21"/>
  <c r="J193" i="21"/>
  <c r="I193" i="21"/>
  <c r="H193" i="21"/>
  <c r="K192" i="21"/>
  <c r="R189" i="16"/>
  <c r="Q190" i="16"/>
  <c r="P190" i="16"/>
  <c r="C260" i="21"/>
  <c r="C193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B195" i="21"/>
  <c r="L192" i="20"/>
  <c r="J193" i="20"/>
  <c r="H193" i="20"/>
  <c r="I193" i="20"/>
  <c r="C198" i="20"/>
  <c r="B196" i="20"/>
  <c r="K192" i="20"/>
  <c r="L191" i="19"/>
  <c r="J192" i="19"/>
  <c r="H192" i="19"/>
  <c r="I192" i="19"/>
  <c r="K191" i="19"/>
  <c r="B195" i="19"/>
  <c r="L191" i="18"/>
  <c r="H192" i="18"/>
  <c r="J192" i="18"/>
  <c r="I192" i="18"/>
  <c r="B194" i="18"/>
  <c r="K191" i="18"/>
  <c r="K187" i="17"/>
  <c r="I188" i="17"/>
  <c r="J188" i="17"/>
  <c r="H188" i="17"/>
  <c r="B191" i="17"/>
  <c r="L187" i="17"/>
  <c r="K188" i="16"/>
  <c r="I189" i="16"/>
  <c r="H189" i="16"/>
  <c r="J189" i="16"/>
  <c r="B191" i="16"/>
  <c r="L188" i="16"/>
  <c r="C196" i="16"/>
  <c r="K192" i="14"/>
  <c r="I193" i="14"/>
  <c r="J193" i="14"/>
  <c r="H193" i="14"/>
  <c r="L192" i="14"/>
  <c r="C195" i="14"/>
  <c r="K185" i="13"/>
  <c r="L230" i="2"/>
  <c r="I186" i="13"/>
  <c r="J186" i="13"/>
  <c r="H186" i="13"/>
  <c r="B189" i="13"/>
  <c r="L185" i="13"/>
  <c r="H231" i="2"/>
  <c r="I231" i="2"/>
  <c r="J231" i="2"/>
  <c r="K230" i="2"/>
  <c r="B233" i="2"/>
  <c r="G194" i="19"/>
  <c r="E204" i="36"/>
  <c r="M204" i="36"/>
  <c r="G198" i="24"/>
  <c r="G195" i="14"/>
  <c r="E190" i="17"/>
  <c r="G190" i="17"/>
  <c r="F202" i="25"/>
  <c r="F194" i="19"/>
  <c r="E188" i="13"/>
  <c r="G194" i="18"/>
  <c r="F192" i="15"/>
  <c r="N194" i="19"/>
  <c r="N200" i="29"/>
  <c r="N199" i="31"/>
  <c r="F233" i="2"/>
  <c r="G195" i="20"/>
  <c r="G202" i="25"/>
  <c r="M194" i="19"/>
  <c r="F200" i="26"/>
  <c r="N190" i="17"/>
  <c r="M202" i="25"/>
  <c r="N192" i="15"/>
  <c r="M198" i="24"/>
  <c r="E200" i="29"/>
  <c r="N204" i="36"/>
  <c r="G200" i="26"/>
  <c r="M190" i="17"/>
  <c r="G204" i="36"/>
  <c r="M195" i="20"/>
  <c r="N195" i="14"/>
  <c r="M194" i="18"/>
  <c r="G191" i="16"/>
  <c r="E202" i="25"/>
  <c r="G192" i="15"/>
  <c r="G200" i="29"/>
  <c r="F200" i="29"/>
  <c r="N198" i="24"/>
  <c r="E200" i="26"/>
  <c r="F190" i="17"/>
  <c r="E233" i="2"/>
  <c r="E194" i="18"/>
  <c r="F194" i="18"/>
  <c r="F195" i="20"/>
  <c r="N195" i="20"/>
  <c r="E192" i="15"/>
  <c r="G199" i="31"/>
  <c r="G188" i="13"/>
  <c r="M188" i="13"/>
  <c r="M195" i="14"/>
  <c r="F199" i="31"/>
  <c r="E194" i="19"/>
  <c r="M200" i="29"/>
  <c r="F198" i="24"/>
  <c r="M199" i="31"/>
  <c r="G233" i="2"/>
  <c r="M192" i="15"/>
  <c r="M200" i="26"/>
  <c r="E195" i="20"/>
  <c r="E199" i="31"/>
  <c r="N200" i="26"/>
  <c r="E195" i="14"/>
  <c r="N188" i="13"/>
  <c r="F195" i="14"/>
  <c r="F204" i="36"/>
  <c r="E191" i="16"/>
  <c r="N202" i="25"/>
  <c r="M233" i="2"/>
  <c r="F191" i="16"/>
  <c r="N233" i="2"/>
  <c r="M191" i="16"/>
  <c r="F188" i="13"/>
  <c r="E198" i="24"/>
  <c r="N194" i="18"/>
  <c r="N191" i="16"/>
  <c r="K190" i="15" l="1"/>
  <c r="H191" i="15"/>
  <c r="J191" i="15"/>
  <c r="I191" i="15"/>
  <c r="B193" i="15"/>
  <c r="L190" i="15"/>
  <c r="L193" i="21"/>
  <c r="K193" i="21"/>
  <c r="R190" i="16"/>
  <c r="P191" i="16"/>
  <c r="Q191" i="16"/>
  <c r="C261" i="21"/>
  <c r="C194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B196" i="21"/>
  <c r="L193" i="20"/>
  <c r="I194" i="20"/>
  <c r="J194" i="20"/>
  <c r="H194" i="20"/>
  <c r="C199" i="20"/>
  <c r="B197" i="20"/>
  <c r="K193" i="20"/>
  <c r="K192" i="19"/>
  <c r="H193" i="19"/>
  <c r="I193" i="19"/>
  <c r="J193" i="19"/>
  <c r="B196" i="19"/>
  <c r="L192" i="19"/>
  <c r="L192" i="18"/>
  <c r="J193" i="18"/>
  <c r="H193" i="18"/>
  <c r="I193" i="18"/>
  <c r="B195" i="18"/>
  <c r="K192" i="18"/>
  <c r="L188" i="17"/>
  <c r="J189" i="17"/>
  <c r="I189" i="17"/>
  <c r="H189" i="17"/>
  <c r="B192" i="17"/>
  <c r="K188" i="17"/>
  <c r="K189" i="16"/>
  <c r="H190" i="16"/>
  <c r="I190" i="16"/>
  <c r="J190" i="16"/>
  <c r="B192" i="16"/>
  <c r="L189" i="16"/>
  <c r="C197" i="16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K231" i="2"/>
  <c r="H232" i="2"/>
  <c r="I232" i="2"/>
  <c r="J232" i="2"/>
  <c r="L231" i="2"/>
  <c r="B234" i="2"/>
  <c r="F193" i="15"/>
  <c r="G195" i="19"/>
  <c r="G195" i="18"/>
  <c r="E192" i="16"/>
  <c r="M203" i="25"/>
  <c r="N201" i="29"/>
  <c r="E196" i="14"/>
  <c r="F196" i="20"/>
  <c r="G196" i="20"/>
  <c r="M191" i="17"/>
  <c r="G201" i="26"/>
  <c r="G192" i="16"/>
  <c r="N193" i="15"/>
  <c r="N200" i="31"/>
  <c r="M205" i="36"/>
  <c r="G205" i="36"/>
  <c r="E201" i="29"/>
  <c r="N195" i="18"/>
  <c r="G196" i="14"/>
  <c r="N201" i="26"/>
  <c r="E203" i="25"/>
  <c r="N189" i="13"/>
  <c r="E193" i="15"/>
  <c r="F195" i="19"/>
  <c r="M201" i="26"/>
  <c r="G193" i="15"/>
  <c r="G189" i="13"/>
  <c r="M189" i="13"/>
  <c r="F203" i="25"/>
  <c r="E200" i="31"/>
  <c r="M195" i="18"/>
  <c r="N195" i="19"/>
  <c r="M192" i="16"/>
  <c r="G199" i="24"/>
  <c r="F199" i="24"/>
  <c r="G200" i="31"/>
  <c r="E195" i="18"/>
  <c r="F201" i="26"/>
  <c r="N196" i="20"/>
  <c r="M195" i="19"/>
  <c r="M200" i="31"/>
  <c r="F196" i="14"/>
  <c r="N196" i="14"/>
  <c r="E201" i="26"/>
  <c r="N205" i="36"/>
  <c r="E195" i="19"/>
  <c r="E191" i="17"/>
  <c r="F200" i="31"/>
  <c r="M196" i="20"/>
  <c r="N234" i="2"/>
  <c r="F234" i="2"/>
  <c r="E205" i="36"/>
  <c r="N191" i="17"/>
  <c r="E234" i="2"/>
  <c r="E199" i="24"/>
  <c r="F189" i="13"/>
  <c r="N199" i="24"/>
  <c r="G191" i="17"/>
  <c r="F205" i="36"/>
  <c r="N192" i="16"/>
  <c r="F195" i="18"/>
  <c r="F191" i="17"/>
  <c r="F201" i="29"/>
  <c r="M199" i="24"/>
  <c r="G201" i="29"/>
  <c r="M201" i="29"/>
  <c r="N203" i="25"/>
  <c r="M196" i="14"/>
  <c r="M234" i="2"/>
  <c r="M193" i="15"/>
  <c r="E196" i="20"/>
  <c r="F192" i="16"/>
  <c r="G234" i="2"/>
  <c r="G203" i="25"/>
  <c r="E189" i="13"/>
  <c r="K191" i="15" l="1"/>
  <c r="L191" i="15"/>
  <c r="J192" i="15"/>
  <c r="I192" i="15"/>
  <c r="H192" i="15"/>
  <c r="B194" i="15"/>
  <c r="P192" i="16"/>
  <c r="Q192" i="16"/>
  <c r="R191" i="16"/>
  <c r="J194" i="21"/>
  <c r="C262" i="21"/>
  <c r="C195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B197" i="21"/>
  <c r="K194" i="20"/>
  <c r="I195" i="20"/>
  <c r="H195" i="20"/>
  <c r="J195" i="20"/>
  <c r="B198" i="20"/>
  <c r="C200" i="20"/>
  <c r="L194" i="20"/>
  <c r="L193" i="19"/>
  <c r="J194" i="19"/>
  <c r="I194" i="19"/>
  <c r="H194" i="19"/>
  <c r="K193" i="19"/>
  <c r="B197" i="19"/>
  <c r="L193" i="18"/>
  <c r="H194" i="18"/>
  <c r="J194" i="18"/>
  <c r="I194" i="18"/>
  <c r="B196" i="18"/>
  <c r="K193" i="18"/>
  <c r="K189" i="17"/>
  <c r="L190" i="16"/>
  <c r="J190" i="17"/>
  <c r="I190" i="17"/>
  <c r="H190" i="17"/>
  <c r="B193" i="17"/>
  <c r="L189" i="17"/>
  <c r="H191" i="16"/>
  <c r="J191" i="16"/>
  <c r="I191" i="16"/>
  <c r="B193" i="16"/>
  <c r="K190" i="16"/>
  <c r="C198" i="16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L232" i="2"/>
  <c r="I233" i="2"/>
  <c r="H233" i="2"/>
  <c r="J233" i="2"/>
  <c r="K232" i="2"/>
  <c r="B235" i="2"/>
  <c r="N194" i="15"/>
  <c r="M206" i="36"/>
  <c r="G197" i="20"/>
  <c r="G197" i="14"/>
  <c r="N204" i="25"/>
  <c r="G204" i="25"/>
  <c r="F235" i="2"/>
  <c r="F200" i="24"/>
  <c r="F204" i="25"/>
  <c r="E206" i="36"/>
  <c r="G206" i="36"/>
  <c r="G194" i="15"/>
  <c r="N196" i="18"/>
  <c r="M196" i="18"/>
  <c r="G200" i="24"/>
  <c r="N196" i="19"/>
  <c r="E196" i="19"/>
  <c r="F202" i="29"/>
  <c r="E200" i="24"/>
  <c r="E192" i="17"/>
  <c r="M202" i="29"/>
  <c r="G192" i="17"/>
  <c r="M194" i="15"/>
  <c r="G202" i="29"/>
  <c r="F193" i="16"/>
  <c r="M193" i="16"/>
  <c r="E235" i="2"/>
  <c r="E204" i="25"/>
  <c r="M200" i="24"/>
  <c r="M197" i="20"/>
  <c r="G196" i="18"/>
  <c r="F196" i="19"/>
  <c r="M201" i="31"/>
  <c r="F202" i="26"/>
  <c r="E202" i="29"/>
  <c r="N197" i="14"/>
  <c r="M197" i="14"/>
  <c r="N206" i="36"/>
  <c r="E196" i="18"/>
  <c r="F201" i="31"/>
  <c r="G235" i="2"/>
  <c r="N197" i="20"/>
  <c r="N202" i="29"/>
  <c r="E190" i="13"/>
  <c r="G193" i="16"/>
  <c r="M235" i="2"/>
  <c r="E201" i="31"/>
  <c r="N192" i="17"/>
  <c r="E197" i="20"/>
  <c r="E197" i="14"/>
  <c r="N201" i="31"/>
  <c r="E194" i="15"/>
  <c r="N200" i="24"/>
  <c r="N193" i="16"/>
  <c r="M204" i="25"/>
  <c r="M190" i="13"/>
  <c r="G196" i="19"/>
  <c r="E202" i="26"/>
  <c r="G190" i="13"/>
  <c r="N190" i="13"/>
  <c r="F192" i="17"/>
  <c r="G201" i="31"/>
  <c r="E193" i="16"/>
  <c r="F194" i="15"/>
  <c r="F190" i="13"/>
  <c r="N235" i="2"/>
  <c r="N202" i="26"/>
  <c r="G202" i="26"/>
  <c r="M202" i="26"/>
  <c r="F206" i="36"/>
  <c r="F197" i="20"/>
  <c r="F197" i="14"/>
  <c r="M196" i="19"/>
  <c r="M192" i="17"/>
  <c r="F196" i="18"/>
  <c r="K192" i="15" l="1"/>
  <c r="L192" i="15"/>
  <c r="J193" i="15"/>
  <c r="I193" i="15"/>
  <c r="H193" i="15"/>
  <c r="B195" i="15"/>
  <c r="Q193" i="16"/>
  <c r="P193" i="16"/>
  <c r="R192" i="16"/>
  <c r="I191" i="21"/>
  <c r="H191" i="21"/>
  <c r="C263" i="21"/>
  <c r="C196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B198" i="21"/>
  <c r="K195" i="20"/>
  <c r="J196" i="20"/>
  <c r="I196" i="20"/>
  <c r="H196" i="20"/>
  <c r="B199" i="20"/>
  <c r="C201" i="20"/>
  <c r="L195" i="20"/>
  <c r="L194" i="19"/>
  <c r="J195" i="19"/>
  <c r="H195" i="19"/>
  <c r="I195" i="19"/>
  <c r="B198" i="19"/>
  <c r="K194" i="19"/>
  <c r="L194" i="18"/>
  <c r="H195" i="18"/>
  <c r="I195" i="18"/>
  <c r="J195" i="18"/>
  <c r="B197" i="18"/>
  <c r="K194" i="18"/>
  <c r="K190" i="17"/>
  <c r="L191" i="16"/>
  <c r="J191" i="17"/>
  <c r="H191" i="17"/>
  <c r="I191" i="17"/>
  <c r="B194" i="17"/>
  <c r="L190" i="17"/>
  <c r="J192" i="16"/>
  <c r="I192" i="16"/>
  <c r="H192" i="16"/>
  <c r="B194" i="16"/>
  <c r="K191" i="16"/>
  <c r="C199" i="16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K233" i="2"/>
  <c r="H234" i="2"/>
  <c r="J234" i="2"/>
  <c r="I234" i="2"/>
  <c r="L233" i="2"/>
  <c r="B236" i="2"/>
  <c r="F195" i="15"/>
  <c r="F203" i="29"/>
  <c r="M191" i="13"/>
  <c r="M197" i="18"/>
  <c r="M198" i="21"/>
  <c r="F198" i="20"/>
  <c r="N198" i="14"/>
  <c r="M198" i="14"/>
  <c r="G198" i="21"/>
  <c r="N194" i="16"/>
  <c r="G236" i="2"/>
  <c r="M198" i="20"/>
  <c r="N191" i="13"/>
  <c r="N198" i="20"/>
  <c r="M201" i="24"/>
  <c r="N195" i="15"/>
  <c r="E198" i="14"/>
  <c r="M202" i="31"/>
  <c r="F205" i="25"/>
  <c r="M203" i="29"/>
  <c r="N202" i="31"/>
  <c r="M194" i="16"/>
  <c r="F197" i="18"/>
  <c r="N205" i="25"/>
  <c r="F207" i="36"/>
  <c r="G203" i="26"/>
  <c r="N198" i="21"/>
  <c r="N201" i="24"/>
  <c r="G201" i="24"/>
  <c r="G195" i="15"/>
  <c r="F202" i="31"/>
  <c r="E201" i="24"/>
  <c r="E207" i="36"/>
  <c r="E198" i="21"/>
  <c r="N197" i="18"/>
  <c r="M193" i="17"/>
  <c r="E197" i="19"/>
  <c r="E195" i="15"/>
  <c r="G203" i="29"/>
  <c r="E197" i="18"/>
  <c r="E202" i="31"/>
  <c r="G202" i="31"/>
  <c r="F203" i="26"/>
  <c r="G198" i="14"/>
  <c r="M197" i="19"/>
  <c r="G207" i="36"/>
  <c r="F194" i="16"/>
  <c r="N193" i="17"/>
  <c r="F191" i="13"/>
  <c r="N207" i="36"/>
  <c r="E203" i="26"/>
  <c r="F198" i="14"/>
  <c r="F197" i="19"/>
  <c r="G193" i="17"/>
  <c r="G197" i="19"/>
  <c r="N236" i="2"/>
  <c r="M203" i="26"/>
  <c r="F236" i="2"/>
  <c r="G198" i="20"/>
  <c r="G191" i="13"/>
  <c r="N197" i="19"/>
  <c r="F193" i="17"/>
  <c r="M207" i="36"/>
  <c r="E205" i="25"/>
  <c r="E198" i="20"/>
  <c r="N203" i="26"/>
  <c r="N203" i="29"/>
  <c r="E236" i="2"/>
  <c r="F198" i="21"/>
  <c r="F201" i="24"/>
  <c r="E193" i="17"/>
  <c r="E194" i="16"/>
  <c r="G205" i="25"/>
  <c r="G194" i="16"/>
  <c r="M195" i="15"/>
  <c r="E203" i="29"/>
  <c r="M205" i="25"/>
  <c r="M236" i="2"/>
  <c r="E191" i="13"/>
  <c r="G197" i="18"/>
  <c r="L193" i="15" l="1"/>
  <c r="K193" i="15"/>
  <c r="J194" i="15"/>
  <c r="I194" i="15"/>
  <c r="H194" i="15"/>
  <c r="B196" i="15"/>
  <c r="H197" i="21"/>
  <c r="I197" i="21"/>
  <c r="J197" i="21"/>
  <c r="R193" i="16"/>
  <c r="P194" i="16"/>
  <c r="Q194" i="16"/>
  <c r="L191" i="21"/>
  <c r="K191" i="21"/>
  <c r="C197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B199" i="21"/>
  <c r="K196" i="20"/>
  <c r="I197" i="20"/>
  <c r="J197" i="20"/>
  <c r="H197" i="20"/>
  <c r="B200" i="20"/>
  <c r="L196" i="20"/>
  <c r="C202" i="20"/>
  <c r="K195" i="19"/>
  <c r="H196" i="19"/>
  <c r="I196" i="19"/>
  <c r="J196" i="19"/>
  <c r="B199" i="19"/>
  <c r="L195" i="19"/>
  <c r="L195" i="18"/>
  <c r="I196" i="18"/>
  <c r="J196" i="18"/>
  <c r="H196" i="18"/>
  <c r="B198" i="18"/>
  <c r="B199" i="18" s="1"/>
  <c r="K195" i="18"/>
  <c r="K191" i="17"/>
  <c r="K192" i="16"/>
  <c r="I192" i="17"/>
  <c r="J192" i="17"/>
  <c r="H192" i="17"/>
  <c r="B195" i="17"/>
  <c r="L191" i="17"/>
  <c r="J193" i="16"/>
  <c r="H193" i="16"/>
  <c r="I193" i="16"/>
  <c r="B195" i="16"/>
  <c r="L192" i="16"/>
  <c r="C200" i="16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L234" i="2"/>
  <c r="J235" i="2"/>
  <c r="H235" i="2"/>
  <c r="I235" i="2"/>
  <c r="K234" i="2"/>
  <c r="B237" i="2"/>
  <c r="B238" i="2" s="1"/>
  <c r="F196" i="15"/>
  <c r="E199" i="20"/>
  <c r="N199" i="14"/>
  <c r="F204" i="26"/>
  <c r="N199" i="21"/>
  <c r="M237" i="2"/>
  <c r="N206" i="25"/>
  <c r="F192" i="13"/>
  <c r="F198" i="19"/>
  <c r="N203" i="31"/>
  <c r="G195" i="16"/>
  <c r="G203" i="31"/>
  <c r="F208" i="36"/>
  <c r="G238" i="2"/>
  <c r="G199" i="20"/>
  <c r="M199" i="21"/>
  <c r="N196" i="15"/>
  <c r="N198" i="18"/>
  <c r="N199" i="20"/>
  <c r="F199" i="18"/>
  <c r="N195" i="16"/>
  <c r="M192" i="13"/>
  <c r="E202" i="24"/>
  <c r="N202" i="24"/>
  <c r="G199" i="14"/>
  <c r="F194" i="17"/>
  <c r="F203" i="31"/>
  <c r="G204" i="29"/>
  <c r="G194" i="17"/>
  <c r="M198" i="19"/>
  <c r="M204" i="29"/>
  <c r="M203" i="31"/>
  <c r="G196" i="15"/>
  <c r="M204" i="26"/>
  <c r="E199" i="14"/>
  <c r="E204" i="29"/>
  <c r="M199" i="20"/>
  <c r="G198" i="19"/>
  <c r="G199" i="18"/>
  <c r="E199" i="18"/>
  <c r="N192" i="13"/>
  <c r="F238" i="2"/>
  <c r="N204" i="26"/>
  <c r="N208" i="36"/>
  <c r="E198" i="18"/>
  <c r="E196" i="15"/>
  <c r="N237" i="2"/>
  <c r="E237" i="2"/>
  <c r="N194" i="17"/>
  <c r="N199" i="18"/>
  <c r="G206" i="25"/>
  <c r="N204" i="29"/>
  <c r="N238" i="2"/>
  <c r="G192" i="13"/>
  <c r="F237" i="2"/>
  <c r="E208" i="36"/>
  <c r="E206" i="25"/>
  <c r="F199" i="21"/>
  <c r="M196" i="15"/>
  <c r="F202" i="24"/>
  <c r="E198" i="19"/>
  <c r="M202" i="24"/>
  <c r="F204" i="29"/>
  <c r="E195" i="16"/>
  <c r="F195" i="16"/>
  <c r="E199" i="21"/>
  <c r="E192" i="13"/>
  <c r="F206" i="25"/>
  <c r="M194" i="17"/>
  <c r="E194" i="17"/>
  <c r="M199" i="14"/>
  <c r="E238" i="2"/>
  <c r="M199" i="18"/>
  <c r="M198" i="18"/>
  <c r="E203" i="31"/>
  <c r="M238" i="2"/>
  <c r="G199" i="21"/>
  <c r="F199" i="14"/>
  <c r="N198" i="19"/>
  <c r="M206" i="25"/>
  <c r="G198" i="18"/>
  <c r="G208" i="36"/>
  <c r="E204" i="26"/>
  <c r="G204" i="26"/>
  <c r="M195" i="16"/>
  <c r="F198" i="18"/>
  <c r="F199" i="20"/>
  <c r="G202" i="24"/>
  <c r="G237" i="2"/>
  <c r="M208" i="36"/>
  <c r="K194" i="15" l="1"/>
  <c r="L194" i="15"/>
  <c r="H195" i="15"/>
  <c r="J195" i="15"/>
  <c r="I195" i="15"/>
  <c r="B197" i="15"/>
  <c r="L197" i="21"/>
  <c r="K197" i="21"/>
  <c r="I194" i="21"/>
  <c r="H194" i="21"/>
  <c r="H198" i="21"/>
  <c r="I198" i="21"/>
  <c r="J198" i="21"/>
  <c r="Q195" i="16"/>
  <c r="P195" i="16"/>
  <c r="R194" i="16"/>
  <c r="C198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B200" i="21"/>
  <c r="K197" i="20"/>
  <c r="J198" i="20"/>
  <c r="H198" i="20"/>
  <c r="I198" i="20"/>
  <c r="C203" i="20"/>
  <c r="B201" i="20"/>
  <c r="L197" i="20"/>
  <c r="L196" i="19"/>
  <c r="J197" i="19"/>
  <c r="H197" i="19"/>
  <c r="I197" i="19"/>
  <c r="B200" i="19"/>
  <c r="K196" i="19"/>
  <c r="K196" i="18"/>
  <c r="I197" i="18"/>
  <c r="J197" i="18"/>
  <c r="H197" i="18"/>
  <c r="L196" i="18"/>
  <c r="B239" i="2"/>
  <c r="K192" i="17"/>
  <c r="L193" i="16"/>
  <c r="J193" i="17"/>
  <c r="H193" i="17"/>
  <c r="I193" i="17"/>
  <c r="B196" i="17"/>
  <c r="L192" i="17"/>
  <c r="J194" i="16"/>
  <c r="I194" i="16"/>
  <c r="H194" i="16"/>
  <c r="B196" i="16"/>
  <c r="K193" i="16"/>
  <c r="C201" i="16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L235" i="2"/>
  <c r="H236" i="2"/>
  <c r="H237" i="2"/>
  <c r="J236" i="2"/>
  <c r="J237" i="2"/>
  <c r="I236" i="2"/>
  <c r="I237" i="2"/>
  <c r="K235" i="2"/>
  <c r="N197" i="15"/>
  <c r="E239" i="2"/>
  <c r="F195" i="17"/>
  <c r="E203" i="24"/>
  <c r="G200" i="14"/>
  <c r="F200" i="14"/>
  <c r="E207" i="25"/>
  <c r="E195" i="17"/>
  <c r="M200" i="18"/>
  <c r="M205" i="26"/>
  <c r="G200" i="18"/>
  <c r="N205" i="29"/>
  <c r="F199" i="19"/>
  <c r="G197" i="15"/>
  <c r="G196" i="16"/>
  <c r="N205" i="26"/>
  <c r="M200" i="14"/>
  <c r="M196" i="16"/>
  <c r="E200" i="20"/>
  <c r="F193" i="13"/>
  <c r="G195" i="17"/>
  <c r="M199" i="19"/>
  <c r="G204" i="31"/>
  <c r="G205" i="26"/>
  <c r="E200" i="21"/>
  <c r="M203" i="24"/>
  <c r="E204" i="31"/>
  <c r="N199" i="19"/>
  <c r="M209" i="36"/>
  <c r="M195" i="17"/>
  <c r="M193" i="13"/>
  <c r="N200" i="20"/>
  <c r="G207" i="25"/>
  <c r="N193" i="13"/>
  <c r="E200" i="14"/>
  <c r="N200" i="18"/>
  <c r="N209" i="36"/>
  <c r="E193" i="13"/>
  <c r="N203" i="24"/>
  <c r="M207" i="25"/>
  <c r="F207" i="25"/>
  <c r="G200" i="21"/>
  <c r="G200" i="20"/>
  <c r="N200" i="14"/>
  <c r="M205" i="29"/>
  <c r="F205" i="26"/>
  <c r="F239" i="2"/>
  <c r="E209" i="36"/>
  <c r="E205" i="26"/>
  <c r="N239" i="2"/>
  <c r="G205" i="29"/>
  <c r="N207" i="25"/>
  <c r="F196" i="16"/>
  <c r="N195" i="17"/>
  <c r="F204" i="31"/>
  <c r="F200" i="20"/>
  <c r="E205" i="29"/>
  <c r="E196" i="16"/>
  <c r="M200" i="20"/>
  <c r="G203" i="24"/>
  <c r="G209" i="36"/>
  <c r="E197" i="15"/>
  <c r="G239" i="2"/>
  <c r="M204" i="31"/>
  <c r="E199" i="19"/>
  <c r="F200" i="18"/>
  <c r="N204" i="31"/>
  <c r="M239" i="2"/>
  <c r="M200" i="21"/>
  <c r="F205" i="29"/>
  <c r="E200" i="18"/>
  <c r="M197" i="15"/>
  <c r="N196" i="16"/>
  <c r="F200" i="21"/>
  <c r="F197" i="15"/>
  <c r="F209" i="36"/>
  <c r="G193" i="13"/>
  <c r="F203" i="24"/>
  <c r="N200" i="21"/>
  <c r="G199" i="19"/>
  <c r="K195" i="15" l="1"/>
  <c r="L195" i="15"/>
  <c r="J196" i="15"/>
  <c r="I196" i="15"/>
  <c r="H196" i="15"/>
  <c r="B198" i="15"/>
  <c r="K194" i="21"/>
  <c r="L198" i="21"/>
  <c r="L194" i="21"/>
  <c r="I199" i="21"/>
  <c r="J199" i="21"/>
  <c r="H199" i="21"/>
  <c r="K198" i="21"/>
  <c r="R195" i="16"/>
  <c r="Q196" i="16"/>
  <c r="P196" i="16"/>
  <c r="C199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B201" i="21"/>
  <c r="L198" i="20"/>
  <c r="I199" i="20"/>
  <c r="J199" i="20"/>
  <c r="H199" i="20"/>
  <c r="B202" i="20"/>
  <c r="K198" i="20"/>
  <c r="C204" i="20"/>
  <c r="L197" i="19"/>
  <c r="H198" i="19"/>
  <c r="I198" i="19"/>
  <c r="J198" i="19"/>
  <c r="B201" i="19"/>
  <c r="K197" i="19"/>
  <c r="K197" i="18"/>
  <c r="J198" i="18"/>
  <c r="H198" i="18"/>
  <c r="I198" i="18"/>
  <c r="L197" i="18"/>
  <c r="I238" i="2"/>
  <c r="J238" i="2"/>
  <c r="H238" i="2"/>
  <c r="B240" i="2"/>
  <c r="L193" i="17"/>
  <c r="I194" i="17"/>
  <c r="J194" i="17"/>
  <c r="H194" i="17"/>
  <c r="K194" i="16"/>
  <c r="B197" i="17"/>
  <c r="K193" i="17"/>
  <c r="H195" i="16"/>
  <c r="I195" i="16"/>
  <c r="J195" i="16"/>
  <c r="B197" i="16"/>
  <c r="L194" i="16"/>
  <c r="C202" i="16"/>
  <c r="L198" i="14"/>
  <c r="H199" i="14"/>
  <c r="J199" i="14"/>
  <c r="I199" i="14"/>
  <c r="C201" i="14"/>
  <c r="K198" i="14"/>
  <c r="L191" i="13"/>
  <c r="L237" i="2"/>
  <c r="L236" i="2"/>
  <c r="H192" i="13"/>
  <c r="I192" i="13"/>
  <c r="J192" i="13"/>
  <c r="B195" i="13"/>
  <c r="K191" i="13"/>
  <c r="K237" i="2"/>
  <c r="K236" i="2"/>
  <c r="F198" i="15"/>
  <c r="M197" i="16"/>
  <c r="N206" i="26"/>
  <c r="G205" i="31"/>
  <c r="E201" i="14"/>
  <c r="N240" i="2"/>
  <c r="N204" i="24"/>
  <c r="M194" i="13"/>
  <c r="G210" i="36"/>
  <c r="M204" i="24"/>
  <c r="E201" i="20"/>
  <c r="N201" i="18"/>
  <c r="N206" i="29"/>
  <c r="E208" i="25"/>
  <c r="N198" i="15"/>
  <c r="M196" i="17"/>
  <c r="G197" i="16"/>
  <c r="E196" i="17"/>
  <c r="M201" i="18"/>
  <c r="F208" i="25"/>
  <c r="E204" i="24"/>
  <c r="G206" i="26"/>
  <c r="M210" i="36"/>
  <c r="G204" i="24"/>
  <c r="G201" i="14"/>
  <c r="M208" i="25"/>
  <c r="G240" i="2"/>
  <c r="N197" i="16"/>
  <c r="F197" i="16"/>
  <c r="G198" i="15"/>
  <c r="F204" i="24"/>
  <c r="E201" i="18"/>
  <c r="F200" i="19"/>
  <c r="E197" i="16"/>
  <c r="M201" i="20"/>
  <c r="E205" i="31"/>
  <c r="N196" i="17"/>
  <c r="F201" i="18"/>
  <c r="F210" i="36"/>
  <c r="N201" i="20"/>
  <c r="N194" i="13"/>
  <c r="E206" i="29"/>
  <c r="E210" i="36"/>
  <c r="G208" i="25"/>
  <c r="M198" i="15"/>
  <c r="F240" i="2"/>
  <c r="N205" i="31"/>
  <c r="F206" i="29"/>
  <c r="N201" i="14"/>
  <c r="E194" i="13"/>
  <c r="G206" i="29"/>
  <c r="F201" i="14"/>
  <c r="M205" i="31"/>
  <c r="G201" i="20"/>
  <c r="G201" i="18"/>
  <c r="G200" i="19"/>
  <c r="M200" i="19"/>
  <c r="F194" i="13"/>
  <c r="M201" i="14"/>
  <c r="F206" i="26"/>
  <c r="N210" i="36"/>
  <c r="E240" i="2"/>
  <c r="G194" i="13"/>
  <c r="F205" i="31"/>
  <c r="F201" i="20"/>
  <c r="M206" i="26"/>
  <c r="M206" i="29"/>
  <c r="E198" i="15"/>
  <c r="E206" i="26"/>
  <c r="E200" i="19"/>
  <c r="M240" i="2"/>
  <c r="G196" i="17"/>
  <c r="N200" i="19"/>
  <c r="F196" i="17"/>
  <c r="N208" i="25"/>
  <c r="K196" i="15" l="1"/>
  <c r="L196" i="15"/>
  <c r="J197" i="15"/>
  <c r="I197" i="15"/>
  <c r="H197" i="15"/>
  <c r="B199" i="15"/>
  <c r="K199" i="21"/>
  <c r="L199" i="21"/>
  <c r="R196" i="16"/>
  <c r="P197" i="16"/>
  <c r="Q197" i="16"/>
  <c r="C200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B202" i="21"/>
  <c r="K199" i="20"/>
  <c r="H200" i="20"/>
  <c r="I200" i="20"/>
  <c r="J200" i="20"/>
  <c r="B203" i="20"/>
  <c r="C205" i="20"/>
  <c r="L199" i="20"/>
  <c r="K198" i="19"/>
  <c r="I199" i="19"/>
  <c r="J199" i="19"/>
  <c r="H199" i="19"/>
  <c r="B202" i="19"/>
  <c r="K238" i="2"/>
  <c r="L198" i="19"/>
  <c r="L198" i="18"/>
  <c r="K198" i="18"/>
  <c r="J239" i="2"/>
  <c r="H239" i="2"/>
  <c r="I239" i="2"/>
  <c r="B241" i="2"/>
  <c r="L238" i="2"/>
  <c r="K194" i="17"/>
  <c r="L195" i="16"/>
  <c r="H195" i="17"/>
  <c r="I195" i="17"/>
  <c r="J195" i="17"/>
  <c r="B198" i="17"/>
  <c r="L194" i="17"/>
  <c r="I196" i="16"/>
  <c r="J196" i="16"/>
  <c r="H196" i="16"/>
  <c r="B198" i="16"/>
  <c r="K195" i="16"/>
  <c r="C203" i="16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F199" i="15"/>
  <c r="N206" i="31"/>
  <c r="E201" i="19"/>
  <c r="M201" i="19"/>
  <c r="M197" i="17"/>
  <c r="G202" i="14"/>
  <c r="F206" i="31"/>
  <c r="F202" i="18"/>
  <c r="F197" i="17"/>
  <c r="E205" i="24"/>
  <c r="M202" i="18"/>
  <c r="E199" i="15"/>
  <c r="G201" i="19"/>
  <c r="N199" i="15"/>
  <c r="N205" i="24"/>
  <c r="E206" i="31"/>
  <c r="M211" i="36"/>
  <c r="G205" i="24"/>
  <c r="N197" i="17"/>
  <c r="F201" i="21"/>
  <c r="G198" i="16"/>
  <c r="N198" i="16"/>
  <c r="G195" i="13"/>
  <c r="G207" i="29"/>
  <c r="F201" i="19"/>
  <c r="G199" i="15"/>
  <c r="N202" i="20"/>
  <c r="M202" i="20"/>
  <c r="G241" i="2"/>
  <c r="G207" i="26"/>
  <c r="F207" i="29"/>
  <c r="G202" i="18"/>
  <c r="M195" i="13"/>
  <c r="G202" i="20"/>
  <c r="G201" i="21"/>
  <c r="F195" i="13"/>
  <c r="E198" i="16"/>
  <c r="M206" i="31"/>
  <c r="F207" i="26"/>
  <c r="G211" i="36"/>
  <c r="E202" i="20"/>
  <c r="E195" i="13"/>
  <c r="M207" i="26"/>
  <c r="E202" i="18"/>
  <c r="E197" i="17"/>
  <c r="F241" i="2"/>
  <c r="E202" i="14"/>
  <c r="N207" i="29"/>
  <c r="E207" i="26"/>
  <c r="M201" i="21"/>
  <c r="N195" i="13"/>
  <c r="F202" i="20"/>
  <c r="M241" i="2"/>
  <c r="E201" i="21"/>
  <c r="M207" i="29"/>
  <c r="N211" i="36"/>
  <c r="F205" i="24"/>
  <c r="G197" i="17"/>
  <c r="F202" i="14"/>
  <c r="G206" i="31"/>
  <c r="N241" i="2"/>
  <c r="N207" i="26"/>
  <c r="M205" i="24"/>
  <c r="N201" i="21"/>
  <c r="M199" i="15"/>
  <c r="F211" i="36"/>
  <c r="E211" i="36"/>
  <c r="F198" i="16"/>
  <c r="E207" i="29"/>
  <c r="N201" i="19"/>
  <c r="E241" i="2"/>
  <c r="N202" i="14"/>
  <c r="N202" i="18"/>
  <c r="M198" i="16"/>
  <c r="M202" i="14"/>
  <c r="L197" i="15" l="1"/>
  <c r="K197" i="15"/>
  <c r="J198" i="15"/>
  <c r="I198" i="15"/>
  <c r="H198" i="15"/>
  <c r="B200" i="15"/>
  <c r="Q198" i="16"/>
  <c r="P198" i="16"/>
  <c r="R197" i="16"/>
  <c r="H200" i="21"/>
  <c r="I200" i="21"/>
  <c r="J200" i="21"/>
  <c r="C201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C211" i="24"/>
  <c r="L203" i="24"/>
  <c r="B203" i="21"/>
  <c r="L200" i="20"/>
  <c r="I201" i="20"/>
  <c r="J201" i="20"/>
  <c r="H201" i="20"/>
  <c r="C206" i="20"/>
  <c r="B204" i="20"/>
  <c r="K200" i="20"/>
  <c r="L199" i="19"/>
  <c r="H200" i="19"/>
  <c r="I200" i="19"/>
  <c r="J200" i="19"/>
  <c r="B203" i="19"/>
  <c r="K199" i="19"/>
  <c r="L239" i="2"/>
  <c r="I240" i="2"/>
  <c r="H240" i="2"/>
  <c r="J240" i="2"/>
  <c r="B242" i="2"/>
  <c r="K239" i="2"/>
  <c r="L195" i="17"/>
  <c r="J196" i="17"/>
  <c r="I196" i="17"/>
  <c r="H196" i="17"/>
  <c r="K196" i="16"/>
  <c r="K195" i="17"/>
  <c r="J197" i="16"/>
  <c r="H197" i="16"/>
  <c r="I197" i="16"/>
  <c r="B199" i="16"/>
  <c r="L196" i="16"/>
  <c r="C204" i="16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N196" i="13"/>
  <c r="F206" i="24"/>
  <c r="E212" i="36"/>
  <c r="G206" i="24"/>
  <c r="N207" i="31"/>
  <c r="E199" i="16"/>
  <c r="F198" i="17"/>
  <c r="E208" i="26"/>
  <c r="G196" i="13"/>
  <c r="E203" i="20"/>
  <c r="F200" i="15"/>
  <c r="E202" i="19"/>
  <c r="M207" i="31"/>
  <c r="E242" i="2"/>
  <c r="G203" i="14"/>
  <c r="M206" i="24"/>
  <c r="M198" i="17"/>
  <c r="M203" i="18"/>
  <c r="N208" i="29"/>
  <c r="E206" i="24"/>
  <c r="F202" i="21"/>
  <c r="N200" i="15"/>
  <c r="G198" i="17"/>
  <c r="N202" i="21"/>
  <c r="N208" i="26"/>
  <c r="G208" i="29"/>
  <c r="F212" i="36"/>
  <c r="G203" i="18"/>
  <c r="G202" i="21"/>
  <c r="F203" i="14"/>
  <c r="N242" i="2"/>
  <c r="F203" i="18"/>
  <c r="G200" i="15"/>
  <c r="M203" i="14"/>
  <c r="F202" i="19"/>
  <c r="N203" i="18"/>
  <c r="M212" i="36"/>
  <c r="E203" i="18"/>
  <c r="N212" i="36"/>
  <c r="G208" i="26"/>
  <c r="F199" i="16"/>
  <c r="G212" i="36"/>
  <c r="F208" i="26"/>
  <c r="E200" i="15"/>
  <c r="G207" i="31"/>
  <c r="N199" i="16"/>
  <c r="E198" i="17"/>
  <c r="N202" i="19"/>
  <c r="G242" i="2"/>
  <c r="G202" i="19"/>
  <c r="N203" i="20"/>
  <c r="M202" i="21"/>
  <c r="G199" i="16"/>
  <c r="M200" i="15"/>
  <c r="N203" i="14"/>
  <c r="M202" i="19"/>
  <c r="F203" i="20"/>
  <c r="E207" i="31"/>
  <c r="N198" i="17"/>
  <c r="M242" i="2"/>
  <c r="M203" i="20"/>
  <c r="M208" i="29"/>
  <c r="M196" i="13"/>
  <c r="M208" i="26"/>
  <c r="F208" i="29"/>
  <c r="E202" i="21"/>
  <c r="E196" i="13"/>
  <c r="M199" i="16"/>
  <c r="N206" i="24"/>
  <c r="E203" i="14"/>
  <c r="F242" i="2"/>
  <c r="G203" i="20"/>
  <c r="F196" i="13"/>
  <c r="F207" i="31"/>
  <c r="E208" i="29"/>
  <c r="L198" i="15" l="1"/>
  <c r="K198" i="15"/>
  <c r="H199" i="15"/>
  <c r="J199" i="15"/>
  <c r="I199" i="15"/>
  <c r="B201" i="15"/>
  <c r="R198" i="16"/>
  <c r="Q199" i="16"/>
  <c r="P199" i="16"/>
  <c r="K200" i="21"/>
  <c r="L200" i="21"/>
  <c r="C202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C212" i="24"/>
  <c r="K204" i="24"/>
  <c r="H201" i="21"/>
  <c r="J201" i="21"/>
  <c r="I201" i="21"/>
  <c r="B204" i="21"/>
  <c r="K201" i="20"/>
  <c r="I202" i="20"/>
  <c r="J202" i="20"/>
  <c r="H202" i="20"/>
  <c r="C207" i="20"/>
  <c r="B205" i="20"/>
  <c r="L201" i="20"/>
  <c r="L200" i="19"/>
  <c r="J201" i="19"/>
  <c r="H201" i="19"/>
  <c r="I201" i="19"/>
  <c r="B204" i="19"/>
  <c r="K200" i="19"/>
  <c r="K240" i="2"/>
  <c r="J241" i="2"/>
  <c r="H241" i="2"/>
  <c r="I241" i="2"/>
  <c r="B243" i="2"/>
  <c r="L240" i="2"/>
  <c r="L197" i="16"/>
  <c r="K196" i="17"/>
  <c r="H197" i="17"/>
  <c r="J197" i="17"/>
  <c r="I197" i="17"/>
  <c r="L196" i="17"/>
  <c r="J198" i="16"/>
  <c r="H198" i="16"/>
  <c r="I198" i="16"/>
  <c r="B200" i="16"/>
  <c r="K197" i="16"/>
  <c r="C205" i="16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E207" i="24"/>
  <c r="M203" i="19"/>
  <c r="G203" i="19"/>
  <c r="N209" i="29"/>
  <c r="N197" i="13"/>
  <c r="G243" i="2"/>
  <c r="M204" i="20"/>
  <c r="G207" i="24"/>
  <c r="M243" i="2"/>
  <c r="G209" i="26"/>
  <c r="G209" i="29"/>
  <c r="F209" i="29"/>
  <c r="N207" i="24"/>
  <c r="G208" i="31"/>
  <c r="G213" i="36"/>
  <c r="M207" i="24"/>
  <c r="E200" i="16"/>
  <c r="N213" i="36"/>
  <c r="F204" i="20"/>
  <c r="M197" i="13"/>
  <c r="E213" i="36"/>
  <c r="F200" i="16"/>
  <c r="F203" i="19"/>
  <c r="E201" i="15"/>
  <c r="F204" i="14"/>
  <c r="M209" i="26"/>
  <c r="M204" i="14"/>
  <c r="N200" i="16"/>
  <c r="M203" i="21"/>
  <c r="N204" i="20"/>
  <c r="G204" i="14"/>
  <c r="M204" i="18"/>
  <c r="E203" i="19"/>
  <c r="E209" i="29"/>
  <c r="N204" i="18"/>
  <c r="G200" i="16"/>
  <c r="M201" i="15"/>
  <c r="E204" i="14"/>
  <c r="G204" i="18"/>
  <c r="G197" i="13"/>
  <c r="F213" i="36"/>
  <c r="N209" i="26"/>
  <c r="E243" i="2"/>
  <c r="N204" i="14"/>
  <c r="E204" i="20"/>
  <c r="M208" i="31"/>
  <c r="F203" i="21"/>
  <c r="N208" i="31"/>
  <c r="F201" i="15"/>
  <c r="F197" i="13"/>
  <c r="M209" i="29"/>
  <c r="F243" i="2"/>
  <c r="E204" i="18"/>
  <c r="E197" i="13"/>
  <c r="N201" i="15"/>
  <c r="N203" i="21"/>
  <c r="F208" i="31"/>
  <c r="F207" i="24"/>
  <c r="N243" i="2"/>
  <c r="G203" i="21"/>
  <c r="G201" i="15"/>
  <c r="E208" i="31"/>
  <c r="E209" i="26"/>
  <c r="F209" i="26"/>
  <c r="G204" i="20"/>
  <c r="M213" i="36"/>
  <c r="E203" i="21"/>
  <c r="M200" i="16"/>
  <c r="N203" i="19"/>
  <c r="F204" i="18"/>
  <c r="L199" i="15" l="1"/>
  <c r="K199" i="15"/>
  <c r="J200" i="15"/>
  <c r="I200" i="15"/>
  <c r="H200" i="15"/>
  <c r="B202" i="15"/>
  <c r="R199" i="16"/>
  <c r="P200" i="16"/>
  <c r="Q200" i="16"/>
  <c r="C203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C213" i="24"/>
  <c r="L205" i="24"/>
  <c r="L201" i="21"/>
  <c r="I202" i="21"/>
  <c r="J202" i="21"/>
  <c r="H202" i="21"/>
  <c r="B205" i="21"/>
  <c r="K201" i="21"/>
  <c r="K202" i="20"/>
  <c r="H203" i="20"/>
  <c r="I203" i="20"/>
  <c r="J203" i="20"/>
  <c r="C208" i="20"/>
  <c r="B206" i="20"/>
  <c r="L202" i="20"/>
  <c r="L201" i="19"/>
  <c r="H202" i="19"/>
  <c r="I202" i="19"/>
  <c r="J202" i="19"/>
  <c r="B205" i="19"/>
  <c r="K201" i="19"/>
  <c r="L241" i="2"/>
  <c r="I242" i="2"/>
  <c r="J242" i="2"/>
  <c r="H242" i="2"/>
  <c r="B244" i="2"/>
  <c r="K241" i="2"/>
  <c r="L197" i="17"/>
  <c r="J198" i="17"/>
  <c r="I198" i="17"/>
  <c r="H198" i="17"/>
  <c r="L198" i="16"/>
  <c r="K197" i="17"/>
  <c r="H199" i="16"/>
  <c r="J199" i="16"/>
  <c r="I199" i="16"/>
  <c r="B201" i="16"/>
  <c r="K198" i="16"/>
  <c r="C206" i="16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F202" i="15"/>
  <c r="F205" i="20"/>
  <c r="N214" i="36"/>
  <c r="G210" i="29"/>
  <c r="E208" i="24"/>
  <c r="F204" i="19"/>
  <c r="N244" i="2"/>
  <c r="N204" i="21"/>
  <c r="F208" i="24"/>
  <c r="N210" i="29"/>
  <c r="N202" i="15"/>
  <c r="G205" i="20"/>
  <c r="M208" i="24"/>
  <c r="E205" i="20"/>
  <c r="E244" i="2"/>
  <c r="N201" i="16"/>
  <c r="N198" i="13"/>
  <c r="E198" i="13"/>
  <c r="G204" i="19"/>
  <c r="G214" i="36"/>
  <c r="G202" i="15"/>
  <c r="G208" i="24"/>
  <c r="E210" i="26"/>
  <c r="F214" i="36"/>
  <c r="E201" i="16"/>
  <c r="M210" i="26"/>
  <c r="F244" i="2"/>
  <c r="E204" i="19"/>
  <c r="M244" i="2"/>
  <c r="F204" i="21"/>
  <c r="N205" i="18"/>
  <c r="E205" i="14"/>
  <c r="M205" i="18"/>
  <c r="E209" i="31"/>
  <c r="N208" i="24"/>
  <c r="F205" i="18"/>
  <c r="N210" i="26"/>
  <c r="M204" i="21"/>
  <c r="G204" i="21"/>
  <c r="E210" i="29"/>
  <c r="F210" i="29"/>
  <c r="G244" i="2"/>
  <c r="F201" i="16"/>
  <c r="G201" i="16"/>
  <c r="E204" i="21"/>
  <c r="M201" i="16"/>
  <c r="M214" i="36"/>
  <c r="M198" i="13"/>
  <c r="M210" i="29"/>
  <c r="E214" i="36"/>
  <c r="N209" i="31"/>
  <c r="G209" i="31"/>
  <c r="N205" i="20"/>
  <c r="F198" i="13"/>
  <c r="G210" i="26"/>
  <c r="E202" i="15"/>
  <c r="F209" i="31"/>
  <c r="F210" i="26"/>
  <c r="M205" i="20"/>
  <c r="E205" i="18"/>
  <c r="G198" i="13"/>
  <c r="G205" i="18"/>
  <c r="G205" i="14"/>
  <c r="M202" i="15"/>
  <c r="M204" i="19"/>
  <c r="F205" i="14"/>
  <c r="M205" i="14"/>
  <c r="N204" i="19"/>
  <c r="N205" i="14"/>
  <c r="M209" i="31"/>
  <c r="K200" i="15" l="1"/>
  <c r="J201" i="15"/>
  <c r="I201" i="15"/>
  <c r="H201" i="15"/>
  <c r="B203" i="15"/>
  <c r="L200" i="15"/>
  <c r="P201" i="16"/>
  <c r="Q201" i="16"/>
  <c r="R200" i="16"/>
  <c r="C204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C214" i="24"/>
  <c r="K206" i="24"/>
  <c r="K202" i="21"/>
  <c r="I203" i="21"/>
  <c r="J203" i="21"/>
  <c r="H203" i="21"/>
  <c r="B206" i="21"/>
  <c r="L202" i="21"/>
  <c r="L203" i="20"/>
  <c r="H204" i="20"/>
  <c r="J204" i="20"/>
  <c r="I204" i="20"/>
  <c r="C209" i="20"/>
  <c r="B207" i="20"/>
  <c r="K203" i="20"/>
  <c r="K202" i="19"/>
  <c r="I203" i="19"/>
  <c r="J203" i="19"/>
  <c r="H203" i="19"/>
  <c r="B206" i="19"/>
  <c r="L202" i="19"/>
  <c r="K242" i="2"/>
  <c r="I243" i="2"/>
  <c r="J243" i="2"/>
  <c r="H243" i="2"/>
  <c r="B245" i="2"/>
  <c r="L242" i="2"/>
  <c r="K198" i="17"/>
  <c r="L198" i="17"/>
  <c r="L199" i="16"/>
  <c r="J200" i="16"/>
  <c r="I200" i="16"/>
  <c r="H200" i="16"/>
  <c r="B202" i="16"/>
  <c r="K199" i="16"/>
  <c r="C207" i="16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E215" i="36"/>
  <c r="N205" i="21"/>
  <c r="N199" i="13"/>
  <c r="E206" i="14"/>
  <c r="M245" i="2"/>
  <c r="F206" i="18"/>
  <c r="M206" i="14"/>
  <c r="M202" i="16"/>
  <c r="F202" i="16"/>
  <c r="M205" i="19"/>
  <c r="N206" i="14"/>
  <c r="E205" i="21"/>
  <c r="M215" i="36"/>
  <c r="M206" i="20"/>
  <c r="E210" i="31"/>
  <c r="N210" i="31"/>
  <c r="G205" i="19"/>
  <c r="N206" i="18"/>
  <c r="N209" i="24"/>
  <c r="E203" i="15"/>
  <c r="E206" i="18"/>
  <c r="F215" i="36"/>
  <c r="G206" i="18"/>
  <c r="F245" i="2"/>
  <c r="N215" i="36"/>
  <c r="E209" i="24"/>
  <c r="G210" i="31"/>
  <c r="F209" i="24"/>
  <c r="M203" i="15"/>
  <c r="M205" i="21"/>
  <c r="N205" i="19"/>
  <c r="E245" i="2"/>
  <c r="F206" i="20"/>
  <c r="G245" i="2"/>
  <c r="E202" i="16"/>
  <c r="G206" i="14"/>
  <c r="F205" i="19"/>
  <c r="G205" i="21"/>
  <c r="M210" i="31"/>
  <c r="F203" i="15"/>
  <c r="E205" i="19"/>
  <c r="E206" i="20"/>
  <c r="M199" i="13"/>
  <c r="N203" i="15"/>
  <c r="F199" i="13"/>
  <c r="N202" i="16"/>
  <c r="M206" i="18"/>
  <c r="G206" i="20"/>
  <c r="F206" i="14"/>
  <c r="E199" i="13"/>
  <c r="N245" i="2"/>
  <c r="F210" i="31"/>
  <c r="N206" i="20"/>
  <c r="G203" i="15"/>
  <c r="G215" i="36"/>
  <c r="F205" i="21"/>
  <c r="G209" i="24"/>
  <c r="G202" i="16"/>
  <c r="M209" i="24"/>
  <c r="G199" i="13"/>
  <c r="K201" i="15" l="1"/>
  <c r="L201" i="15"/>
  <c r="J202" i="15"/>
  <c r="I202" i="15"/>
  <c r="H202" i="15"/>
  <c r="B204" i="15"/>
  <c r="P202" i="16"/>
  <c r="Q202" i="16"/>
  <c r="R201" i="16"/>
  <c r="C205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B211" i="24"/>
  <c r="C215" i="24"/>
  <c r="L207" i="24"/>
  <c r="K203" i="21"/>
  <c r="H204" i="21"/>
  <c r="I204" i="21"/>
  <c r="J204" i="21"/>
  <c r="B207" i="21"/>
  <c r="L203" i="21"/>
  <c r="L204" i="20"/>
  <c r="I205" i="20"/>
  <c r="H205" i="20"/>
  <c r="J205" i="20"/>
  <c r="C210" i="20"/>
  <c r="B208" i="20"/>
  <c r="K204" i="20"/>
  <c r="L203" i="19"/>
  <c r="J204" i="19"/>
  <c r="H204" i="19"/>
  <c r="I204" i="19"/>
  <c r="B207" i="19"/>
  <c r="K203" i="19"/>
  <c r="K243" i="2"/>
  <c r="H244" i="2"/>
  <c r="I244" i="2"/>
  <c r="J244" i="2"/>
  <c r="B246" i="2"/>
  <c r="L243" i="2"/>
  <c r="K200" i="16"/>
  <c r="J201" i="16"/>
  <c r="I201" i="16"/>
  <c r="H201" i="16"/>
  <c r="L200" i="16"/>
  <c r="B203" i="16"/>
  <c r="C208" i="16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G204" i="15"/>
  <c r="F203" i="16"/>
  <c r="E207" i="14"/>
  <c r="M246" i="2"/>
  <c r="E206" i="21"/>
  <c r="F207" i="14"/>
  <c r="M216" i="36"/>
  <c r="G207" i="14"/>
  <c r="E204" i="15"/>
  <c r="E207" i="20"/>
  <c r="E203" i="16"/>
  <c r="E210" i="24"/>
  <c r="M203" i="16"/>
  <c r="G206" i="21"/>
  <c r="F207" i="18"/>
  <c r="F246" i="2"/>
  <c r="M204" i="15"/>
  <c r="N246" i="2"/>
  <c r="M207" i="20"/>
  <c r="M206" i="19"/>
  <c r="N207" i="14"/>
  <c r="F207" i="20"/>
  <c r="E200" i="13"/>
  <c r="N206" i="21"/>
  <c r="G203" i="16"/>
  <c r="G206" i="19"/>
  <c r="N206" i="19"/>
  <c r="M210" i="24"/>
  <c r="E207" i="18"/>
  <c r="G216" i="36"/>
  <c r="E246" i="2"/>
  <c r="M207" i="18"/>
  <c r="N207" i="18"/>
  <c r="F206" i="19"/>
  <c r="G246" i="2"/>
  <c r="F206" i="21"/>
  <c r="E206" i="19"/>
  <c r="N200" i="13"/>
  <c r="M207" i="14"/>
  <c r="F200" i="13"/>
  <c r="M200" i="13"/>
  <c r="N203" i="16"/>
  <c r="N216" i="36"/>
  <c r="G207" i="20"/>
  <c r="F210" i="24"/>
  <c r="G210" i="24"/>
  <c r="E216" i="36"/>
  <c r="G200" i="13"/>
  <c r="F204" i="15"/>
  <c r="G207" i="18"/>
  <c r="F216" i="36"/>
  <c r="N210" i="24"/>
  <c r="N204" i="15"/>
  <c r="M206" i="21"/>
  <c r="N207" i="20"/>
  <c r="K202" i="15" l="1"/>
  <c r="L202" i="15"/>
  <c r="H203" i="15"/>
  <c r="J203" i="15"/>
  <c r="I203" i="15"/>
  <c r="B205" i="15"/>
  <c r="P203" i="16"/>
  <c r="Q203" i="16"/>
  <c r="R202" i="16"/>
  <c r="C206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C216" i="24"/>
  <c r="B212" i="24"/>
  <c r="L208" i="24"/>
  <c r="L204" i="21"/>
  <c r="I205" i="21"/>
  <c r="J205" i="21"/>
  <c r="H205" i="21"/>
  <c r="B208" i="21"/>
  <c r="K204" i="21"/>
  <c r="K205" i="20"/>
  <c r="J206" i="20"/>
  <c r="I206" i="20"/>
  <c r="H206" i="20"/>
  <c r="B209" i="20"/>
  <c r="C211" i="20"/>
  <c r="L205" i="20"/>
  <c r="L204" i="19"/>
  <c r="J205" i="19"/>
  <c r="H205" i="19"/>
  <c r="I205" i="19"/>
  <c r="B208" i="19"/>
  <c r="K204" i="19"/>
  <c r="L244" i="2"/>
  <c r="I245" i="2"/>
  <c r="J245" i="2"/>
  <c r="J246" i="2" s="1"/>
  <c r="H245" i="2"/>
  <c r="K244" i="2"/>
  <c r="K201" i="16"/>
  <c r="H202" i="16"/>
  <c r="J202" i="16"/>
  <c r="I202" i="16"/>
  <c r="B204" i="16"/>
  <c r="L201" i="16"/>
  <c r="C209" i="16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E205" i="15"/>
  <c r="G217" i="36"/>
  <c r="G207" i="19"/>
  <c r="E204" i="16"/>
  <c r="F207" i="21"/>
  <c r="M204" i="16"/>
  <c r="E207" i="21"/>
  <c r="M208" i="18"/>
  <c r="M201" i="13"/>
  <c r="M205" i="15"/>
  <c r="N217" i="36"/>
  <c r="E208" i="20"/>
  <c r="E207" i="19"/>
  <c r="F208" i="14"/>
  <c r="E208" i="18"/>
  <c r="G207" i="21"/>
  <c r="E208" i="14"/>
  <c r="M207" i="21"/>
  <c r="F205" i="15"/>
  <c r="G208" i="20"/>
  <c r="M211" i="24"/>
  <c r="G201" i="13"/>
  <c r="N201" i="13"/>
  <c r="G208" i="14"/>
  <c r="M208" i="14"/>
  <c r="E217" i="36"/>
  <c r="E211" i="24"/>
  <c r="N205" i="15"/>
  <c r="N208" i="18"/>
  <c r="F208" i="20"/>
  <c r="F207" i="19"/>
  <c r="F204" i="16"/>
  <c r="M217" i="36"/>
  <c r="N207" i="19"/>
  <c r="G205" i="15"/>
  <c r="N204" i="16"/>
  <c r="G208" i="18"/>
  <c r="F201" i="13"/>
  <c r="M208" i="20"/>
  <c r="N208" i="20"/>
  <c r="F211" i="24"/>
  <c r="N208" i="14"/>
  <c r="G204" i="16"/>
  <c r="G211" i="24"/>
  <c r="N211" i="24"/>
  <c r="F208" i="18"/>
  <c r="N207" i="21"/>
  <c r="E201" i="13"/>
  <c r="M207" i="19"/>
  <c r="F217" i="36"/>
  <c r="K203" i="15" l="1"/>
  <c r="L203" i="15"/>
  <c r="J204" i="15"/>
  <c r="I204" i="15"/>
  <c r="H204" i="15"/>
  <c r="B206" i="15"/>
  <c r="P204" i="16"/>
  <c r="Q204" i="16"/>
  <c r="R203" i="16"/>
  <c r="C207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J210" i="24"/>
  <c r="I210" i="24"/>
  <c r="C217" i="24"/>
  <c r="B213" i="24"/>
  <c r="L209" i="24"/>
  <c r="K205" i="21"/>
  <c r="H206" i="21"/>
  <c r="J206" i="21"/>
  <c r="I206" i="21"/>
  <c r="B209" i="21"/>
  <c r="L205" i="21"/>
  <c r="K206" i="20"/>
  <c r="I207" i="20"/>
  <c r="H207" i="20"/>
  <c r="J207" i="20"/>
  <c r="C212" i="20"/>
  <c r="B210" i="20"/>
  <c r="L206" i="20"/>
  <c r="L205" i="19"/>
  <c r="I206" i="19"/>
  <c r="H206" i="19"/>
  <c r="J206" i="19"/>
  <c r="B209" i="19"/>
  <c r="K205" i="19"/>
  <c r="H246" i="2"/>
  <c r="K245" i="2"/>
  <c r="K246" i="2" s="1"/>
  <c r="I246" i="2"/>
  <c r="L245" i="2"/>
  <c r="L202" i="16"/>
  <c r="I203" i="16"/>
  <c r="J203" i="16"/>
  <c r="H203" i="16"/>
  <c r="B205" i="16"/>
  <c r="K202" i="16"/>
  <c r="C210" i="16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E206" i="15"/>
  <c r="M209" i="20"/>
  <c r="M202" i="13"/>
  <c r="G209" i="20"/>
  <c r="F208" i="19"/>
  <c r="G212" i="24"/>
  <c r="N209" i="14"/>
  <c r="F209" i="18"/>
  <c r="F209" i="20"/>
  <c r="M206" i="15"/>
  <c r="G205" i="16"/>
  <c r="F202" i="13"/>
  <c r="F208" i="21"/>
  <c r="M209" i="14"/>
  <c r="G208" i="19"/>
  <c r="G209" i="14"/>
  <c r="E208" i="19"/>
  <c r="E212" i="24"/>
  <c r="E209" i="14"/>
  <c r="F206" i="15"/>
  <c r="E208" i="21"/>
  <c r="E209" i="18"/>
  <c r="N208" i="19"/>
  <c r="G202" i="13"/>
  <c r="N206" i="15"/>
  <c r="N209" i="20"/>
  <c r="G206" i="15"/>
  <c r="N208" i="21"/>
  <c r="M212" i="24"/>
  <c r="N209" i="18"/>
  <c r="M218" i="36"/>
  <c r="E209" i="20"/>
  <c r="E218" i="36"/>
  <c r="M209" i="18"/>
  <c r="F205" i="16"/>
  <c r="N202" i="13"/>
  <c r="G208" i="21"/>
  <c r="F212" i="24"/>
  <c r="N212" i="24"/>
  <c r="E202" i="13"/>
  <c r="E205" i="16"/>
  <c r="N205" i="16"/>
  <c r="G209" i="18"/>
  <c r="M205" i="16"/>
  <c r="M208" i="21"/>
  <c r="F218" i="36"/>
  <c r="G218" i="36"/>
  <c r="M208" i="19"/>
  <c r="N218" i="36"/>
  <c r="F209" i="14"/>
  <c r="K204" i="15" l="1"/>
  <c r="J205" i="15"/>
  <c r="I205" i="15"/>
  <c r="H205" i="15"/>
  <c r="B207" i="15"/>
  <c r="L204" i="15"/>
  <c r="Q205" i="16"/>
  <c r="P205" i="16"/>
  <c r="R204" i="16"/>
  <c r="C208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I211" i="24"/>
  <c r="J211" i="24"/>
  <c r="H211" i="24"/>
  <c r="C218" i="24"/>
  <c r="B214" i="24"/>
  <c r="K210" i="24"/>
  <c r="L206" i="21"/>
  <c r="H207" i="21"/>
  <c r="I207" i="21"/>
  <c r="J207" i="21"/>
  <c r="B210" i="21"/>
  <c r="K206" i="21"/>
  <c r="K207" i="20"/>
  <c r="H208" i="20"/>
  <c r="J208" i="20"/>
  <c r="I208" i="20"/>
  <c r="C213" i="20"/>
  <c r="B211" i="20"/>
  <c r="L207" i="20"/>
  <c r="L206" i="19"/>
  <c r="I207" i="19"/>
  <c r="H207" i="19"/>
  <c r="J207" i="19"/>
  <c r="B210" i="19"/>
  <c r="K206" i="19"/>
  <c r="L246" i="2"/>
  <c r="K203" i="16"/>
  <c r="J204" i="16"/>
  <c r="I204" i="16"/>
  <c r="H204" i="16"/>
  <c r="B206" i="16"/>
  <c r="L203" i="16"/>
  <c r="C211" i="16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M210" i="14"/>
  <c r="E210" i="14"/>
  <c r="M210" i="18"/>
  <c r="F213" i="24"/>
  <c r="G209" i="21"/>
  <c r="N210" i="14"/>
  <c r="E209" i="21"/>
  <c r="G209" i="19"/>
  <c r="M210" i="20"/>
  <c r="N210" i="18"/>
  <c r="M209" i="19"/>
  <c r="G203" i="13"/>
  <c r="G206" i="16"/>
  <c r="F209" i="19"/>
  <c r="M206" i="16"/>
  <c r="E203" i="13"/>
  <c r="N210" i="20"/>
  <c r="E206" i="16"/>
  <c r="F210" i="20"/>
  <c r="G210" i="20"/>
  <c r="N209" i="19"/>
  <c r="N203" i="13"/>
  <c r="E207" i="15"/>
  <c r="N206" i="16"/>
  <c r="F209" i="21"/>
  <c r="F210" i="14"/>
  <c r="M213" i="24"/>
  <c r="E213" i="24"/>
  <c r="E209" i="19"/>
  <c r="E210" i="20"/>
  <c r="M207" i="15"/>
  <c r="N213" i="24"/>
  <c r="M209" i="21"/>
  <c r="G210" i="18"/>
  <c r="F207" i="15"/>
  <c r="F203" i="13"/>
  <c r="G210" i="14"/>
  <c r="G213" i="24"/>
  <c r="E210" i="18"/>
  <c r="M203" i="13"/>
  <c r="N209" i="21"/>
  <c r="N207" i="15"/>
  <c r="F210" i="18"/>
  <c r="G207" i="15"/>
  <c r="F206" i="16"/>
  <c r="L205" i="15" l="1"/>
  <c r="K205" i="15"/>
  <c r="J206" i="15"/>
  <c r="I206" i="15"/>
  <c r="H206" i="15"/>
  <c r="B208" i="15"/>
  <c r="R205" i="16"/>
  <c r="Q206" i="16"/>
  <c r="P206" i="16"/>
  <c r="C209" i="15"/>
  <c r="L217" i="36"/>
  <c r="I218" i="36"/>
  <c r="K217" i="36"/>
  <c r="H218" i="36"/>
  <c r="L208" i="18"/>
  <c r="H209" i="18"/>
  <c r="J209" i="18"/>
  <c r="I209" i="18"/>
  <c r="B211" i="18"/>
  <c r="K208" i="18"/>
  <c r="K211" i="24"/>
  <c r="H212" i="24"/>
  <c r="I212" i="24"/>
  <c r="J212" i="24"/>
  <c r="B215" i="24"/>
  <c r="C219" i="24"/>
  <c r="L211" i="24"/>
  <c r="L207" i="21"/>
  <c r="H208" i="21"/>
  <c r="I208" i="21"/>
  <c r="J208" i="21"/>
  <c r="B211" i="21"/>
  <c r="K207" i="21"/>
  <c r="L208" i="20"/>
  <c r="I209" i="20"/>
  <c r="J209" i="20"/>
  <c r="H209" i="20"/>
  <c r="B212" i="20"/>
  <c r="C214" i="20"/>
  <c r="K208" i="20"/>
  <c r="L207" i="19"/>
  <c r="J208" i="19"/>
  <c r="I208" i="19"/>
  <c r="H208" i="19"/>
  <c r="B211" i="19"/>
  <c r="K207" i="19"/>
  <c r="K204" i="16"/>
  <c r="H205" i="16"/>
  <c r="I205" i="16"/>
  <c r="J205" i="16"/>
  <c r="B207" i="16"/>
  <c r="L204" i="16"/>
  <c r="C212" i="16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F211" i="14"/>
  <c r="M211" i="18"/>
  <c r="M210" i="19"/>
  <c r="G207" i="16"/>
  <c r="N207" i="16"/>
  <c r="G204" i="13"/>
  <c r="E207" i="16"/>
  <c r="M207" i="16"/>
  <c r="F208" i="15"/>
  <c r="M204" i="13"/>
  <c r="F210" i="21"/>
  <c r="N211" i="14"/>
  <c r="F211" i="18"/>
  <c r="F204" i="13"/>
  <c r="M214" i="24"/>
  <c r="E211" i="14"/>
  <c r="G211" i="20"/>
  <c r="N208" i="15"/>
  <c r="N210" i="19"/>
  <c r="M211" i="14"/>
  <c r="G214" i="24"/>
  <c r="N211" i="20"/>
  <c r="E214" i="24"/>
  <c r="G210" i="21"/>
  <c r="E211" i="20"/>
  <c r="M211" i="20"/>
  <c r="G208" i="15"/>
  <c r="E210" i="19"/>
  <c r="E204" i="13"/>
  <c r="E210" i="21"/>
  <c r="F214" i="24"/>
  <c r="F211" i="20"/>
  <c r="N204" i="13"/>
  <c r="E211" i="18"/>
  <c r="E208" i="15"/>
  <c r="G211" i="18"/>
  <c r="N211" i="18"/>
  <c r="F207" i="16"/>
  <c r="M208" i="15"/>
  <c r="G211" i="14"/>
  <c r="N214" i="24"/>
  <c r="G210" i="19"/>
  <c r="F210" i="19"/>
  <c r="M210" i="21"/>
  <c r="N210" i="21"/>
  <c r="K206" i="15" l="1"/>
  <c r="H207" i="15"/>
  <c r="J207" i="15"/>
  <c r="I207" i="15"/>
  <c r="B209" i="15"/>
  <c r="L206" i="15"/>
  <c r="R206" i="16"/>
  <c r="Q207" i="16"/>
  <c r="P207" i="16"/>
  <c r="C210" i="15"/>
  <c r="L218" i="36"/>
  <c r="K218" i="36"/>
  <c r="L209" i="18"/>
  <c r="I210" i="18"/>
  <c r="J210" i="18"/>
  <c r="H210" i="18"/>
  <c r="B212" i="18"/>
  <c r="K209" i="18"/>
  <c r="L212" i="24"/>
  <c r="I213" i="24"/>
  <c r="H213" i="24"/>
  <c r="J213" i="24"/>
  <c r="B216" i="24"/>
  <c r="C220" i="24"/>
  <c r="K212" i="24"/>
  <c r="L208" i="21"/>
  <c r="J209" i="21"/>
  <c r="H209" i="21"/>
  <c r="I209" i="21"/>
  <c r="B212" i="21"/>
  <c r="K208" i="21"/>
  <c r="K209" i="20"/>
  <c r="H210" i="20"/>
  <c r="I210" i="20"/>
  <c r="J210" i="20"/>
  <c r="C215" i="20"/>
  <c r="B213" i="20"/>
  <c r="L209" i="20"/>
  <c r="K208" i="19"/>
  <c r="H209" i="19"/>
  <c r="I209" i="19"/>
  <c r="J209" i="19"/>
  <c r="B212" i="19"/>
  <c r="L208" i="19"/>
  <c r="L205" i="16"/>
  <c r="J206" i="16"/>
  <c r="H206" i="16"/>
  <c r="I206" i="16"/>
  <c r="B208" i="16"/>
  <c r="K205" i="16"/>
  <c r="C213" i="16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M209" i="15"/>
  <c r="F208" i="16"/>
  <c r="M208" i="16"/>
  <c r="G212" i="18"/>
  <c r="M211" i="19"/>
  <c r="M215" i="24"/>
  <c r="F211" i="19"/>
  <c r="E212" i="20"/>
  <c r="E208" i="16"/>
  <c r="F209" i="15"/>
  <c r="G208" i="16"/>
  <c r="G205" i="13"/>
  <c r="N208" i="16"/>
  <c r="E205" i="13"/>
  <c r="M212" i="20"/>
  <c r="M205" i="13"/>
  <c r="F211" i="21"/>
  <c r="G211" i="19"/>
  <c r="F212" i="20"/>
  <c r="N209" i="15"/>
  <c r="G212" i="14"/>
  <c r="G215" i="24"/>
  <c r="N211" i="19"/>
  <c r="G212" i="20"/>
  <c r="N205" i="13"/>
  <c r="E211" i="19"/>
  <c r="E215" i="24"/>
  <c r="N212" i="20"/>
  <c r="N212" i="14"/>
  <c r="G209" i="15"/>
  <c r="E212" i="14"/>
  <c r="M212" i="18"/>
  <c r="F212" i="14"/>
  <c r="E212" i="18"/>
  <c r="F215" i="24"/>
  <c r="M212" i="14"/>
  <c r="F212" i="18"/>
  <c r="N212" i="18"/>
  <c r="G211" i="21"/>
  <c r="N215" i="24"/>
  <c r="M211" i="21"/>
  <c r="N211" i="21"/>
  <c r="E209" i="15"/>
  <c r="F205" i="13"/>
  <c r="E211" i="21"/>
  <c r="K207" i="15" l="1"/>
  <c r="L207" i="15"/>
  <c r="J208" i="15"/>
  <c r="I208" i="15"/>
  <c r="H208" i="15"/>
  <c r="B210" i="15"/>
  <c r="Q208" i="16"/>
  <c r="P208" i="16"/>
  <c r="R207" i="16"/>
  <c r="C211" i="15"/>
  <c r="K210" i="18"/>
  <c r="J211" i="18"/>
  <c r="H211" i="18"/>
  <c r="I211" i="18"/>
  <c r="B213" i="18"/>
  <c r="L210" i="18"/>
  <c r="K213" i="24"/>
  <c r="J214" i="24"/>
  <c r="H214" i="24"/>
  <c r="I214" i="24"/>
  <c r="B217" i="24"/>
  <c r="C221" i="24"/>
  <c r="L213" i="24"/>
  <c r="L209" i="21"/>
  <c r="J210" i="21"/>
  <c r="H210" i="21"/>
  <c r="I210" i="21"/>
  <c r="B213" i="21"/>
  <c r="K209" i="21"/>
  <c r="L210" i="20"/>
  <c r="J211" i="20"/>
  <c r="I211" i="20"/>
  <c r="H211" i="20"/>
  <c r="C216" i="20"/>
  <c r="B214" i="20"/>
  <c r="K210" i="20"/>
  <c r="K209" i="19"/>
  <c r="I210" i="19"/>
  <c r="H210" i="19"/>
  <c r="J210" i="19"/>
  <c r="B213" i="19"/>
  <c r="L209" i="19"/>
  <c r="L206" i="16"/>
  <c r="J207" i="16"/>
  <c r="H207" i="16"/>
  <c r="I207" i="16"/>
  <c r="K206" i="16"/>
  <c r="B209" i="16"/>
  <c r="C214" i="16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E210" i="15"/>
  <c r="G212" i="19"/>
  <c r="E206" i="13"/>
  <c r="N209" i="16"/>
  <c r="E209" i="16"/>
  <c r="G212" i="21"/>
  <c r="G213" i="14"/>
  <c r="M209" i="16"/>
  <c r="G206" i="13"/>
  <c r="M210" i="15"/>
  <c r="N216" i="24"/>
  <c r="M213" i="20"/>
  <c r="G209" i="16"/>
  <c r="E213" i="18"/>
  <c r="E216" i="24"/>
  <c r="F209" i="16"/>
  <c r="M212" i="19"/>
  <c r="E213" i="20"/>
  <c r="G216" i="24"/>
  <c r="M213" i="18"/>
  <c r="N213" i="20"/>
  <c r="F206" i="13"/>
  <c r="F212" i="19"/>
  <c r="N213" i="14"/>
  <c r="F213" i="20"/>
  <c r="N206" i="13"/>
  <c r="F213" i="14"/>
  <c r="E213" i="14"/>
  <c r="M216" i="24"/>
  <c r="F216" i="24"/>
  <c r="N212" i="21"/>
  <c r="M213" i="14"/>
  <c r="F213" i="18"/>
  <c r="N212" i="19"/>
  <c r="M212" i="21"/>
  <c r="F210" i="15"/>
  <c r="E212" i="19"/>
  <c r="E212" i="21"/>
  <c r="M206" i="13"/>
  <c r="G213" i="20"/>
  <c r="N213" i="18"/>
  <c r="G213" i="18"/>
  <c r="N210" i="15"/>
  <c r="F212" i="21"/>
  <c r="G210" i="15"/>
  <c r="K208" i="15" l="1"/>
  <c r="L208" i="15"/>
  <c r="H209" i="15"/>
  <c r="J209" i="15"/>
  <c r="I209" i="15"/>
  <c r="B211" i="15"/>
  <c r="R208" i="16"/>
  <c r="P209" i="16"/>
  <c r="Q209" i="16"/>
  <c r="C212" i="15"/>
  <c r="L211" i="18"/>
  <c r="J212" i="18"/>
  <c r="I212" i="18"/>
  <c r="H212" i="18"/>
  <c r="B214" i="18"/>
  <c r="K211" i="18"/>
  <c r="L214" i="24"/>
  <c r="I215" i="24"/>
  <c r="H215" i="24"/>
  <c r="J215" i="24"/>
  <c r="B218" i="24"/>
  <c r="C222" i="24"/>
  <c r="K214" i="24"/>
  <c r="L210" i="21"/>
  <c r="J211" i="21"/>
  <c r="I211" i="21"/>
  <c r="H211" i="21"/>
  <c r="B214" i="21"/>
  <c r="K210" i="21"/>
  <c r="K211" i="20"/>
  <c r="I212" i="20"/>
  <c r="J212" i="20"/>
  <c r="H212" i="20"/>
  <c r="C217" i="20"/>
  <c r="B215" i="20"/>
  <c r="L211" i="20"/>
  <c r="L210" i="19"/>
  <c r="I211" i="19"/>
  <c r="J211" i="19"/>
  <c r="H211" i="19"/>
  <c r="B214" i="19"/>
  <c r="K210" i="19"/>
  <c r="L207" i="16"/>
  <c r="H208" i="16"/>
  <c r="J208" i="16"/>
  <c r="I208" i="16"/>
  <c r="B210" i="16"/>
  <c r="K207" i="16"/>
  <c r="C215" i="16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N211" i="15"/>
  <c r="G214" i="18"/>
  <c r="F214" i="14"/>
  <c r="E217" i="24"/>
  <c r="N213" i="21"/>
  <c r="M210" i="16"/>
  <c r="N207" i="13"/>
  <c r="M214" i="20"/>
  <c r="G211" i="15"/>
  <c r="E207" i="13"/>
  <c r="F207" i="13"/>
  <c r="G207" i="13"/>
  <c r="E213" i="21"/>
  <c r="G213" i="19"/>
  <c r="N217" i="24"/>
  <c r="E214" i="14"/>
  <c r="F213" i="21"/>
  <c r="M213" i="21"/>
  <c r="G214" i="20"/>
  <c r="M214" i="18"/>
  <c r="E214" i="20"/>
  <c r="N214" i="14"/>
  <c r="F213" i="19"/>
  <c r="F211" i="15"/>
  <c r="F214" i="18"/>
  <c r="M207" i="13"/>
  <c r="G214" i="14"/>
  <c r="M213" i="19"/>
  <c r="G217" i="24"/>
  <c r="N214" i="20"/>
  <c r="G213" i="21"/>
  <c r="E210" i="16"/>
  <c r="F210" i="16"/>
  <c r="N214" i="18"/>
  <c r="E213" i="19"/>
  <c r="M214" i="14"/>
  <c r="E211" i="15"/>
  <c r="G210" i="16"/>
  <c r="F214" i="20"/>
  <c r="N210" i="16"/>
  <c r="N213" i="19"/>
  <c r="M211" i="15"/>
  <c r="F217" i="24"/>
  <c r="M217" i="24"/>
  <c r="E214" i="18"/>
  <c r="L209" i="15" l="1"/>
  <c r="K209" i="15"/>
  <c r="J210" i="15"/>
  <c r="I210" i="15"/>
  <c r="H210" i="15"/>
  <c r="B212" i="15"/>
  <c r="P210" i="16"/>
  <c r="Q210" i="16"/>
  <c r="R209" i="16"/>
  <c r="C213" i="15"/>
  <c r="K212" i="18"/>
  <c r="J213" i="18"/>
  <c r="H213" i="18"/>
  <c r="I213" i="18"/>
  <c r="B215" i="18"/>
  <c r="L212" i="18"/>
  <c r="K215" i="24"/>
  <c r="I216" i="24"/>
  <c r="J216" i="24"/>
  <c r="H216" i="24"/>
  <c r="B219" i="24"/>
  <c r="C223" i="24"/>
  <c r="L215" i="24"/>
  <c r="K211" i="21"/>
  <c r="K212" i="20"/>
  <c r="J212" i="21"/>
  <c r="I212" i="21"/>
  <c r="H212" i="21"/>
  <c r="B215" i="21"/>
  <c r="L211" i="21"/>
  <c r="J213" i="20"/>
  <c r="H213" i="20"/>
  <c r="I213" i="20"/>
  <c r="C218" i="20"/>
  <c r="B216" i="20"/>
  <c r="L212" i="20"/>
  <c r="L211" i="19"/>
  <c r="I212" i="19"/>
  <c r="J212" i="19"/>
  <c r="H212" i="19"/>
  <c r="K211" i="19"/>
  <c r="B215" i="19"/>
  <c r="L208" i="16"/>
  <c r="I209" i="16"/>
  <c r="H209" i="16"/>
  <c r="J209" i="16"/>
  <c r="B211" i="16"/>
  <c r="K208" i="16"/>
  <c r="C216" i="16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E212" i="15"/>
  <c r="M214" i="19"/>
  <c r="G211" i="16"/>
  <c r="E208" i="13"/>
  <c r="G215" i="18"/>
  <c r="N215" i="18"/>
  <c r="M215" i="20"/>
  <c r="G214" i="21"/>
  <c r="F218" i="24"/>
  <c r="N208" i="13"/>
  <c r="N218" i="24"/>
  <c r="M212" i="15"/>
  <c r="E215" i="14"/>
  <c r="F215" i="14"/>
  <c r="E214" i="21"/>
  <c r="E211" i="16"/>
  <c r="N214" i="19"/>
  <c r="M218" i="24"/>
  <c r="G218" i="24"/>
  <c r="N215" i="20"/>
  <c r="F214" i="21"/>
  <c r="E218" i="24"/>
  <c r="M215" i="18"/>
  <c r="M215" i="14"/>
  <c r="M208" i="13"/>
  <c r="E214" i="19"/>
  <c r="G212" i="15"/>
  <c r="F214" i="19"/>
  <c r="F211" i="16"/>
  <c r="F215" i="18"/>
  <c r="N211" i="16"/>
  <c r="M214" i="21"/>
  <c r="G215" i="14"/>
  <c r="G214" i="19"/>
  <c r="F208" i="13"/>
  <c r="E215" i="18"/>
  <c r="M211" i="16"/>
  <c r="G215" i="20"/>
  <c r="F215" i="20"/>
  <c r="F212" i="15"/>
  <c r="E215" i="20"/>
  <c r="N215" i="14"/>
  <c r="N212" i="15"/>
  <c r="G208" i="13"/>
  <c r="N214" i="21"/>
  <c r="L210" i="15" l="1"/>
  <c r="K210" i="15"/>
  <c r="H211" i="15"/>
  <c r="J211" i="15"/>
  <c r="I211" i="15"/>
  <c r="B213" i="15"/>
  <c r="Q211" i="16"/>
  <c r="P211" i="16"/>
  <c r="R210" i="16"/>
  <c r="C214" i="15"/>
  <c r="L213" i="18"/>
  <c r="J214" i="18"/>
  <c r="I214" i="18"/>
  <c r="H214" i="18"/>
  <c r="B216" i="18"/>
  <c r="K213" i="18"/>
  <c r="K216" i="24"/>
  <c r="J217" i="24"/>
  <c r="H217" i="24"/>
  <c r="I217" i="24"/>
  <c r="B220" i="24"/>
  <c r="L216" i="24"/>
  <c r="K212" i="21"/>
  <c r="I213" i="21"/>
  <c r="J213" i="21"/>
  <c r="H213" i="21"/>
  <c r="B216" i="21"/>
  <c r="L212" i="21"/>
  <c r="L213" i="20"/>
  <c r="I214" i="20"/>
  <c r="J214" i="20"/>
  <c r="H214" i="20"/>
  <c r="C219" i="20"/>
  <c r="B217" i="20"/>
  <c r="K213" i="20"/>
  <c r="L212" i="19"/>
  <c r="I213" i="19"/>
  <c r="J213" i="19"/>
  <c r="H213" i="19"/>
  <c r="B216" i="19"/>
  <c r="K212" i="19"/>
  <c r="K209" i="16"/>
  <c r="H210" i="16"/>
  <c r="J210" i="16"/>
  <c r="I210" i="16"/>
  <c r="B212" i="16"/>
  <c r="L209" i="16"/>
  <c r="C217" i="16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M213" i="15"/>
  <c r="M215" i="21"/>
  <c r="F219" i="24"/>
  <c r="M216" i="14"/>
  <c r="N215" i="21"/>
  <c r="M215" i="19"/>
  <c r="E216" i="20"/>
  <c r="F216" i="18"/>
  <c r="N215" i="19"/>
  <c r="E212" i="16"/>
  <c r="F216" i="20"/>
  <c r="M212" i="16"/>
  <c r="F209" i="13"/>
  <c r="G212" i="16"/>
  <c r="N216" i="18"/>
  <c r="E216" i="18"/>
  <c r="M209" i="13"/>
  <c r="G215" i="19"/>
  <c r="F212" i="16"/>
  <c r="E215" i="19"/>
  <c r="G219" i="24"/>
  <c r="N216" i="20"/>
  <c r="N219" i="24"/>
  <c r="F215" i="21"/>
  <c r="N213" i="15"/>
  <c r="E216" i="14"/>
  <c r="M216" i="20"/>
  <c r="G215" i="21"/>
  <c r="E213" i="15"/>
  <c r="G209" i="13"/>
  <c r="G216" i="18"/>
  <c r="E209" i="13"/>
  <c r="N212" i="16"/>
  <c r="F213" i="15"/>
  <c r="F216" i="14"/>
  <c r="F215" i="19"/>
  <c r="M216" i="18"/>
  <c r="N216" i="14"/>
  <c r="M219" i="24"/>
  <c r="G216" i="14"/>
  <c r="G213" i="15"/>
  <c r="N209" i="13"/>
  <c r="G216" i="20"/>
  <c r="E219" i="24"/>
  <c r="E215" i="21"/>
  <c r="K211" i="15" l="1"/>
  <c r="L211" i="15"/>
  <c r="J212" i="15"/>
  <c r="I212" i="15"/>
  <c r="H212" i="15"/>
  <c r="B214" i="15"/>
  <c r="R211" i="16"/>
  <c r="P212" i="16"/>
  <c r="Q212" i="16"/>
  <c r="C215" i="15"/>
  <c r="K214" i="18"/>
  <c r="I215" i="18"/>
  <c r="H215" i="18"/>
  <c r="J215" i="18"/>
  <c r="B217" i="18"/>
  <c r="L214" i="18"/>
  <c r="L217" i="24"/>
  <c r="I218" i="24"/>
  <c r="J218" i="24"/>
  <c r="H218" i="24"/>
  <c r="B221" i="24"/>
  <c r="K217" i="24"/>
  <c r="K213" i="21"/>
  <c r="K214" i="20"/>
  <c r="I214" i="21"/>
  <c r="J214" i="21"/>
  <c r="H214" i="21"/>
  <c r="B217" i="21"/>
  <c r="L213" i="21"/>
  <c r="I215" i="20"/>
  <c r="H215" i="20"/>
  <c r="J215" i="20"/>
  <c r="C220" i="20"/>
  <c r="B218" i="20"/>
  <c r="L214" i="20"/>
  <c r="L213" i="19"/>
  <c r="I214" i="19"/>
  <c r="J214" i="19"/>
  <c r="H214" i="19"/>
  <c r="K213" i="19"/>
  <c r="L210" i="16"/>
  <c r="J211" i="16"/>
  <c r="I211" i="16"/>
  <c r="H211" i="16"/>
  <c r="B213" i="16"/>
  <c r="K210" i="16"/>
  <c r="C218" i="16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E217" i="14"/>
  <c r="M217" i="14"/>
  <c r="G210" i="13"/>
  <c r="N217" i="14"/>
  <c r="G216" i="19"/>
  <c r="G217" i="18"/>
  <c r="F216" i="19"/>
  <c r="M213" i="16"/>
  <c r="F217" i="20"/>
  <c r="M220" i="24"/>
  <c r="N210" i="13"/>
  <c r="F216" i="21"/>
  <c r="E213" i="16"/>
  <c r="N217" i="20"/>
  <c r="E216" i="19"/>
  <c r="E217" i="20"/>
  <c r="E217" i="18"/>
  <c r="N216" i="21"/>
  <c r="M217" i="18"/>
  <c r="F220" i="24"/>
  <c r="N213" i="16"/>
  <c r="F214" i="15"/>
  <c r="N217" i="18"/>
  <c r="F213" i="16"/>
  <c r="G216" i="21"/>
  <c r="G217" i="20"/>
  <c r="N214" i="15"/>
  <c r="N216" i="19"/>
  <c r="E220" i="24"/>
  <c r="F210" i="13"/>
  <c r="E210" i="13"/>
  <c r="N220" i="24"/>
  <c r="M217" i="20"/>
  <c r="E214" i="15"/>
  <c r="G214" i="15"/>
  <c r="E216" i="21"/>
  <c r="G217" i="14"/>
  <c r="M216" i="21"/>
  <c r="M210" i="13"/>
  <c r="G213" i="16"/>
  <c r="M214" i="15"/>
  <c r="G220" i="24"/>
  <c r="F217" i="18"/>
  <c r="M216" i="19"/>
  <c r="F217" i="14"/>
  <c r="K212" i="15" l="1"/>
  <c r="L212" i="15"/>
  <c r="H213" i="15"/>
  <c r="J213" i="15"/>
  <c r="I213" i="15"/>
  <c r="B215" i="15"/>
  <c r="Q213" i="16"/>
  <c r="P213" i="16"/>
  <c r="R212" i="16"/>
  <c r="C216" i="15"/>
  <c r="K215" i="18"/>
  <c r="I216" i="18"/>
  <c r="H216" i="18"/>
  <c r="J216" i="18"/>
  <c r="B218" i="18"/>
  <c r="L215" i="18"/>
  <c r="K218" i="24"/>
  <c r="H219" i="24"/>
  <c r="J219" i="24"/>
  <c r="I219" i="24"/>
  <c r="B222" i="24"/>
  <c r="L218" i="24"/>
  <c r="K214" i="21"/>
  <c r="K215" i="20"/>
  <c r="J215" i="21"/>
  <c r="I215" i="21"/>
  <c r="H215" i="21"/>
  <c r="B218" i="21"/>
  <c r="L214" i="21"/>
  <c r="J216" i="20"/>
  <c r="H216" i="20"/>
  <c r="I216" i="20"/>
  <c r="C221" i="20"/>
  <c r="B219" i="20"/>
  <c r="L215" i="20"/>
  <c r="L214" i="19"/>
  <c r="H215" i="19"/>
  <c r="H216" i="19" s="1"/>
  <c r="J215" i="19"/>
  <c r="J216" i="19" s="1"/>
  <c r="I215" i="19"/>
  <c r="I216" i="19" s="1"/>
  <c r="K214" i="19"/>
  <c r="K211" i="16"/>
  <c r="H212" i="16"/>
  <c r="J212" i="16"/>
  <c r="I212" i="16"/>
  <c r="B214" i="16"/>
  <c r="L211" i="16"/>
  <c r="C219" i="16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E218" i="20"/>
  <c r="G221" i="24"/>
  <c r="F218" i="20"/>
  <c r="E221" i="24"/>
  <c r="E214" i="16"/>
  <c r="E217" i="21"/>
  <c r="N211" i="13"/>
  <c r="F214" i="16"/>
  <c r="F217" i="21"/>
  <c r="M221" i="24"/>
  <c r="N218" i="20"/>
  <c r="G218" i="18"/>
  <c r="N214" i="16"/>
  <c r="F211" i="13"/>
  <c r="G218" i="14"/>
  <c r="G218" i="20"/>
  <c r="E218" i="18"/>
  <c r="M217" i="21"/>
  <c r="F218" i="18"/>
  <c r="G211" i="13"/>
  <c r="E218" i="14"/>
  <c r="F218" i="14"/>
  <c r="F221" i="24"/>
  <c r="M218" i="18"/>
  <c r="N218" i="18"/>
  <c r="E215" i="15"/>
  <c r="N218" i="14"/>
  <c r="M214" i="16"/>
  <c r="E211" i="13"/>
  <c r="M218" i="20"/>
  <c r="M215" i="15"/>
  <c r="M218" i="14"/>
  <c r="N217" i="21"/>
  <c r="M211" i="13"/>
  <c r="F215" i="15"/>
  <c r="G217" i="21"/>
  <c r="G214" i="16"/>
  <c r="N221" i="24"/>
  <c r="N215" i="15"/>
  <c r="G215" i="15"/>
  <c r="L213" i="15" l="1"/>
  <c r="K213" i="15"/>
  <c r="J214" i="15"/>
  <c r="I214" i="15"/>
  <c r="H214" i="15"/>
  <c r="B216" i="15"/>
  <c r="R213" i="16"/>
  <c r="P214" i="16"/>
  <c r="Q214" i="16"/>
  <c r="C217" i="15"/>
  <c r="K216" i="18"/>
  <c r="H217" i="18"/>
  <c r="J217" i="18"/>
  <c r="I217" i="18"/>
  <c r="B219" i="18"/>
  <c r="L216" i="18"/>
  <c r="L219" i="24"/>
  <c r="H220" i="24"/>
  <c r="I220" i="24"/>
  <c r="J220" i="24"/>
  <c r="B223" i="24"/>
  <c r="K219" i="24"/>
  <c r="K215" i="21"/>
  <c r="I216" i="21"/>
  <c r="J216" i="21"/>
  <c r="H216" i="21"/>
  <c r="L216" i="20"/>
  <c r="B219" i="21"/>
  <c r="L215" i="21"/>
  <c r="H217" i="20"/>
  <c r="J217" i="20"/>
  <c r="I217" i="20"/>
  <c r="C222" i="20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B220" i="20"/>
  <c r="K216" i="20"/>
  <c r="K215" i="19"/>
  <c r="L215" i="19"/>
  <c r="L212" i="16"/>
  <c r="J213" i="16"/>
  <c r="I213" i="16"/>
  <c r="H213" i="16"/>
  <c r="B215" i="16"/>
  <c r="K212" i="16"/>
  <c r="C220" i="16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F216" i="15"/>
  <c r="G222" i="24"/>
  <c r="E215" i="16"/>
  <c r="F219" i="18"/>
  <c r="N215" i="16"/>
  <c r="M222" i="24"/>
  <c r="M212" i="13"/>
  <c r="M218" i="21"/>
  <c r="N216" i="15"/>
  <c r="E219" i="20"/>
  <c r="M219" i="20"/>
  <c r="G219" i="20"/>
  <c r="N219" i="14"/>
  <c r="G215" i="16"/>
  <c r="F219" i="14"/>
  <c r="N219" i="18"/>
  <c r="F219" i="20"/>
  <c r="M216" i="15"/>
  <c r="G212" i="13"/>
  <c r="G219" i="18"/>
  <c r="N218" i="21"/>
  <c r="M219" i="18"/>
  <c r="F212" i="13"/>
  <c r="F222" i="24"/>
  <c r="M215" i="16"/>
  <c r="E216" i="15"/>
  <c r="E212" i="13"/>
  <c r="N222" i="24"/>
  <c r="E218" i="21"/>
  <c r="G216" i="15"/>
  <c r="M219" i="14"/>
  <c r="E222" i="24"/>
  <c r="E219" i="18"/>
  <c r="N212" i="13"/>
  <c r="F218" i="21"/>
  <c r="G219" i="14"/>
  <c r="F215" i="16"/>
  <c r="E219" i="14"/>
  <c r="G218" i="21"/>
  <c r="N219" i="20"/>
  <c r="K214" i="15" l="1"/>
  <c r="L214" i="15"/>
  <c r="J215" i="15"/>
  <c r="H215" i="15"/>
  <c r="I215" i="15"/>
  <c r="B217" i="15"/>
  <c r="R214" i="16"/>
  <c r="C218" i="15"/>
  <c r="L217" i="18"/>
  <c r="I218" i="18"/>
  <c r="J218" i="18"/>
  <c r="H218" i="18"/>
  <c r="B220" i="18"/>
  <c r="K217" i="18"/>
  <c r="L220" i="24"/>
  <c r="I221" i="24"/>
  <c r="J221" i="24"/>
  <c r="H221" i="24"/>
  <c r="K220" i="24"/>
  <c r="K216" i="21"/>
  <c r="H217" i="21"/>
  <c r="I217" i="21"/>
  <c r="J217" i="21"/>
  <c r="L217" i="20"/>
  <c r="B220" i="21"/>
  <c r="L216" i="21"/>
  <c r="H218" i="20"/>
  <c r="I218" i="20"/>
  <c r="J218" i="20"/>
  <c r="B221" i="20"/>
  <c r="K217" i="20"/>
  <c r="K216" i="19"/>
  <c r="L216" i="19"/>
  <c r="K213" i="16"/>
  <c r="J214" i="16"/>
  <c r="I214" i="16"/>
  <c r="H214" i="16"/>
  <c r="B216" i="16"/>
  <c r="L213" i="16"/>
  <c r="C221" i="16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M217" i="15"/>
  <c r="N223" i="24"/>
  <c r="F223" i="24"/>
  <c r="M220" i="20"/>
  <c r="G213" i="13"/>
  <c r="G216" i="16"/>
  <c r="G219" i="21"/>
  <c r="F219" i="21"/>
  <c r="M223" i="24"/>
  <c r="G223" i="24"/>
  <c r="E216" i="16"/>
  <c r="E220" i="18"/>
  <c r="F213" i="13"/>
  <c r="M220" i="14"/>
  <c r="E219" i="21"/>
  <c r="E220" i="14"/>
  <c r="M219" i="21"/>
  <c r="F220" i="20"/>
  <c r="N216" i="16"/>
  <c r="N219" i="21"/>
  <c r="E220" i="20"/>
  <c r="E223" i="24"/>
  <c r="N220" i="14"/>
  <c r="G220" i="18"/>
  <c r="F216" i="16"/>
  <c r="F217" i="15"/>
  <c r="N220" i="20"/>
  <c r="N213" i="13"/>
  <c r="G220" i="14"/>
  <c r="E213" i="13"/>
  <c r="N220" i="18"/>
  <c r="E217" i="15"/>
  <c r="F220" i="18"/>
  <c r="N217" i="15"/>
  <c r="M220" i="18"/>
  <c r="M216" i="16"/>
  <c r="F220" i="14"/>
  <c r="G220" i="20"/>
  <c r="M213" i="13"/>
  <c r="G217" i="15"/>
  <c r="K215" i="15" l="1"/>
  <c r="L215" i="15"/>
  <c r="J216" i="15"/>
  <c r="H216" i="15"/>
  <c r="I216" i="15"/>
  <c r="B218" i="15"/>
  <c r="C219" i="15"/>
  <c r="K218" i="18"/>
  <c r="I219" i="18"/>
  <c r="J219" i="18"/>
  <c r="H219" i="18"/>
  <c r="B221" i="18"/>
  <c r="L218" i="18"/>
  <c r="K221" i="24"/>
  <c r="I222" i="24"/>
  <c r="I223" i="24" s="1"/>
  <c r="H222" i="24"/>
  <c r="H223" i="24" s="1"/>
  <c r="J222" i="24"/>
  <c r="J223" i="24" s="1"/>
  <c r="L221" i="24"/>
  <c r="K217" i="21"/>
  <c r="L217" i="21"/>
  <c r="L218" i="20"/>
  <c r="I218" i="21"/>
  <c r="H218" i="21"/>
  <c r="J218" i="21"/>
  <c r="B221" i="21"/>
  <c r="I219" i="20"/>
  <c r="H219" i="20"/>
  <c r="J219" i="20"/>
  <c r="B222" i="20"/>
  <c r="B223" i="20" s="1"/>
  <c r="K218" i="20"/>
  <c r="K214" i="16"/>
  <c r="I215" i="16"/>
  <c r="J215" i="16"/>
  <c r="H215" i="16"/>
  <c r="L214" i="16"/>
  <c r="B217" i="16"/>
  <c r="C222" i="16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N217" i="16"/>
  <c r="N214" i="13"/>
  <c r="E217" i="16"/>
  <c r="E221" i="20"/>
  <c r="F220" i="21"/>
  <c r="N221" i="18"/>
  <c r="G214" i="13"/>
  <c r="M217" i="16"/>
  <c r="F218" i="15"/>
  <c r="G220" i="21"/>
  <c r="N221" i="20"/>
  <c r="F223" i="20"/>
  <c r="G221" i="20"/>
  <c r="F214" i="13"/>
  <c r="M220" i="21"/>
  <c r="F221" i="20"/>
  <c r="N218" i="15"/>
  <c r="M214" i="13"/>
  <c r="E221" i="14"/>
  <c r="M221" i="18"/>
  <c r="G218" i="15"/>
  <c r="F221" i="14"/>
  <c r="M223" i="20"/>
  <c r="N220" i="21"/>
  <c r="E223" i="20"/>
  <c r="M218" i="15"/>
  <c r="M221" i="14"/>
  <c r="F221" i="18"/>
  <c r="G217" i="16"/>
  <c r="N223" i="20"/>
  <c r="M221" i="20"/>
  <c r="E221" i="18"/>
  <c r="E218" i="15"/>
  <c r="G221" i="18"/>
  <c r="F217" i="16"/>
  <c r="E214" i="13"/>
  <c r="G223" i="20"/>
  <c r="N221" i="14"/>
  <c r="G221" i="14"/>
  <c r="E220" i="21"/>
  <c r="L216" i="15" l="1"/>
  <c r="K216" i="15"/>
  <c r="H217" i="15"/>
  <c r="J217" i="15"/>
  <c r="I217" i="15"/>
  <c r="B219" i="15"/>
  <c r="C220" i="15"/>
  <c r="K219" i="18"/>
  <c r="H220" i="18"/>
  <c r="J220" i="18"/>
  <c r="I220" i="18"/>
  <c r="B224" i="20"/>
  <c r="B222" i="18"/>
  <c r="L219" i="18"/>
  <c r="K222" i="24"/>
  <c r="L222" i="24"/>
  <c r="K218" i="21"/>
  <c r="J219" i="21"/>
  <c r="I219" i="21"/>
  <c r="H219" i="21"/>
  <c r="B222" i="21"/>
  <c r="K219" i="20"/>
  <c r="L218" i="21"/>
  <c r="J220" i="20"/>
  <c r="H220" i="20"/>
  <c r="I220" i="20"/>
  <c r="L219" i="20"/>
  <c r="K215" i="16"/>
  <c r="I216" i="16"/>
  <c r="H216" i="16"/>
  <c r="J216" i="16"/>
  <c r="B218" i="16"/>
  <c r="L215" i="16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N219" i="15"/>
  <c r="F224" i="20"/>
  <c r="N222" i="18"/>
  <c r="E222" i="18"/>
  <c r="N218" i="16"/>
  <c r="M221" i="21"/>
  <c r="M215" i="13"/>
  <c r="N222" i="20"/>
  <c r="G219" i="15"/>
  <c r="F222" i="20"/>
  <c r="F222" i="18"/>
  <c r="M222" i="18"/>
  <c r="M224" i="20"/>
  <c r="N224" i="20"/>
  <c r="F221" i="21"/>
  <c r="F215" i="13"/>
  <c r="G222" i="18"/>
  <c r="E218" i="16"/>
  <c r="E221" i="21"/>
  <c r="F222" i="14"/>
  <c r="G218" i="16"/>
  <c r="N215" i="13"/>
  <c r="G221" i="21"/>
  <c r="G222" i="14"/>
  <c r="M218" i="16"/>
  <c r="E222" i="20"/>
  <c r="N222" i="14"/>
  <c r="M222" i="20"/>
  <c r="E215" i="13"/>
  <c r="M222" i="14"/>
  <c r="E222" i="14"/>
  <c r="E219" i="15"/>
  <c r="N221" i="21"/>
  <c r="G222" i="20"/>
  <c r="F218" i="16"/>
  <c r="G224" i="20"/>
  <c r="G215" i="13"/>
  <c r="M219" i="15"/>
  <c r="E224" i="20"/>
  <c r="F219" i="15"/>
  <c r="K217" i="15" l="1"/>
  <c r="L217" i="15"/>
  <c r="J218" i="15"/>
  <c r="I218" i="15"/>
  <c r="H218" i="15"/>
  <c r="B220" i="15"/>
  <c r="C221" i="15"/>
  <c r="L220" i="18"/>
  <c r="I221" i="18"/>
  <c r="H221" i="18"/>
  <c r="J221" i="18"/>
  <c r="J223" i="20"/>
  <c r="H223" i="20"/>
  <c r="I223" i="20"/>
  <c r="B223" i="18"/>
  <c r="B225" i="20"/>
  <c r="K220" i="18"/>
  <c r="L223" i="24"/>
  <c r="K223" i="24"/>
  <c r="K219" i="21"/>
  <c r="J220" i="21"/>
  <c r="I220" i="21"/>
  <c r="H220" i="21"/>
  <c r="B223" i="21"/>
  <c r="L219" i="21"/>
  <c r="L220" i="20"/>
  <c r="H221" i="20"/>
  <c r="J221" i="20"/>
  <c r="I221" i="20"/>
  <c r="K220" i="20"/>
  <c r="K216" i="16"/>
  <c r="H217" i="16"/>
  <c r="I217" i="16"/>
  <c r="J217" i="16"/>
  <c r="B219" i="16"/>
  <c r="L216" i="16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G220" i="15"/>
  <c r="G216" i="13"/>
  <c r="M222" i="21"/>
  <c r="E225" i="20"/>
  <c r="M225" i="20"/>
  <c r="E222" i="21"/>
  <c r="M223" i="14"/>
  <c r="G222" i="21"/>
  <c r="M220" i="15"/>
  <c r="E223" i="14"/>
  <c r="M223" i="18"/>
  <c r="F225" i="20"/>
  <c r="E216" i="13"/>
  <c r="E219" i="16"/>
  <c r="N220" i="15"/>
  <c r="G223" i="14"/>
  <c r="M219" i="16"/>
  <c r="E223" i="18"/>
  <c r="G219" i="16"/>
  <c r="E220" i="15"/>
  <c r="N222" i="21"/>
  <c r="N225" i="20"/>
  <c r="F223" i="18"/>
  <c r="F216" i="13"/>
  <c r="F223" i="14"/>
  <c r="F220" i="15"/>
  <c r="N216" i="13"/>
  <c r="G225" i="20"/>
  <c r="M216" i="13"/>
  <c r="F222" i="21"/>
  <c r="N223" i="14"/>
  <c r="N219" i="16"/>
  <c r="F219" i="16"/>
  <c r="G223" i="18"/>
  <c r="N223" i="18"/>
  <c r="K218" i="15" l="1"/>
  <c r="L218" i="15"/>
  <c r="I219" i="15"/>
  <c r="H219" i="15"/>
  <c r="J219" i="15"/>
  <c r="B221" i="15"/>
  <c r="C222" i="15"/>
  <c r="L223" i="20"/>
  <c r="K221" i="18"/>
  <c r="H224" i="20"/>
  <c r="I224" i="20"/>
  <c r="J224" i="20"/>
  <c r="J222" i="18"/>
  <c r="I222" i="18"/>
  <c r="H222" i="18"/>
  <c r="B226" i="20"/>
  <c r="K223" i="20"/>
  <c r="B224" i="18"/>
  <c r="L221" i="18"/>
  <c r="K220" i="21"/>
  <c r="J221" i="21"/>
  <c r="I221" i="21"/>
  <c r="H221" i="21"/>
  <c r="B224" i="21"/>
  <c r="L220" i="21"/>
  <c r="L221" i="20"/>
  <c r="H222" i="20"/>
  <c r="I222" i="20"/>
  <c r="J222" i="20"/>
  <c r="K221" i="20"/>
  <c r="L217" i="16"/>
  <c r="J218" i="16"/>
  <c r="H218" i="16"/>
  <c r="I218" i="16"/>
  <c r="B220" i="16"/>
  <c r="K217" i="16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N221" i="15"/>
  <c r="M223" i="21"/>
  <c r="N226" i="20"/>
  <c r="M224" i="14"/>
  <c r="M224" i="18"/>
  <c r="G220" i="16"/>
  <c r="N224" i="18"/>
  <c r="N223" i="21"/>
  <c r="E221" i="15"/>
  <c r="G224" i="18"/>
  <c r="F223" i="21"/>
  <c r="E220" i="16"/>
  <c r="F224" i="18"/>
  <c r="F224" i="14"/>
  <c r="F221" i="15"/>
  <c r="M221" i="15"/>
  <c r="G226" i="20"/>
  <c r="N220" i="16"/>
  <c r="E223" i="21"/>
  <c r="F226" i="20"/>
  <c r="E224" i="18"/>
  <c r="N224" i="14"/>
  <c r="F220" i="16"/>
  <c r="G221" i="15"/>
  <c r="E224" i="14"/>
  <c r="E226" i="20"/>
  <c r="G217" i="13"/>
  <c r="N217" i="13"/>
  <c r="M217" i="13"/>
  <c r="F217" i="13"/>
  <c r="M226" i="20"/>
  <c r="G224" i="14"/>
  <c r="M220" i="16"/>
  <c r="E217" i="13"/>
  <c r="G223" i="21"/>
  <c r="K219" i="15" l="1"/>
  <c r="J220" i="15"/>
  <c r="H220" i="15"/>
  <c r="I220" i="15"/>
  <c r="B222" i="15"/>
  <c r="L219" i="15"/>
  <c r="C223" i="15"/>
  <c r="K222" i="18"/>
  <c r="L224" i="20"/>
  <c r="J225" i="20"/>
  <c r="H225" i="20"/>
  <c r="I225" i="20"/>
  <c r="I223" i="18"/>
  <c r="J223" i="18"/>
  <c r="H223" i="18"/>
  <c r="B227" i="20"/>
  <c r="L222" i="18"/>
  <c r="B225" i="18"/>
  <c r="K224" i="20"/>
  <c r="K221" i="21"/>
  <c r="J222" i="21"/>
  <c r="H222" i="21"/>
  <c r="I222" i="21"/>
  <c r="B225" i="21"/>
  <c r="L221" i="21"/>
  <c r="L222" i="20"/>
  <c r="K222" i="20"/>
  <c r="L218" i="16"/>
  <c r="J219" i="16"/>
  <c r="I219" i="16"/>
  <c r="H219" i="16"/>
  <c r="B221" i="16"/>
  <c r="K218" i="16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E222" i="15"/>
  <c r="F225" i="18"/>
  <c r="E227" i="20"/>
  <c r="G224" i="21"/>
  <c r="E224" i="21"/>
  <c r="G221" i="16"/>
  <c r="E225" i="14"/>
  <c r="N222" i="15"/>
  <c r="E221" i="16"/>
  <c r="M222" i="15"/>
  <c r="M227" i="20"/>
  <c r="E218" i="13"/>
  <c r="G225" i="18"/>
  <c r="F227" i="20"/>
  <c r="M225" i="18"/>
  <c r="F221" i="16"/>
  <c r="M221" i="16"/>
  <c r="M218" i="13"/>
  <c r="F218" i="13"/>
  <c r="M224" i="21"/>
  <c r="G225" i="14"/>
  <c r="N225" i="18"/>
  <c r="N225" i="14"/>
  <c r="F224" i="21"/>
  <c r="N221" i="16"/>
  <c r="G227" i="20"/>
  <c r="F225" i="14"/>
  <c r="N224" i="21"/>
  <c r="N218" i="13"/>
  <c r="E225" i="18"/>
  <c r="F222" i="15"/>
  <c r="G218" i="13"/>
  <c r="M225" i="14"/>
  <c r="N227" i="20"/>
  <c r="G222" i="15"/>
  <c r="L220" i="15" l="1"/>
  <c r="H221" i="15"/>
  <c r="J221" i="15"/>
  <c r="I221" i="15"/>
  <c r="B223" i="15"/>
  <c r="K220" i="15"/>
  <c r="C224" i="15"/>
  <c r="L225" i="20"/>
  <c r="K223" i="18"/>
  <c r="H226" i="20"/>
  <c r="I226" i="20"/>
  <c r="J226" i="20"/>
  <c r="H224" i="18"/>
  <c r="I224" i="18"/>
  <c r="J224" i="18"/>
  <c r="L223" i="18"/>
  <c r="B228" i="20"/>
  <c r="K225" i="20"/>
  <c r="B226" i="18"/>
  <c r="L222" i="21"/>
  <c r="J223" i="21"/>
  <c r="I223" i="21"/>
  <c r="H223" i="21"/>
  <c r="B226" i="21"/>
  <c r="K222" i="21"/>
  <c r="K219" i="16"/>
  <c r="J220" i="16"/>
  <c r="H220" i="16"/>
  <c r="I220" i="16"/>
  <c r="B222" i="16"/>
  <c r="B223" i="16" s="1"/>
  <c r="L219" i="16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N226" i="14"/>
  <c r="N219" i="13"/>
  <c r="M219" i="13"/>
  <c r="M226" i="18"/>
  <c r="G222" i="16"/>
  <c r="E223" i="16"/>
  <c r="G219" i="13"/>
  <c r="M226" i="14"/>
  <c r="E226" i="14"/>
  <c r="F226" i="18"/>
  <c r="M225" i="21"/>
  <c r="E225" i="21"/>
  <c r="M228" i="20"/>
  <c r="G228" i="20"/>
  <c r="G226" i="18"/>
  <c r="E222" i="16"/>
  <c r="F222" i="16"/>
  <c r="N225" i="21"/>
  <c r="N228" i="20"/>
  <c r="F228" i="20"/>
  <c r="M223" i="16"/>
  <c r="F223" i="15"/>
  <c r="F223" i="16"/>
  <c r="E228" i="20"/>
  <c r="M222" i="16"/>
  <c r="G225" i="21"/>
  <c r="E219" i="13"/>
  <c r="N222" i="16"/>
  <c r="N223" i="16"/>
  <c r="M223" i="15"/>
  <c r="E226" i="18"/>
  <c r="N223" i="15"/>
  <c r="F226" i="14"/>
  <c r="F225" i="21"/>
  <c r="G223" i="16"/>
  <c r="N226" i="18"/>
  <c r="E223" i="15"/>
  <c r="F219" i="13"/>
  <c r="G223" i="15"/>
  <c r="G226" i="14"/>
  <c r="L221" i="15" l="1"/>
  <c r="K221" i="15"/>
  <c r="J222" i="15"/>
  <c r="H222" i="15"/>
  <c r="I222" i="15"/>
  <c r="B224" i="15"/>
  <c r="B224" i="16"/>
  <c r="C225" i="15"/>
  <c r="L224" i="18"/>
  <c r="L226" i="20"/>
  <c r="H227" i="20"/>
  <c r="J227" i="20"/>
  <c r="I227" i="20"/>
  <c r="H225" i="18"/>
  <c r="I225" i="18"/>
  <c r="J225" i="18"/>
  <c r="B229" i="20"/>
  <c r="K224" i="18"/>
  <c r="B227" i="18"/>
  <c r="K226" i="20"/>
  <c r="K223" i="21"/>
  <c r="J224" i="21"/>
  <c r="I224" i="21"/>
  <c r="H224" i="21"/>
  <c r="B227" i="21"/>
  <c r="L223" i="21"/>
  <c r="L220" i="16"/>
  <c r="J221" i="16"/>
  <c r="H221" i="16"/>
  <c r="I221" i="16"/>
  <c r="K220" i="16"/>
  <c r="L224" i="14"/>
  <c r="I225" i="14"/>
  <c r="H225" i="14"/>
  <c r="J225" i="14"/>
  <c r="K224" i="14"/>
  <c r="K217" i="13"/>
  <c r="J218" i="13"/>
  <c r="H218" i="13"/>
  <c r="I218" i="13"/>
  <c r="B221" i="13"/>
  <c r="L217" i="13"/>
  <c r="G227" i="18"/>
  <c r="G229" i="20"/>
  <c r="N227" i="18"/>
  <c r="N226" i="21"/>
  <c r="E226" i="21"/>
  <c r="N220" i="13"/>
  <c r="E229" i="20"/>
  <c r="N224" i="16"/>
  <c r="M229" i="20"/>
  <c r="G220" i="13"/>
  <c r="E220" i="13"/>
  <c r="E224" i="16"/>
  <c r="F229" i="20"/>
  <c r="E227" i="18"/>
  <c r="F227" i="18"/>
  <c r="F226" i="21"/>
  <c r="M224" i="16"/>
  <c r="M226" i="21"/>
  <c r="M227" i="18"/>
  <c r="M224" i="15"/>
  <c r="F224" i="16"/>
  <c r="F220" i="13"/>
  <c r="N224" i="15"/>
  <c r="G224" i="16"/>
  <c r="N229" i="20"/>
  <c r="M220" i="13"/>
  <c r="E224" i="15"/>
  <c r="F224" i="15"/>
  <c r="G226" i="21"/>
  <c r="G224" i="15"/>
  <c r="L222" i="15" l="1"/>
  <c r="K222" i="15"/>
  <c r="J223" i="15"/>
  <c r="I223" i="15"/>
  <c r="H223" i="15"/>
  <c r="B225" i="15"/>
  <c r="H223" i="16"/>
  <c r="I223" i="16"/>
  <c r="J223" i="16"/>
  <c r="B225" i="16"/>
  <c r="C226" i="15"/>
  <c r="L225" i="18"/>
  <c r="L227" i="20"/>
  <c r="H228" i="20"/>
  <c r="I228" i="20"/>
  <c r="J228" i="20"/>
  <c r="J226" i="18"/>
  <c r="H226" i="18"/>
  <c r="I226" i="18"/>
  <c r="B230" i="20"/>
  <c r="K225" i="18"/>
  <c r="B228" i="18"/>
  <c r="K227" i="20"/>
  <c r="K224" i="21"/>
  <c r="I225" i="21"/>
  <c r="J225" i="21"/>
  <c r="H225" i="21"/>
  <c r="B228" i="21"/>
  <c r="L224" i="21"/>
  <c r="L221" i="16"/>
  <c r="J222" i="16"/>
  <c r="I222" i="16"/>
  <c r="H222" i="16"/>
  <c r="K221" i="16"/>
  <c r="K225" i="14"/>
  <c r="H226" i="14"/>
  <c r="H227" i="14" s="1"/>
  <c r="I226" i="14"/>
  <c r="I227" i="14" s="1"/>
  <c r="L227" i="14" s="1"/>
  <c r="J226" i="14"/>
  <c r="J227" i="14" s="1"/>
  <c r="L218" i="13"/>
  <c r="L225" i="14"/>
  <c r="J219" i="13"/>
  <c r="I219" i="13"/>
  <c r="H219" i="13"/>
  <c r="K218" i="13"/>
  <c r="B222" i="13"/>
  <c r="M225" i="15"/>
  <c r="G230" i="20"/>
  <c r="N227" i="21"/>
  <c r="F227" i="21"/>
  <c r="F228" i="18"/>
  <c r="F230" i="20"/>
  <c r="F225" i="15"/>
  <c r="E225" i="15"/>
  <c r="N221" i="13"/>
  <c r="M228" i="18"/>
  <c r="M230" i="20"/>
  <c r="M227" i="21"/>
  <c r="G225" i="15"/>
  <c r="E227" i="21"/>
  <c r="N230" i="20"/>
  <c r="G225" i="16"/>
  <c r="N225" i="16"/>
  <c r="F225" i="16"/>
  <c r="N228" i="18"/>
  <c r="F221" i="13"/>
  <c r="G221" i="13"/>
  <c r="E228" i="18"/>
  <c r="M225" i="16"/>
  <c r="E230" i="20"/>
  <c r="M221" i="13"/>
  <c r="E225" i="16"/>
  <c r="E221" i="13"/>
  <c r="G228" i="18"/>
  <c r="G227" i="21"/>
  <c r="N225" i="15"/>
  <c r="K227" i="14" l="1"/>
  <c r="K223" i="15"/>
  <c r="L223" i="15"/>
  <c r="J224" i="15"/>
  <c r="H224" i="15"/>
  <c r="I224" i="15"/>
  <c r="B226" i="15"/>
  <c r="L223" i="16"/>
  <c r="H224" i="16"/>
  <c r="I224" i="16"/>
  <c r="J224" i="16"/>
  <c r="K223" i="16"/>
  <c r="B226" i="16"/>
  <c r="C227" i="15"/>
  <c r="L226" i="18"/>
  <c r="L228" i="20"/>
  <c r="H229" i="20"/>
  <c r="J229" i="20"/>
  <c r="I229" i="20"/>
  <c r="H227" i="18"/>
  <c r="J227" i="18"/>
  <c r="I227" i="18"/>
  <c r="K226" i="18"/>
  <c r="B231" i="20"/>
  <c r="B229" i="18"/>
  <c r="K228" i="20"/>
  <c r="K225" i="21"/>
  <c r="H226" i="21"/>
  <c r="I226" i="21"/>
  <c r="J226" i="21"/>
  <c r="B229" i="21"/>
  <c r="L225" i="21"/>
  <c r="K222" i="16"/>
  <c r="L222" i="16"/>
  <c r="L226" i="14"/>
  <c r="K226" i="14"/>
  <c r="K219" i="13"/>
  <c r="J220" i="13"/>
  <c r="H220" i="13"/>
  <c r="I220" i="13"/>
  <c r="L219" i="13"/>
  <c r="B223" i="13"/>
  <c r="E226" i="15"/>
  <c r="M229" i="18"/>
  <c r="E231" i="20"/>
  <c r="N228" i="21"/>
  <c r="F226" i="16"/>
  <c r="M226" i="16"/>
  <c r="G226" i="15"/>
  <c r="N226" i="16"/>
  <c r="E222" i="13"/>
  <c r="M231" i="20"/>
  <c r="M226" i="15"/>
  <c r="N222" i="13"/>
  <c r="M228" i="21"/>
  <c r="E229" i="18"/>
  <c r="G226" i="16"/>
  <c r="N229" i="18"/>
  <c r="N231" i="20"/>
  <c r="M222" i="13"/>
  <c r="E226" i="16"/>
  <c r="F222" i="13"/>
  <c r="F228" i="21"/>
  <c r="E228" i="21"/>
  <c r="F226" i="15"/>
  <c r="G231" i="20"/>
  <c r="F231" i="20"/>
  <c r="G222" i="13"/>
  <c r="G229" i="18"/>
  <c r="F229" i="18"/>
  <c r="G228" i="21"/>
  <c r="N226" i="15"/>
  <c r="L224" i="15" l="1"/>
  <c r="K224" i="15"/>
  <c r="J225" i="15"/>
  <c r="H225" i="15"/>
  <c r="I225" i="15"/>
  <c r="B227" i="15"/>
  <c r="L224" i="16"/>
  <c r="H225" i="16"/>
  <c r="I225" i="16"/>
  <c r="J225" i="16"/>
  <c r="K224" i="16"/>
  <c r="B227" i="16"/>
  <c r="C228" i="15"/>
  <c r="L227" i="18"/>
  <c r="L229" i="20"/>
  <c r="I230" i="20"/>
  <c r="J230" i="20"/>
  <c r="H230" i="20"/>
  <c r="H228" i="18"/>
  <c r="J228" i="18"/>
  <c r="I228" i="18"/>
  <c r="B232" i="20"/>
  <c r="K227" i="18"/>
  <c r="B230" i="18"/>
  <c r="K229" i="20"/>
  <c r="L226" i="21"/>
  <c r="H227" i="21"/>
  <c r="I227" i="21"/>
  <c r="J227" i="21"/>
  <c r="B230" i="21"/>
  <c r="K226" i="21"/>
  <c r="L220" i="13"/>
  <c r="H221" i="13"/>
  <c r="I221" i="13"/>
  <c r="J221" i="13"/>
  <c r="B224" i="13"/>
  <c r="K220" i="13"/>
  <c r="N227" i="16"/>
  <c r="F232" i="20"/>
  <c r="N230" i="18"/>
  <c r="F229" i="21"/>
  <c r="F227" i="16"/>
  <c r="F227" i="15"/>
  <c r="E223" i="13"/>
  <c r="E232" i="20"/>
  <c r="N232" i="20"/>
  <c r="M229" i="21"/>
  <c r="F223" i="13"/>
  <c r="E227" i="16"/>
  <c r="M230" i="18"/>
  <c r="G229" i="21"/>
  <c r="M223" i="13"/>
  <c r="G227" i="16"/>
  <c r="E230" i="18"/>
  <c r="M227" i="15"/>
  <c r="M227" i="16"/>
  <c r="E227" i="15"/>
  <c r="G232" i="20"/>
  <c r="E229" i="21"/>
  <c r="N227" i="15"/>
  <c r="G230" i="18"/>
  <c r="N229" i="21"/>
  <c r="F230" i="18"/>
  <c r="G223" i="13"/>
  <c r="G227" i="15"/>
  <c r="M232" i="20"/>
  <c r="N223" i="13"/>
  <c r="K225" i="15" l="1"/>
  <c r="L225" i="15"/>
  <c r="J226" i="15"/>
  <c r="I226" i="15"/>
  <c r="H226" i="15"/>
  <c r="B228" i="15"/>
  <c r="L225" i="16"/>
  <c r="H226" i="16"/>
  <c r="J226" i="16"/>
  <c r="I226" i="16"/>
  <c r="K225" i="16"/>
  <c r="B228" i="16"/>
  <c r="C229" i="15"/>
  <c r="L228" i="18"/>
  <c r="K230" i="20"/>
  <c r="I231" i="20"/>
  <c r="J231" i="20"/>
  <c r="H231" i="20"/>
  <c r="J229" i="18"/>
  <c r="H229" i="18"/>
  <c r="I229" i="18"/>
  <c r="B233" i="20"/>
  <c r="K228" i="18"/>
  <c r="B231" i="18"/>
  <c r="L230" i="20"/>
  <c r="L227" i="21"/>
  <c r="H228" i="21"/>
  <c r="I228" i="21"/>
  <c r="J228" i="21"/>
  <c r="B231" i="21"/>
  <c r="K227" i="21"/>
  <c r="L221" i="13"/>
  <c r="H222" i="13"/>
  <c r="J222" i="13"/>
  <c r="I222" i="13"/>
  <c r="B225" i="13"/>
  <c r="K221" i="13"/>
  <c r="M230" i="21"/>
  <c r="M224" i="13"/>
  <c r="E230" i="21"/>
  <c r="M231" i="18"/>
  <c r="E233" i="20"/>
  <c r="F230" i="21"/>
  <c r="G231" i="18"/>
  <c r="N231" i="18"/>
  <c r="E231" i="18"/>
  <c r="E224" i="13"/>
  <c r="F224" i="13"/>
  <c r="G233" i="20"/>
  <c r="N233" i="20"/>
  <c r="E228" i="16"/>
  <c r="F233" i="20"/>
  <c r="F231" i="18"/>
  <c r="N228" i="15"/>
  <c r="G228" i="15"/>
  <c r="E228" i="15"/>
  <c r="M228" i="16"/>
  <c r="N228" i="16"/>
  <c r="G230" i="21"/>
  <c r="N230" i="21"/>
  <c r="M228" i="15"/>
  <c r="G224" i="13"/>
  <c r="G228" i="16"/>
  <c r="F228" i="15"/>
  <c r="N224" i="13"/>
  <c r="F228" i="16"/>
  <c r="M233" i="20"/>
  <c r="K226" i="15" l="1"/>
  <c r="L226" i="15"/>
  <c r="J227" i="15"/>
  <c r="I227" i="15"/>
  <c r="H227" i="15"/>
  <c r="B229" i="15"/>
  <c r="K226" i="16"/>
  <c r="H227" i="16"/>
  <c r="I227" i="16"/>
  <c r="J227" i="16"/>
  <c r="B229" i="16"/>
  <c r="L226" i="16"/>
  <c r="C230" i="15"/>
  <c r="L229" i="18"/>
  <c r="K231" i="20"/>
  <c r="K229" i="18"/>
  <c r="H232" i="20"/>
  <c r="J232" i="20"/>
  <c r="I232" i="20"/>
  <c r="J230" i="18"/>
  <c r="I230" i="18"/>
  <c r="H230" i="18"/>
  <c r="B234" i="20"/>
  <c r="B232" i="18"/>
  <c r="L231" i="20"/>
  <c r="L228" i="21"/>
  <c r="J229" i="21"/>
  <c r="I229" i="21"/>
  <c r="H229" i="21"/>
  <c r="B232" i="21"/>
  <c r="K228" i="21"/>
  <c r="K222" i="13"/>
  <c r="J223" i="13"/>
  <c r="I223" i="13"/>
  <c r="H223" i="13"/>
  <c r="L222" i="13"/>
  <c r="B226" i="13"/>
  <c r="G234" i="20"/>
  <c r="F231" i="21"/>
  <c r="N229" i="16"/>
  <c r="F225" i="13"/>
  <c r="F234" i="20"/>
  <c r="E234" i="20"/>
  <c r="G225" i="13"/>
  <c r="F232" i="18"/>
  <c r="E225" i="13"/>
  <c r="M225" i="13"/>
  <c r="G229" i="16"/>
  <c r="G232" i="18"/>
  <c r="N231" i="21"/>
  <c r="M232" i="18"/>
  <c r="F229" i="16"/>
  <c r="N225" i="13"/>
  <c r="G229" i="15"/>
  <c r="M234" i="20"/>
  <c r="N229" i="15"/>
  <c r="N232" i="18"/>
  <c r="E231" i="21"/>
  <c r="N234" i="20"/>
  <c r="M229" i="15"/>
  <c r="E229" i="16"/>
  <c r="E229" i="15"/>
  <c r="E232" i="18"/>
  <c r="G231" i="21"/>
  <c r="M229" i="16"/>
  <c r="M231" i="21"/>
  <c r="F229" i="15"/>
  <c r="L227" i="15" l="1"/>
  <c r="K227" i="15"/>
  <c r="I228" i="15"/>
  <c r="H228" i="15"/>
  <c r="J228" i="15"/>
  <c r="B230" i="15"/>
  <c r="L227" i="16"/>
  <c r="I228" i="16"/>
  <c r="H228" i="16"/>
  <c r="J228" i="16"/>
  <c r="B230" i="16"/>
  <c r="K227" i="16"/>
  <c r="C231" i="15"/>
  <c r="K230" i="18"/>
  <c r="L232" i="20"/>
  <c r="I233" i="20"/>
  <c r="H233" i="20"/>
  <c r="J233" i="20"/>
  <c r="I231" i="18"/>
  <c r="I232" i="18" s="1"/>
  <c r="H231" i="18"/>
  <c r="H232" i="18" s="1"/>
  <c r="J231" i="18"/>
  <c r="B235" i="20"/>
  <c r="L230" i="18"/>
  <c r="K232" i="20"/>
  <c r="K229" i="21"/>
  <c r="J230" i="21"/>
  <c r="I230" i="21"/>
  <c r="H230" i="21"/>
  <c r="B233" i="21"/>
  <c r="L229" i="21"/>
  <c r="K223" i="13"/>
  <c r="I224" i="13"/>
  <c r="H224" i="13"/>
  <c r="J224" i="13"/>
  <c r="B227" i="13"/>
  <c r="L223" i="13"/>
  <c r="G230" i="16"/>
  <c r="M230" i="16"/>
  <c r="N232" i="21"/>
  <c r="M226" i="13"/>
  <c r="M235" i="20"/>
  <c r="G235" i="20"/>
  <c r="E226" i="13"/>
  <c r="E232" i="21"/>
  <c r="N235" i="20"/>
  <c r="G230" i="15"/>
  <c r="F226" i="13"/>
  <c r="G226" i="13"/>
  <c r="E230" i="15"/>
  <c r="F232" i="21"/>
  <c r="E230" i="16"/>
  <c r="F230" i="16"/>
  <c r="M230" i="15"/>
  <c r="N230" i="16"/>
  <c r="F230" i="15"/>
  <c r="G232" i="21"/>
  <c r="E235" i="20"/>
  <c r="F235" i="20"/>
  <c r="N230" i="15"/>
  <c r="N226" i="13"/>
  <c r="M232" i="21"/>
  <c r="K228" i="15" l="1"/>
  <c r="J229" i="15"/>
  <c r="I229" i="15"/>
  <c r="H229" i="15"/>
  <c r="B231" i="15"/>
  <c r="L228" i="15"/>
  <c r="K228" i="16"/>
  <c r="J229" i="16"/>
  <c r="H229" i="16"/>
  <c r="I229" i="16"/>
  <c r="L228" i="16"/>
  <c r="B231" i="16"/>
  <c r="C232" i="15"/>
  <c r="K231" i="18"/>
  <c r="K233" i="20"/>
  <c r="J234" i="20"/>
  <c r="H234" i="20"/>
  <c r="I234" i="20"/>
  <c r="J232" i="18"/>
  <c r="B236" i="20"/>
  <c r="L231" i="18"/>
  <c r="L233" i="20"/>
  <c r="K230" i="21"/>
  <c r="I231" i="21"/>
  <c r="J231" i="21"/>
  <c r="H231" i="21"/>
  <c r="B234" i="21"/>
  <c r="B235" i="21" s="1"/>
  <c r="L230" i="21"/>
  <c r="K224" i="13"/>
  <c r="J225" i="13"/>
  <c r="I225" i="13"/>
  <c r="H225" i="13"/>
  <c r="B228" i="13"/>
  <c r="L224" i="13"/>
  <c r="E231" i="15"/>
  <c r="G236" i="20"/>
  <c r="G231" i="16"/>
  <c r="E236" i="20"/>
  <c r="M236" i="20"/>
  <c r="M227" i="13"/>
  <c r="G227" i="13"/>
  <c r="E231" i="16"/>
  <c r="M231" i="15"/>
  <c r="E227" i="13"/>
  <c r="E233" i="21"/>
  <c r="F235" i="21"/>
  <c r="M235" i="21"/>
  <c r="F233" i="21"/>
  <c r="N235" i="21"/>
  <c r="E235" i="21"/>
  <c r="M233" i="21"/>
  <c r="F231" i="15"/>
  <c r="N236" i="20"/>
  <c r="F236" i="20"/>
  <c r="N231" i="15"/>
  <c r="N231" i="16"/>
  <c r="N233" i="21"/>
  <c r="G231" i="15"/>
  <c r="G235" i="21"/>
  <c r="N227" i="13"/>
  <c r="G233" i="21"/>
  <c r="F231" i="16"/>
  <c r="M231" i="16"/>
  <c r="F227" i="13"/>
  <c r="K229" i="15" l="1"/>
  <c r="J230" i="15"/>
  <c r="I230" i="15"/>
  <c r="H230" i="15"/>
  <c r="L229" i="15"/>
  <c r="B232" i="15"/>
  <c r="L229" i="16"/>
  <c r="J230" i="16"/>
  <c r="H230" i="16"/>
  <c r="I230" i="16"/>
  <c r="K229" i="16"/>
  <c r="B232" i="16"/>
  <c r="B233" i="16" s="1"/>
  <c r="C233" i="15"/>
  <c r="L232" i="18"/>
  <c r="L234" i="20"/>
  <c r="J235" i="20"/>
  <c r="I235" i="20"/>
  <c r="H235" i="20"/>
  <c r="B237" i="20"/>
  <c r="K234" i="20"/>
  <c r="B236" i="21"/>
  <c r="K232" i="18"/>
  <c r="K231" i="21"/>
  <c r="H232" i="21"/>
  <c r="J232" i="21"/>
  <c r="I232" i="21"/>
  <c r="L231" i="21"/>
  <c r="K225" i="13"/>
  <c r="H226" i="13"/>
  <c r="J226" i="13"/>
  <c r="I226" i="13"/>
  <c r="L225" i="13"/>
  <c r="B229" i="13"/>
  <c r="M232" i="15"/>
  <c r="G233" i="16"/>
  <c r="F234" i="21"/>
  <c r="E228" i="13"/>
  <c r="N236" i="21"/>
  <c r="M228" i="13"/>
  <c r="N232" i="15"/>
  <c r="E237" i="20"/>
  <c r="N237" i="20"/>
  <c r="F232" i="15"/>
  <c r="E233" i="16"/>
  <c r="M237" i="20"/>
  <c r="G236" i="21"/>
  <c r="N233" i="16"/>
  <c r="G232" i="15"/>
  <c r="E236" i="21"/>
  <c r="F237" i="20"/>
  <c r="N228" i="13"/>
  <c r="F228" i="13"/>
  <c r="E232" i="16"/>
  <c r="G237" i="20"/>
  <c r="M232" i="16"/>
  <c r="M236" i="21"/>
  <c r="N232" i="16"/>
  <c r="F233" i="16"/>
  <c r="F236" i="21"/>
  <c r="F232" i="16"/>
  <c r="G228" i="13"/>
  <c r="E234" i="21"/>
  <c r="G232" i="16"/>
  <c r="G234" i="21"/>
  <c r="M234" i="21"/>
  <c r="N234" i="21"/>
  <c r="E232" i="15"/>
  <c r="M233" i="16"/>
  <c r="K230" i="15" l="1"/>
  <c r="J231" i="15"/>
  <c r="I231" i="15"/>
  <c r="H231" i="15"/>
  <c r="L230" i="15"/>
  <c r="B233" i="15"/>
  <c r="B234" i="16"/>
  <c r="L230" i="16"/>
  <c r="I231" i="16"/>
  <c r="J231" i="16"/>
  <c r="H231" i="16"/>
  <c r="K230" i="16"/>
  <c r="C234" i="15"/>
  <c r="K235" i="20"/>
  <c r="J236" i="20"/>
  <c r="H236" i="20"/>
  <c r="I236" i="20"/>
  <c r="H235" i="21"/>
  <c r="J235" i="21"/>
  <c r="I235" i="21"/>
  <c r="B238" i="20"/>
  <c r="B237" i="21"/>
  <c r="L235" i="20"/>
  <c r="L232" i="21"/>
  <c r="J233" i="21"/>
  <c r="H233" i="21"/>
  <c r="I233" i="21"/>
  <c r="K232" i="21"/>
  <c r="L226" i="13"/>
  <c r="J227" i="13"/>
  <c r="H227" i="13"/>
  <c r="I227" i="13"/>
  <c r="B230" i="13"/>
  <c r="K226" i="13"/>
  <c r="M233" i="15"/>
  <c r="F238" i="20"/>
  <c r="G238" i="20"/>
  <c r="F237" i="21"/>
  <c r="N238" i="20"/>
  <c r="M229" i="13"/>
  <c r="E238" i="20"/>
  <c r="N237" i="21"/>
  <c r="E233" i="15"/>
  <c r="G234" i="16"/>
  <c r="M234" i="16"/>
  <c r="N229" i="13"/>
  <c r="F229" i="13"/>
  <c r="E234" i="16"/>
  <c r="E237" i="21"/>
  <c r="F233" i="15"/>
  <c r="G237" i="21"/>
  <c r="F234" i="16"/>
  <c r="M238" i="20"/>
  <c r="G233" i="15"/>
  <c r="N233" i="15"/>
  <c r="N234" i="16"/>
  <c r="M237" i="21"/>
  <c r="G229" i="13"/>
  <c r="E229" i="13"/>
  <c r="K231" i="15" l="1"/>
  <c r="I232" i="15"/>
  <c r="H232" i="15"/>
  <c r="J232" i="15"/>
  <c r="B234" i="15"/>
  <c r="L231" i="15"/>
  <c r="C235" i="15"/>
  <c r="I233" i="16"/>
  <c r="J233" i="16"/>
  <c r="H233" i="16"/>
  <c r="B235" i="16"/>
  <c r="K231" i="16"/>
  <c r="H232" i="16"/>
  <c r="I232" i="16"/>
  <c r="J232" i="16"/>
  <c r="L231" i="16"/>
  <c r="L235" i="21"/>
  <c r="L236" i="20"/>
  <c r="J236" i="21"/>
  <c r="H236" i="21"/>
  <c r="I236" i="21"/>
  <c r="I237" i="20"/>
  <c r="J237" i="20"/>
  <c r="H237" i="20"/>
  <c r="B238" i="21"/>
  <c r="K235" i="21"/>
  <c r="B239" i="20"/>
  <c r="K236" i="20"/>
  <c r="L233" i="21"/>
  <c r="I234" i="21"/>
  <c r="J234" i="21"/>
  <c r="H234" i="21"/>
  <c r="K233" i="21"/>
  <c r="L227" i="13"/>
  <c r="H228" i="13"/>
  <c r="I228" i="13"/>
  <c r="J228" i="13"/>
  <c r="B231" i="13"/>
  <c r="K227" i="13"/>
  <c r="F239" i="20"/>
  <c r="F238" i="21"/>
  <c r="G235" i="16"/>
  <c r="F235" i="16"/>
  <c r="F234" i="15"/>
  <c r="F230" i="13"/>
  <c r="G238" i="21"/>
  <c r="M239" i="20"/>
  <c r="M230" i="13"/>
  <c r="N230" i="13"/>
  <c r="N235" i="16"/>
  <c r="N239" i="20"/>
  <c r="M238" i="21"/>
  <c r="E234" i="15"/>
  <c r="E230" i="13"/>
  <c r="E235" i="16"/>
  <c r="E239" i="20"/>
  <c r="M235" i="16"/>
  <c r="G230" i="13"/>
  <c r="M234" i="15"/>
  <c r="G234" i="15"/>
  <c r="E238" i="21"/>
  <c r="N234" i="15"/>
  <c r="N238" i="21"/>
  <c r="G239" i="20"/>
  <c r="K232" i="15" l="1"/>
  <c r="J233" i="15"/>
  <c r="I233" i="15"/>
  <c r="H233" i="15"/>
  <c r="B235" i="15"/>
  <c r="L232" i="15"/>
  <c r="C236" i="15"/>
  <c r="K233" i="16"/>
  <c r="J234" i="16"/>
  <c r="H234" i="16"/>
  <c r="I234" i="16"/>
  <c r="B236" i="16"/>
  <c r="L233" i="16"/>
  <c r="L232" i="16"/>
  <c r="K232" i="16"/>
  <c r="L237" i="20"/>
  <c r="L236" i="21"/>
  <c r="J238" i="20"/>
  <c r="J239" i="20" s="1"/>
  <c r="H238" i="20"/>
  <c r="H239" i="20" s="1"/>
  <c r="I238" i="20"/>
  <c r="I239" i="20" s="1"/>
  <c r="H237" i="21"/>
  <c r="J237" i="21"/>
  <c r="I237" i="21"/>
  <c r="K236" i="21"/>
  <c r="B239" i="21"/>
  <c r="K237" i="20"/>
  <c r="K234" i="21"/>
  <c r="L234" i="21"/>
  <c r="L228" i="13"/>
  <c r="J229" i="13"/>
  <c r="I229" i="13"/>
  <c r="H229" i="13"/>
  <c r="B232" i="13"/>
  <c r="K228" i="13"/>
  <c r="G236" i="16"/>
  <c r="E236" i="16"/>
  <c r="N239" i="21"/>
  <c r="M239" i="21"/>
  <c r="M235" i="15"/>
  <c r="F239" i="21"/>
  <c r="M231" i="13"/>
  <c r="M236" i="16"/>
  <c r="N235" i="15"/>
  <c r="E231" i="13"/>
  <c r="N231" i="13"/>
  <c r="G231" i="13"/>
  <c r="G239" i="21"/>
  <c r="E239" i="21"/>
  <c r="F231" i="13"/>
  <c r="E235" i="15"/>
  <c r="N236" i="16"/>
  <c r="F235" i="15"/>
  <c r="G235" i="15"/>
  <c r="F236" i="16"/>
  <c r="K233" i="15" l="1"/>
  <c r="J234" i="15"/>
  <c r="I234" i="15"/>
  <c r="H234" i="15"/>
  <c r="L233" i="15"/>
  <c r="B236" i="15"/>
  <c r="C237" i="15"/>
  <c r="L234" i="16"/>
  <c r="J235" i="16"/>
  <c r="H235" i="16"/>
  <c r="I235" i="16"/>
  <c r="K234" i="16"/>
  <c r="B237" i="16"/>
  <c r="L238" i="20"/>
  <c r="L237" i="21"/>
  <c r="H238" i="21"/>
  <c r="J238" i="21"/>
  <c r="I238" i="21"/>
  <c r="B240" i="21"/>
  <c r="K238" i="20"/>
  <c r="K237" i="21"/>
  <c r="K229" i="13"/>
  <c r="I230" i="13"/>
  <c r="H230" i="13"/>
  <c r="J230" i="13"/>
  <c r="L229" i="13"/>
  <c r="B233" i="13"/>
  <c r="E240" i="21"/>
  <c r="G232" i="13"/>
  <c r="F240" i="21"/>
  <c r="M237" i="16"/>
  <c r="M240" i="21"/>
  <c r="G240" i="21"/>
  <c r="E237" i="16"/>
  <c r="F237" i="16"/>
  <c r="E232" i="13"/>
  <c r="F232" i="13"/>
  <c r="N236" i="15"/>
  <c r="N232" i="13"/>
  <c r="G237" i="16"/>
  <c r="G236" i="15"/>
  <c r="E236" i="15"/>
  <c r="M236" i="15"/>
  <c r="N240" i="21"/>
  <c r="N237" i="16"/>
  <c r="F236" i="15"/>
  <c r="M232" i="13"/>
  <c r="K234" i="15" l="1"/>
  <c r="H235" i="15"/>
  <c r="I235" i="15"/>
  <c r="J235" i="15"/>
  <c r="B237" i="15"/>
  <c r="L234" i="15"/>
  <c r="C238" i="15"/>
  <c r="L235" i="16"/>
  <c r="J236" i="16"/>
  <c r="H236" i="16"/>
  <c r="I236" i="16"/>
  <c r="B238" i="16"/>
  <c r="K235" i="16"/>
  <c r="L238" i="21"/>
  <c r="L239" i="20"/>
  <c r="H239" i="21"/>
  <c r="I239" i="21"/>
  <c r="J239" i="21"/>
  <c r="B241" i="21"/>
  <c r="K238" i="21"/>
  <c r="K239" i="20"/>
  <c r="K230" i="13"/>
  <c r="I231" i="13"/>
  <c r="J231" i="13"/>
  <c r="H231" i="13"/>
  <c r="B234" i="13"/>
  <c r="L230" i="13"/>
  <c r="G233" i="13"/>
  <c r="M238" i="16"/>
  <c r="M241" i="21"/>
  <c r="E238" i="16"/>
  <c r="N241" i="21"/>
  <c r="F237" i="15"/>
  <c r="F238" i="16"/>
  <c r="N233" i="13"/>
  <c r="F233" i="13"/>
  <c r="E237" i="15"/>
  <c r="N238" i="16"/>
  <c r="E241" i="21"/>
  <c r="F241" i="21"/>
  <c r="E233" i="13"/>
  <c r="M233" i="13"/>
  <c r="G238" i="16"/>
  <c r="G237" i="15"/>
  <c r="N237" i="15"/>
  <c r="G241" i="21"/>
  <c r="M237" i="15"/>
  <c r="L235" i="15" l="1"/>
  <c r="I236" i="15"/>
  <c r="J236" i="15"/>
  <c r="H236" i="15"/>
  <c r="B238" i="15"/>
  <c r="K235" i="15"/>
  <c r="L236" i="16"/>
  <c r="H237" i="16"/>
  <c r="J237" i="16"/>
  <c r="I237" i="16"/>
  <c r="B239" i="16"/>
  <c r="K236" i="16"/>
  <c r="L239" i="21"/>
  <c r="J240" i="21"/>
  <c r="I240" i="21"/>
  <c r="H240" i="21"/>
  <c r="B242" i="21"/>
  <c r="K239" i="21"/>
  <c r="K231" i="13"/>
  <c r="I232" i="13"/>
  <c r="H232" i="13"/>
  <c r="J232" i="13"/>
  <c r="B235" i="13"/>
  <c r="L231" i="13"/>
  <c r="M238" i="15"/>
  <c r="M239" i="16"/>
  <c r="F234" i="13"/>
  <c r="N234" i="13"/>
  <c r="G242" i="21"/>
  <c r="F238" i="15"/>
  <c r="E234" i="13"/>
  <c r="N242" i="21"/>
  <c r="M234" i="13"/>
  <c r="M242" i="21"/>
  <c r="E242" i="21"/>
  <c r="F242" i="21"/>
  <c r="F239" i="16"/>
  <c r="N238" i="15"/>
  <c r="G234" i="13"/>
  <c r="G238" i="15"/>
  <c r="E239" i="16"/>
  <c r="E238" i="15"/>
  <c r="G239" i="16"/>
  <c r="N239" i="16"/>
  <c r="K236" i="15" l="1"/>
  <c r="H237" i="15"/>
  <c r="J237" i="15"/>
  <c r="I237" i="15"/>
  <c r="L236" i="15"/>
  <c r="L237" i="16"/>
  <c r="H238" i="16"/>
  <c r="J238" i="16"/>
  <c r="I238" i="16"/>
  <c r="B240" i="16"/>
  <c r="K237" i="16"/>
  <c r="K240" i="21"/>
  <c r="H241" i="21"/>
  <c r="J241" i="21"/>
  <c r="I241" i="21"/>
  <c r="B243" i="21"/>
  <c r="L240" i="21"/>
  <c r="K232" i="13"/>
  <c r="I233" i="13"/>
  <c r="J233" i="13"/>
  <c r="H233" i="13"/>
  <c r="B236" i="13"/>
  <c r="L232" i="13"/>
  <c r="N243" i="21"/>
  <c r="E240" i="16"/>
  <c r="E235" i="13"/>
  <c r="F243" i="21"/>
  <c r="F240" i="16"/>
  <c r="N235" i="13"/>
  <c r="G243" i="21"/>
  <c r="M240" i="16"/>
  <c r="G235" i="13"/>
  <c r="G240" i="16"/>
  <c r="M243" i="21"/>
  <c r="M235" i="13"/>
  <c r="F235" i="13"/>
  <c r="N240" i="16"/>
  <c r="E243" i="21"/>
  <c r="L237" i="15" l="1"/>
  <c r="J238" i="15"/>
  <c r="H238" i="15"/>
  <c r="I238" i="15"/>
  <c r="K237" i="15"/>
  <c r="L238" i="16"/>
  <c r="J239" i="16"/>
  <c r="H239" i="16"/>
  <c r="I239" i="16"/>
  <c r="B241" i="16"/>
  <c r="K238" i="16"/>
  <c r="L241" i="21"/>
  <c r="H242" i="21"/>
  <c r="J242" i="21"/>
  <c r="I242" i="21"/>
  <c r="B244" i="21"/>
  <c r="K241" i="21"/>
  <c r="K233" i="13"/>
  <c r="H234" i="13"/>
  <c r="J234" i="13"/>
  <c r="I234" i="13"/>
  <c r="B237" i="13"/>
  <c r="L233" i="13"/>
  <c r="E236" i="13"/>
  <c r="M244" i="21"/>
  <c r="N244" i="21"/>
  <c r="G236" i="13"/>
  <c r="F244" i="21"/>
  <c r="N241" i="16"/>
  <c r="N236" i="13"/>
  <c r="E244" i="21"/>
  <c r="G241" i="16"/>
  <c r="G244" i="21"/>
  <c r="E241" i="16"/>
  <c r="M236" i="13"/>
  <c r="M241" i="16"/>
  <c r="F236" i="13"/>
  <c r="F241" i="16"/>
  <c r="L238" i="15" l="1"/>
  <c r="K238" i="15"/>
  <c r="L239" i="16"/>
  <c r="J240" i="16"/>
  <c r="I240" i="16"/>
  <c r="H240" i="16"/>
  <c r="B242" i="16"/>
  <c r="K239" i="16"/>
  <c r="L242" i="21"/>
  <c r="H243" i="21"/>
  <c r="I243" i="21"/>
  <c r="J243" i="21"/>
  <c r="B245" i="21"/>
  <c r="K242" i="21"/>
  <c r="L234" i="13"/>
  <c r="I235" i="13"/>
  <c r="H235" i="13"/>
  <c r="J235" i="13"/>
  <c r="B238" i="13"/>
  <c r="K234" i="13"/>
  <c r="N242" i="16"/>
  <c r="E242" i="16"/>
  <c r="N237" i="13"/>
  <c r="M242" i="16"/>
  <c r="E245" i="21"/>
  <c r="N245" i="21"/>
  <c r="G237" i="13"/>
  <c r="E237" i="13"/>
  <c r="G242" i="16"/>
  <c r="F237" i="13"/>
  <c r="M237" i="13"/>
  <c r="G245" i="21"/>
  <c r="M245" i="21"/>
  <c r="F242" i="16"/>
  <c r="F245" i="21"/>
  <c r="K240" i="16" l="1"/>
  <c r="J241" i="16"/>
  <c r="I241" i="16"/>
  <c r="H241" i="16"/>
  <c r="B243" i="16"/>
  <c r="L240" i="16"/>
  <c r="L243" i="21"/>
  <c r="J244" i="21"/>
  <c r="H244" i="21"/>
  <c r="I244" i="21"/>
  <c r="B246" i="21"/>
  <c r="B247" i="21" s="1"/>
  <c r="K243" i="21"/>
  <c r="K235" i="13"/>
  <c r="I236" i="13"/>
  <c r="J236" i="13"/>
  <c r="H236" i="13"/>
  <c r="B239" i="13"/>
  <c r="L235" i="13"/>
  <c r="G247" i="21"/>
  <c r="E243" i="16"/>
  <c r="M246" i="21"/>
  <c r="E246" i="21"/>
  <c r="N246" i="21"/>
  <c r="F238" i="13"/>
  <c r="E238" i="13"/>
  <c r="M238" i="13"/>
  <c r="G243" i="16"/>
  <c r="F246" i="21"/>
  <c r="G238" i="13"/>
  <c r="E247" i="21"/>
  <c r="N238" i="13"/>
  <c r="N243" i="16"/>
  <c r="F243" i="16"/>
  <c r="F247" i="21"/>
  <c r="M247" i="21"/>
  <c r="G246" i="21"/>
  <c r="N247" i="21"/>
  <c r="M243" i="16"/>
  <c r="B248" i="21" l="1"/>
  <c r="K241" i="16"/>
  <c r="J242" i="16"/>
  <c r="H242" i="16"/>
  <c r="I242" i="16"/>
  <c r="L241" i="16"/>
  <c r="B244" i="16"/>
  <c r="L244" i="21"/>
  <c r="J245" i="21"/>
  <c r="I245" i="21"/>
  <c r="H245" i="21"/>
  <c r="K244" i="21"/>
  <c r="K236" i="13"/>
  <c r="I237" i="13"/>
  <c r="H237" i="13"/>
  <c r="J237" i="13"/>
  <c r="B240" i="13"/>
  <c r="L236" i="13"/>
  <c r="N244" i="16"/>
  <c r="N239" i="13"/>
  <c r="M239" i="13"/>
  <c r="G239" i="13"/>
  <c r="M248" i="21"/>
  <c r="N248" i="21"/>
  <c r="G248" i="21"/>
  <c r="E239" i="13"/>
  <c r="M244" i="16"/>
  <c r="G244" i="16"/>
  <c r="F239" i="13"/>
  <c r="E248" i="21"/>
  <c r="F248" i="21"/>
  <c r="F244" i="16"/>
  <c r="E244" i="16"/>
  <c r="H247" i="21" l="1"/>
  <c r="I247" i="21"/>
  <c r="J247" i="21"/>
  <c r="B249" i="21"/>
  <c r="L242" i="16"/>
  <c r="I243" i="16"/>
  <c r="H243" i="16"/>
  <c r="J243" i="16"/>
  <c r="K242" i="16"/>
  <c r="B245" i="16"/>
  <c r="K245" i="21"/>
  <c r="I246" i="21"/>
  <c r="J246" i="21"/>
  <c r="H246" i="21"/>
  <c r="L245" i="21"/>
  <c r="K237" i="13"/>
  <c r="J238" i="13"/>
  <c r="I238" i="13"/>
  <c r="H238" i="13"/>
  <c r="B241" i="13"/>
  <c r="L237" i="13"/>
  <c r="M240" i="13"/>
  <c r="G245" i="16"/>
  <c r="E249" i="21"/>
  <c r="G240" i="13"/>
  <c r="E240" i="13"/>
  <c r="F245" i="16"/>
  <c r="E245" i="16"/>
  <c r="F240" i="13"/>
  <c r="M245" i="16"/>
  <c r="M249" i="21"/>
  <c r="N249" i="21"/>
  <c r="G249" i="21"/>
  <c r="N245" i="16"/>
  <c r="N240" i="13"/>
  <c r="F249" i="21"/>
  <c r="L247" i="21" l="1"/>
  <c r="J248" i="21"/>
  <c r="I248" i="21"/>
  <c r="H248" i="21"/>
  <c r="B250" i="21"/>
  <c r="K247" i="21"/>
  <c r="K243" i="16"/>
  <c r="J244" i="16"/>
  <c r="J245" i="16" s="1"/>
  <c r="H244" i="16"/>
  <c r="I244" i="16"/>
  <c r="L243" i="16"/>
  <c r="K246" i="21"/>
  <c r="L246" i="21"/>
  <c r="K238" i="13"/>
  <c r="J239" i="13"/>
  <c r="H239" i="13"/>
  <c r="I239" i="13"/>
  <c r="L238" i="13"/>
  <c r="B242" i="13"/>
  <c r="F250" i="21"/>
  <c r="F241" i="13"/>
  <c r="N250" i="21"/>
  <c r="E250" i="21"/>
  <c r="G241" i="13"/>
  <c r="M250" i="21"/>
  <c r="N241" i="13"/>
  <c r="E241" i="13"/>
  <c r="M241" i="13"/>
  <c r="G250" i="21"/>
  <c r="K248" i="21" l="1"/>
  <c r="I249" i="21"/>
  <c r="H249" i="21"/>
  <c r="J249" i="21"/>
  <c r="L248" i="21"/>
  <c r="B251" i="21"/>
  <c r="K244" i="16"/>
  <c r="H245" i="16"/>
  <c r="I245" i="16"/>
  <c r="L244" i="16"/>
  <c r="L239" i="13"/>
  <c r="H240" i="13"/>
  <c r="J240" i="13"/>
  <c r="I240" i="13"/>
  <c r="B243" i="13"/>
  <c r="K239" i="13"/>
  <c r="N242" i="13"/>
  <c r="N251" i="21"/>
  <c r="F251" i="21"/>
  <c r="G251" i="21"/>
  <c r="E242" i="13"/>
  <c r="F242" i="13"/>
  <c r="M242" i="13"/>
  <c r="E251" i="21"/>
  <c r="G242" i="13"/>
  <c r="M251" i="21"/>
  <c r="L245" i="16" l="1"/>
  <c r="K249" i="21"/>
  <c r="I250" i="21"/>
  <c r="J250" i="21"/>
  <c r="H250" i="21"/>
  <c r="K250" i="21" s="1"/>
  <c r="B252" i="21"/>
  <c r="L249" i="21"/>
  <c r="K245" i="16"/>
  <c r="L240" i="13"/>
  <c r="J241" i="13"/>
  <c r="I241" i="13"/>
  <c r="H241" i="13"/>
  <c r="B244" i="13"/>
  <c r="K240" i="13"/>
  <c r="M252" i="21"/>
  <c r="F243" i="13"/>
  <c r="E243" i="13"/>
  <c r="G252" i="21"/>
  <c r="N243" i="13"/>
  <c r="G243" i="13"/>
  <c r="E252" i="21"/>
  <c r="F252" i="21"/>
  <c r="N252" i="21"/>
  <c r="M243" i="13"/>
  <c r="J251" i="21" l="1"/>
  <c r="I251" i="21"/>
  <c r="H251" i="21"/>
  <c r="B253" i="21"/>
  <c r="L250" i="21"/>
  <c r="K241" i="13"/>
  <c r="I242" i="13"/>
  <c r="J242" i="13"/>
  <c r="H242" i="13"/>
  <c r="L241" i="13"/>
  <c r="B245" i="13"/>
  <c r="G253" i="21"/>
  <c r="F253" i="21"/>
  <c r="E244" i="13"/>
  <c r="E253" i="21"/>
  <c r="M253" i="21"/>
  <c r="N244" i="13"/>
  <c r="N253" i="21"/>
  <c r="F244" i="13"/>
  <c r="G244" i="13"/>
  <c r="M244" i="13"/>
  <c r="K251" i="21" l="1"/>
  <c r="I252" i="21"/>
  <c r="J252" i="21"/>
  <c r="H252" i="21"/>
  <c r="B254" i="21"/>
  <c r="L251" i="21"/>
  <c r="K242" i="13"/>
  <c r="I243" i="13"/>
  <c r="H243" i="13"/>
  <c r="J243" i="13"/>
  <c r="L242" i="13"/>
  <c r="N245" i="13"/>
  <c r="F254" i="21"/>
  <c r="G245" i="13"/>
  <c r="E245" i="13"/>
  <c r="E254" i="21"/>
  <c r="F245" i="13"/>
  <c r="N254" i="21"/>
  <c r="M254" i="21"/>
  <c r="G254" i="21"/>
  <c r="M245" i="13"/>
  <c r="K252" i="21" l="1"/>
  <c r="H253" i="21"/>
  <c r="J253" i="21"/>
  <c r="I253" i="21"/>
  <c r="B255" i="21"/>
  <c r="L252" i="21"/>
  <c r="K243" i="13"/>
  <c r="I244" i="13"/>
  <c r="J244" i="13"/>
  <c r="H244" i="13"/>
  <c r="L243" i="13"/>
  <c r="N255" i="21"/>
  <c r="E255" i="21"/>
  <c r="M255" i="21"/>
  <c r="G255" i="21"/>
  <c r="F255" i="21"/>
  <c r="L253" i="21" l="1"/>
  <c r="J254" i="21"/>
  <c r="H254" i="21"/>
  <c r="I254" i="21"/>
  <c r="B256" i="21"/>
  <c r="K253" i="21"/>
  <c r="K244" i="13"/>
  <c r="H245" i="13"/>
  <c r="J245" i="13"/>
  <c r="I245" i="13"/>
  <c r="L244" i="13"/>
  <c r="G256" i="21"/>
  <c r="F256" i="21"/>
  <c r="E256" i="21"/>
  <c r="N256" i="21"/>
  <c r="M256" i="21"/>
  <c r="L254" i="21" l="1"/>
  <c r="J255" i="21"/>
  <c r="I255" i="21"/>
  <c r="H255" i="21"/>
  <c r="B257" i="21"/>
  <c r="K254" i="21"/>
  <c r="L245" i="13"/>
  <c r="K245" i="13"/>
  <c r="N257" i="21"/>
  <c r="G257" i="21"/>
  <c r="M257" i="21"/>
  <c r="F257" i="21"/>
  <c r="E257" i="21"/>
  <c r="K255" i="21" l="1"/>
  <c r="J256" i="21"/>
  <c r="H256" i="21"/>
  <c r="I256" i="21"/>
  <c r="B258" i="21"/>
  <c r="L255" i="21"/>
  <c r="H85" i="35"/>
  <c r="N258" i="21"/>
  <c r="M258" i="21"/>
  <c r="E258" i="21"/>
  <c r="G258" i="21"/>
  <c r="F258" i="21"/>
  <c r="L256" i="21" l="1"/>
  <c r="H257" i="21"/>
  <c r="J257" i="21"/>
  <c r="I257" i="21"/>
  <c r="B259" i="21"/>
  <c r="K256" i="21"/>
  <c r="I85" i="35"/>
  <c r="L85" i="35" s="1"/>
  <c r="M259" i="21"/>
  <c r="N259" i="21"/>
  <c r="F259" i="21"/>
  <c r="E259" i="21"/>
  <c r="G259" i="21"/>
  <c r="L257" i="21" l="1"/>
  <c r="J258" i="21"/>
  <c r="I258" i="21"/>
  <c r="H258" i="21"/>
  <c r="B260" i="21"/>
  <c r="K257" i="21"/>
  <c r="K85" i="35"/>
  <c r="F260" i="21"/>
  <c r="G260" i="21"/>
  <c r="E260" i="21"/>
  <c r="M260" i="21"/>
  <c r="N260" i="21"/>
  <c r="L258" i="21" l="1"/>
  <c r="J259" i="21"/>
  <c r="H259" i="21"/>
  <c r="I259" i="21"/>
  <c r="B261" i="21"/>
  <c r="K258" i="21"/>
  <c r="D35" i="27"/>
  <c r="D36" i="27" s="1"/>
  <c r="D37" i="27" s="1"/>
  <c r="D38" i="27" s="1"/>
  <c r="M38" i="27"/>
  <c r="E38" i="27"/>
  <c r="N37" i="27"/>
  <c r="F261" i="21"/>
  <c r="E37" i="27"/>
  <c r="F36" i="27"/>
  <c r="M261" i="21"/>
  <c r="N38" i="27"/>
  <c r="G37" i="27"/>
  <c r="F38" i="27"/>
  <c r="F37" i="27"/>
  <c r="M35" i="27"/>
  <c r="G261" i="21"/>
  <c r="N261" i="21"/>
  <c r="M37" i="27"/>
  <c r="G38" i="27"/>
  <c r="E261" i="21"/>
  <c r="G36" i="27"/>
  <c r="M36" i="27"/>
  <c r="E36" i="27"/>
  <c r="N35" i="27"/>
  <c r="F35" i="27"/>
  <c r="G35" i="27"/>
  <c r="N36" i="27"/>
  <c r="L259" i="21" l="1"/>
  <c r="J260" i="21"/>
  <c r="I260" i="21"/>
  <c r="H260" i="21"/>
  <c r="B262" i="21"/>
  <c r="K259" i="21"/>
  <c r="D39" i="27"/>
  <c r="J34" i="27"/>
  <c r="I34" i="27"/>
  <c r="J37" i="27"/>
  <c r="J36" i="27"/>
  <c r="I36" i="27"/>
  <c r="H36" i="27"/>
  <c r="J35" i="27"/>
  <c r="I35" i="27"/>
  <c r="N262" i="21"/>
  <c r="E35" i="27"/>
  <c r="G262" i="21"/>
  <c r="E39" i="27"/>
  <c r="E262" i="21"/>
  <c r="M39" i="27"/>
  <c r="N39" i="27"/>
  <c r="F262" i="21"/>
  <c r="M262" i="21"/>
  <c r="F39" i="27"/>
  <c r="G39" i="27"/>
  <c r="K260" i="21" l="1"/>
  <c r="H261" i="21"/>
  <c r="I261" i="21"/>
  <c r="J261" i="21"/>
  <c r="B263" i="21"/>
  <c r="L260" i="21"/>
  <c r="H38" i="27"/>
  <c r="I38" i="27"/>
  <c r="J38" i="27"/>
  <c r="D40" i="27"/>
  <c r="K36" i="27"/>
  <c r="H34" i="27"/>
  <c r="K34" i="27" s="1"/>
  <c r="H35" i="27"/>
  <c r="K35" i="27" s="1"/>
  <c r="L36" i="27"/>
  <c r="N40" i="27"/>
  <c r="F40" i="27"/>
  <c r="E263" i="21"/>
  <c r="M263" i="21"/>
  <c r="E40" i="27"/>
  <c r="G263" i="21"/>
  <c r="F263" i="21"/>
  <c r="N263" i="21"/>
  <c r="G40" i="27"/>
  <c r="M40" i="27"/>
  <c r="L261" i="21" l="1"/>
  <c r="J262" i="21"/>
  <c r="J263" i="21" s="1"/>
  <c r="H262" i="21"/>
  <c r="I262" i="21"/>
  <c r="K261" i="21"/>
  <c r="K38" i="27"/>
  <c r="H39" i="27"/>
  <c r="I39" i="27"/>
  <c r="J39" i="27"/>
  <c r="D41" i="27"/>
  <c r="L38" i="27"/>
  <c r="L34" i="27"/>
  <c r="L35" i="27"/>
  <c r="I37" i="27"/>
  <c r="H37" i="27"/>
  <c r="N41" i="27"/>
  <c r="F41" i="27"/>
  <c r="E41" i="27"/>
  <c r="G41" i="27"/>
  <c r="M41" i="27"/>
  <c r="I263" i="21" l="1"/>
  <c r="L262" i="21"/>
  <c r="H263" i="21"/>
  <c r="K262" i="21"/>
  <c r="L39" i="27"/>
  <c r="H40" i="27"/>
  <c r="I40" i="27"/>
  <c r="J40" i="27"/>
  <c r="D42" i="27"/>
  <c r="K39" i="27"/>
  <c r="K37" i="27"/>
  <c r="L37" i="27"/>
  <c r="M42" i="27"/>
  <c r="E42" i="27"/>
  <c r="G42" i="27"/>
  <c r="N42" i="27"/>
  <c r="F42" i="27"/>
  <c r="K263" i="21" l="1"/>
  <c r="L263" i="21"/>
  <c r="L40" i="27"/>
  <c r="H41" i="27"/>
  <c r="J41" i="27"/>
  <c r="I41" i="27"/>
  <c r="D43" i="27"/>
  <c r="K40" i="27"/>
  <c r="M43" i="27"/>
  <c r="N43" i="27"/>
  <c r="G43" i="27"/>
  <c r="E43" i="27"/>
  <c r="F43" i="27"/>
  <c r="L41" i="27" l="1"/>
  <c r="I42" i="27"/>
  <c r="H42" i="27"/>
  <c r="J42" i="27"/>
  <c r="D44" i="27"/>
  <c r="K41" i="27"/>
  <c r="G44" i="27"/>
  <c r="F44" i="27"/>
  <c r="M44" i="27"/>
  <c r="E44" i="27"/>
  <c r="N44" i="27"/>
  <c r="K42" i="27" l="1"/>
  <c r="J43" i="27"/>
  <c r="I43" i="27"/>
  <c r="H43" i="27"/>
  <c r="D45" i="27"/>
  <c r="L42" i="27"/>
  <c r="E45" i="27"/>
  <c r="M45" i="27"/>
  <c r="G45" i="27"/>
  <c r="F45" i="27"/>
  <c r="N45" i="27"/>
  <c r="L43" i="27" l="1"/>
  <c r="H44" i="27"/>
  <c r="J44" i="27"/>
  <c r="I44" i="27"/>
  <c r="D46" i="27"/>
  <c r="K43" i="27"/>
  <c r="G46" i="27"/>
  <c r="E46" i="27"/>
  <c r="N46" i="27"/>
  <c r="F46" i="27"/>
  <c r="M46" i="27"/>
  <c r="L44" i="27" l="1"/>
  <c r="H45" i="27"/>
  <c r="J45" i="27"/>
  <c r="I45" i="27"/>
  <c r="D47" i="27"/>
  <c r="K44" i="27"/>
  <c r="M47" i="27"/>
  <c r="N47" i="27"/>
  <c r="F47" i="27"/>
  <c r="E47" i="27"/>
  <c r="G47" i="27"/>
  <c r="L45" i="27" l="1"/>
  <c r="J46" i="27"/>
  <c r="H46" i="27"/>
  <c r="I46" i="27"/>
  <c r="D48" i="27"/>
  <c r="K45" i="27"/>
  <c r="N48" i="27"/>
  <c r="F48" i="27"/>
  <c r="E48" i="27"/>
  <c r="G48" i="27"/>
  <c r="M48" i="27"/>
  <c r="K46" i="27" l="1"/>
  <c r="L46" i="27"/>
  <c r="H47" i="27"/>
  <c r="I47" i="27"/>
  <c r="J47" i="27"/>
  <c r="D49" i="27"/>
  <c r="N49" i="27"/>
  <c r="E49" i="27"/>
  <c r="F49" i="27"/>
  <c r="M49" i="27"/>
  <c r="G49" i="27"/>
  <c r="L47" i="27" l="1"/>
  <c r="H48" i="27"/>
  <c r="J48" i="27"/>
  <c r="I48" i="27"/>
  <c r="D50" i="27"/>
  <c r="K47" i="27"/>
  <c r="G50" i="27"/>
  <c r="M50" i="27"/>
  <c r="F50" i="27"/>
  <c r="N50" i="27"/>
  <c r="E50" i="27"/>
  <c r="L48" i="27" l="1"/>
  <c r="I49" i="27"/>
  <c r="J49" i="27"/>
  <c r="H49" i="27"/>
  <c r="D51" i="27"/>
  <c r="K48" i="27"/>
  <c r="M51" i="27"/>
  <c r="E51" i="27"/>
  <c r="F51" i="27"/>
  <c r="N51" i="27"/>
  <c r="G51" i="27"/>
  <c r="K49" i="27" l="1"/>
  <c r="J50" i="27"/>
  <c r="H50" i="27"/>
  <c r="I50" i="27"/>
  <c r="D52" i="27"/>
  <c r="L49" i="27"/>
  <c r="E52" i="27"/>
  <c r="G52" i="27"/>
  <c r="F52" i="27"/>
  <c r="M52" i="27"/>
  <c r="N52" i="27"/>
  <c r="K50" i="27" l="1"/>
  <c r="H51" i="27"/>
  <c r="J51" i="27"/>
  <c r="I51" i="27"/>
  <c r="D53" i="27"/>
  <c r="L50" i="27"/>
  <c r="M53" i="27"/>
  <c r="N53" i="27"/>
  <c r="F53" i="27"/>
  <c r="G53" i="27"/>
  <c r="E53" i="27"/>
  <c r="L51" i="27" l="1"/>
  <c r="H52" i="27"/>
  <c r="J52" i="27"/>
  <c r="I52" i="27"/>
  <c r="D54" i="27"/>
  <c r="K51" i="27"/>
  <c r="F54" i="27"/>
  <c r="E54" i="27"/>
  <c r="G54" i="27"/>
  <c r="M54" i="27"/>
  <c r="N54" i="27"/>
  <c r="L52" i="27" l="1"/>
  <c r="H53" i="27"/>
  <c r="I53" i="27"/>
  <c r="J53" i="27"/>
  <c r="D55" i="27"/>
  <c r="K52" i="27"/>
  <c r="N55" i="27"/>
  <c r="G55" i="27"/>
  <c r="E55" i="27"/>
  <c r="F55" i="27"/>
  <c r="M55" i="27"/>
  <c r="L53" i="27" l="1"/>
  <c r="H54" i="27"/>
  <c r="J54" i="27"/>
  <c r="I54" i="27"/>
  <c r="D56" i="27"/>
  <c r="K53" i="27"/>
  <c r="M56" i="27"/>
  <c r="N56" i="27"/>
  <c r="E56" i="27"/>
  <c r="G56" i="27"/>
  <c r="F56" i="27"/>
  <c r="L54" i="27" l="1"/>
  <c r="I55" i="27"/>
  <c r="J55" i="27"/>
  <c r="H55" i="27"/>
  <c r="D57" i="27"/>
  <c r="K54" i="27"/>
  <c r="M57" i="27"/>
  <c r="E57" i="27"/>
  <c r="F57" i="27"/>
  <c r="N57" i="27"/>
  <c r="G57" i="27"/>
  <c r="K55" i="27" l="1"/>
  <c r="I56" i="27"/>
  <c r="J56" i="27"/>
  <c r="H56" i="27"/>
  <c r="D58" i="27"/>
  <c r="L55" i="27"/>
  <c r="E58" i="27"/>
  <c r="M58" i="27"/>
  <c r="N58" i="27"/>
  <c r="F58" i="27"/>
  <c r="G58" i="27"/>
  <c r="K56" i="27" l="1"/>
  <c r="I57" i="27"/>
  <c r="H57" i="27"/>
  <c r="J57" i="27"/>
  <c r="D59" i="27"/>
  <c r="L56" i="27"/>
  <c r="G59" i="27"/>
  <c r="N59" i="27"/>
  <c r="M59" i="27"/>
  <c r="E59" i="27"/>
  <c r="F59" i="27"/>
  <c r="K57" i="27" l="1"/>
  <c r="I58" i="27"/>
  <c r="J58" i="27"/>
  <c r="H58" i="27"/>
  <c r="D60" i="27"/>
  <c r="L57" i="27"/>
  <c r="E60" i="27"/>
  <c r="N60" i="27"/>
  <c r="G60" i="27"/>
  <c r="M60" i="27"/>
  <c r="F60" i="27"/>
  <c r="K58" i="27" l="1"/>
  <c r="I59" i="27"/>
  <c r="J59" i="27"/>
  <c r="H59" i="27"/>
  <c r="D61" i="27"/>
  <c r="L58" i="27"/>
  <c r="F61" i="27"/>
  <c r="G61" i="27"/>
  <c r="M61" i="27"/>
  <c r="E61" i="27"/>
  <c r="N61" i="27"/>
  <c r="K59" i="27" l="1"/>
  <c r="H60" i="27"/>
  <c r="J60" i="27"/>
  <c r="I60" i="27"/>
  <c r="D62" i="27"/>
  <c r="L59" i="27"/>
  <c r="G62" i="27"/>
  <c r="N62" i="27"/>
  <c r="M62" i="27"/>
  <c r="F62" i="27"/>
  <c r="E62" i="27"/>
  <c r="L60" i="27" l="1"/>
  <c r="J61" i="27"/>
  <c r="I61" i="27"/>
  <c r="H61" i="27"/>
  <c r="D63" i="27"/>
  <c r="K60" i="27"/>
  <c r="N63" i="27"/>
  <c r="F63" i="27"/>
  <c r="G63" i="27"/>
  <c r="E63" i="27"/>
  <c r="M63" i="27"/>
  <c r="K61" i="27" l="1"/>
  <c r="I62" i="27"/>
  <c r="J62" i="27"/>
  <c r="H62" i="27"/>
  <c r="L61" i="27"/>
  <c r="D64" i="27"/>
  <c r="G64" i="27"/>
  <c r="M64" i="27"/>
  <c r="E64" i="27"/>
  <c r="N64" i="27"/>
  <c r="F64" i="27"/>
  <c r="K62" i="27" l="1"/>
  <c r="J63" i="27"/>
  <c r="I63" i="27"/>
  <c r="H63" i="27"/>
  <c r="D65" i="27"/>
  <c r="L62" i="27"/>
  <c r="F65" i="27"/>
  <c r="M65" i="27"/>
  <c r="N65" i="27"/>
  <c r="E65" i="27"/>
  <c r="G65" i="27"/>
  <c r="K63" i="27" l="1"/>
  <c r="L63" i="27"/>
  <c r="J64" i="27"/>
  <c r="I64" i="27"/>
  <c r="H64" i="27"/>
  <c r="D66" i="27"/>
  <c r="F66" i="27"/>
  <c r="M66" i="27"/>
  <c r="N66" i="27"/>
  <c r="G66" i="27"/>
  <c r="E66" i="27"/>
  <c r="K64" i="27" l="1"/>
  <c r="I65" i="27"/>
  <c r="H65" i="27"/>
  <c r="J65" i="27"/>
  <c r="D67" i="27"/>
  <c r="L64" i="27"/>
  <c r="F67" i="27"/>
  <c r="N67" i="27"/>
  <c r="M67" i="27"/>
  <c r="E67" i="27"/>
  <c r="G67" i="27"/>
  <c r="K65" i="27" l="1"/>
  <c r="J66" i="27"/>
  <c r="H66" i="27"/>
  <c r="I66" i="27"/>
  <c r="D68" i="27"/>
  <c r="L65" i="27"/>
  <c r="F68" i="27"/>
  <c r="E68" i="27"/>
  <c r="G68" i="27"/>
  <c r="N68" i="27"/>
  <c r="M68" i="27"/>
  <c r="L66" i="27" l="1"/>
  <c r="H67" i="27"/>
  <c r="I67" i="27"/>
  <c r="J67" i="27"/>
  <c r="D69" i="27"/>
  <c r="K66" i="27"/>
  <c r="M69" i="27"/>
  <c r="F69" i="27"/>
  <c r="E69" i="27"/>
  <c r="G69" i="27"/>
  <c r="N69" i="27"/>
  <c r="L67" i="27" l="1"/>
  <c r="I68" i="27"/>
  <c r="J68" i="27"/>
  <c r="H68" i="27"/>
  <c r="D70" i="27"/>
  <c r="K67" i="27"/>
  <c r="N70" i="27"/>
  <c r="F70" i="27"/>
  <c r="G70" i="27"/>
  <c r="M70" i="27"/>
  <c r="E70" i="27"/>
  <c r="K68" i="27" l="1"/>
  <c r="J69" i="27"/>
  <c r="I69" i="27"/>
  <c r="H69" i="27"/>
  <c r="D71" i="27"/>
  <c r="L68" i="27"/>
  <c r="G71" i="27"/>
  <c r="F71" i="27"/>
  <c r="E71" i="27"/>
  <c r="M71" i="27"/>
  <c r="N71" i="27"/>
  <c r="K69" i="27" l="1"/>
  <c r="I70" i="27"/>
  <c r="H70" i="27"/>
  <c r="J70" i="27"/>
  <c r="D72" i="27"/>
  <c r="L69" i="27"/>
  <c r="G72" i="27"/>
  <c r="M72" i="27"/>
  <c r="N72" i="27"/>
  <c r="E72" i="27"/>
  <c r="F72" i="27"/>
  <c r="K70" i="27" l="1"/>
  <c r="I71" i="27"/>
  <c r="H71" i="27"/>
  <c r="J71" i="27"/>
  <c r="D73" i="27"/>
  <c r="L70" i="27"/>
  <c r="F73" i="27"/>
  <c r="N73" i="27"/>
  <c r="M73" i="27"/>
  <c r="E73" i="27"/>
  <c r="G73" i="27"/>
  <c r="K71" i="27" l="1"/>
  <c r="I72" i="27"/>
  <c r="J72" i="27"/>
  <c r="H72" i="27"/>
  <c r="D74" i="27"/>
  <c r="L71" i="27"/>
  <c r="M74" i="27"/>
  <c r="E74" i="27"/>
  <c r="F74" i="27"/>
  <c r="G74" i="27"/>
  <c r="N74" i="27"/>
  <c r="K72" i="27" l="1"/>
  <c r="J73" i="27"/>
  <c r="H73" i="27"/>
  <c r="I73" i="27"/>
  <c r="D75" i="27"/>
  <c r="L72" i="27"/>
  <c r="D78" i="27"/>
  <c r="M78" i="27"/>
  <c r="G75" i="27"/>
  <c r="G78" i="27"/>
  <c r="N78" i="27"/>
  <c r="F78" i="27"/>
  <c r="E78" i="27"/>
  <c r="L73" i="27" l="1"/>
  <c r="J75" i="27"/>
  <c r="J74" i="27"/>
  <c r="K73" i="27"/>
  <c r="J77" i="27"/>
  <c r="D79" i="27"/>
  <c r="F75" i="27"/>
  <c r="F76" i="27"/>
  <c r="E76" i="27"/>
  <c r="E75" i="27"/>
  <c r="M77" i="27"/>
  <c r="F77" i="27"/>
  <c r="M79" i="27"/>
  <c r="N75" i="27"/>
  <c r="G79" i="27"/>
  <c r="M75" i="27"/>
  <c r="E77" i="27"/>
  <c r="M76" i="27"/>
  <c r="N77" i="27"/>
  <c r="F79" i="27"/>
  <c r="E79" i="27"/>
  <c r="N76" i="27"/>
  <c r="N79" i="27"/>
  <c r="H75" i="27" l="1"/>
  <c r="H76" i="27"/>
  <c r="H77" i="27"/>
  <c r="H74" i="27"/>
  <c r="I76" i="27"/>
  <c r="L76" i="27" s="1"/>
  <c r="I77" i="27"/>
  <c r="L77" i="27" s="1"/>
  <c r="I75" i="27"/>
  <c r="I74" i="27"/>
  <c r="L74" i="27" s="1"/>
  <c r="J78" i="27"/>
  <c r="I78" i="27"/>
  <c r="H78" i="27"/>
  <c r="D80" i="27"/>
  <c r="E80" i="27"/>
  <c r="F80" i="27"/>
  <c r="N80" i="27"/>
  <c r="M80" i="27"/>
  <c r="G80" i="27"/>
  <c r="L75" i="27" l="1"/>
  <c r="K74" i="27"/>
  <c r="K76" i="27"/>
  <c r="K77" i="27"/>
  <c r="K75" i="27"/>
  <c r="K78" i="27"/>
  <c r="J79" i="27"/>
  <c r="I79" i="27"/>
  <c r="H79" i="27"/>
  <c r="D81" i="27"/>
  <c r="L78" i="27"/>
  <c r="G81" i="27"/>
  <c r="M81" i="27"/>
  <c r="N81" i="27"/>
  <c r="F81" i="27"/>
  <c r="E81" i="27"/>
  <c r="K79" i="27" l="1"/>
  <c r="L79" i="27"/>
  <c r="J80" i="27"/>
  <c r="I80" i="27"/>
  <c r="H80" i="27"/>
  <c r="D82" i="27"/>
  <c r="G82" i="27"/>
  <c r="F82" i="27"/>
  <c r="E82" i="27"/>
  <c r="N82" i="27"/>
  <c r="M82" i="27"/>
  <c r="K80" i="27" l="1"/>
  <c r="J81" i="27"/>
  <c r="I81" i="27"/>
  <c r="H81" i="27"/>
  <c r="D83" i="27"/>
  <c r="L80" i="27"/>
  <c r="G83" i="27"/>
  <c r="N83" i="27"/>
  <c r="M83" i="27"/>
  <c r="E83" i="27"/>
  <c r="F83" i="27"/>
  <c r="K81" i="27" l="1"/>
  <c r="J82" i="27"/>
  <c r="H82" i="27"/>
  <c r="I82" i="27"/>
  <c r="D84" i="27"/>
  <c r="L81" i="27"/>
  <c r="N84" i="27"/>
  <c r="G84" i="27"/>
  <c r="F84" i="27"/>
  <c r="E84" i="27"/>
  <c r="M84" i="27"/>
  <c r="L82" i="27" l="1"/>
  <c r="J83" i="27"/>
  <c r="I83" i="27"/>
  <c r="H83" i="27"/>
  <c r="D85" i="27"/>
  <c r="K82" i="27"/>
  <c r="G85" i="27"/>
  <c r="F85" i="27"/>
  <c r="E85" i="27"/>
  <c r="N85" i="27"/>
  <c r="M85" i="27"/>
  <c r="K83" i="27" l="1"/>
  <c r="L83" i="27"/>
  <c r="J84" i="27"/>
  <c r="I84" i="27"/>
  <c r="H84" i="27"/>
  <c r="D86" i="27"/>
  <c r="F86" i="27"/>
  <c r="N86" i="27"/>
  <c r="M86" i="27"/>
  <c r="G86" i="27"/>
  <c r="E86" i="27"/>
  <c r="K84" i="27" l="1"/>
  <c r="J85" i="27"/>
  <c r="I85" i="27"/>
  <c r="H85" i="27"/>
  <c r="D87" i="27"/>
  <c r="L84" i="27"/>
  <c r="M87" i="27"/>
  <c r="F87" i="27"/>
  <c r="N87" i="27"/>
  <c r="E87" i="27"/>
  <c r="G87" i="27"/>
  <c r="K85" i="27" l="1"/>
  <c r="J86" i="27"/>
  <c r="H86" i="27"/>
  <c r="I86" i="27"/>
  <c r="D88" i="27"/>
  <c r="L85" i="27"/>
  <c r="M88" i="27"/>
  <c r="E88" i="27"/>
  <c r="G88" i="27"/>
  <c r="F88" i="27"/>
  <c r="N88" i="27"/>
  <c r="L86" i="27" l="1"/>
  <c r="J87" i="27"/>
  <c r="I87" i="27"/>
  <c r="H87" i="27"/>
  <c r="D89" i="27"/>
  <c r="K86" i="27"/>
  <c r="F89" i="27"/>
  <c r="E89" i="27"/>
  <c r="G89" i="27"/>
  <c r="M89" i="27"/>
  <c r="N89" i="27"/>
  <c r="K87" i="27" l="1"/>
  <c r="J88" i="27"/>
  <c r="H88" i="27"/>
  <c r="I88" i="27"/>
  <c r="D90" i="27"/>
  <c r="L87" i="27"/>
  <c r="E90" i="27"/>
  <c r="N90" i="27"/>
  <c r="F90" i="27"/>
  <c r="G90" i="27"/>
  <c r="M90" i="27"/>
  <c r="L88" i="27" l="1"/>
  <c r="J89" i="27"/>
  <c r="H89" i="27"/>
  <c r="I89" i="27"/>
  <c r="D91" i="27"/>
  <c r="K88" i="27"/>
  <c r="F91" i="27"/>
  <c r="N91" i="27"/>
  <c r="E91" i="27"/>
  <c r="G91" i="27"/>
  <c r="M91" i="27"/>
  <c r="L89" i="27" l="1"/>
  <c r="J90" i="27"/>
  <c r="H90" i="27"/>
  <c r="I90" i="27"/>
  <c r="D92" i="27"/>
  <c r="K89" i="27"/>
  <c r="E92" i="27"/>
  <c r="M92" i="27"/>
  <c r="N92" i="27"/>
  <c r="G92" i="27"/>
  <c r="F92" i="27"/>
  <c r="L90" i="27" l="1"/>
  <c r="J91" i="27"/>
  <c r="H91" i="27"/>
  <c r="I91" i="27"/>
  <c r="D93" i="27"/>
  <c r="K90" i="27"/>
  <c r="M93" i="27"/>
  <c r="E93" i="27"/>
  <c r="N93" i="27"/>
  <c r="F93" i="27"/>
  <c r="G93" i="27"/>
  <c r="L91" i="27" l="1"/>
  <c r="J92" i="27"/>
  <c r="H92" i="27"/>
  <c r="I92" i="27"/>
  <c r="D94" i="27"/>
  <c r="K91" i="27"/>
  <c r="G94" i="27"/>
  <c r="M94" i="27"/>
  <c r="N94" i="27"/>
  <c r="F94" i="27"/>
  <c r="E94" i="27"/>
  <c r="L92" i="27" l="1"/>
  <c r="J93" i="27"/>
  <c r="H93" i="27"/>
  <c r="I93" i="27"/>
  <c r="D95" i="27"/>
  <c r="K92" i="27"/>
  <c r="N95" i="27"/>
  <c r="E95" i="27"/>
  <c r="G95" i="27"/>
  <c r="M95" i="27"/>
  <c r="F95" i="27"/>
  <c r="L93" i="27" l="1"/>
  <c r="J94" i="27"/>
  <c r="H94" i="27"/>
  <c r="I94" i="27"/>
  <c r="D96" i="27"/>
  <c r="K93" i="27"/>
  <c r="E96" i="27"/>
  <c r="M96" i="27"/>
  <c r="F96" i="27"/>
  <c r="N96" i="27"/>
  <c r="G96" i="27"/>
  <c r="L94" i="27" l="1"/>
  <c r="J95" i="27"/>
  <c r="I95" i="27"/>
  <c r="H95" i="27"/>
  <c r="D97" i="27"/>
  <c r="K94" i="27"/>
  <c r="E97" i="27"/>
  <c r="F97" i="27"/>
  <c r="N97" i="27"/>
  <c r="G97" i="27"/>
  <c r="M97" i="27"/>
  <c r="K95" i="27" l="1"/>
  <c r="J96" i="27"/>
  <c r="I96" i="27"/>
  <c r="H96" i="27"/>
  <c r="D98" i="27"/>
  <c r="L95" i="27"/>
  <c r="G98" i="27"/>
  <c r="N98" i="27"/>
  <c r="M98" i="27"/>
  <c r="E98" i="27"/>
  <c r="F98" i="27"/>
  <c r="K96" i="27" l="1"/>
  <c r="J97" i="27"/>
  <c r="H97" i="27"/>
  <c r="I97" i="27"/>
  <c r="D99" i="27"/>
  <c r="L96" i="27"/>
  <c r="M99" i="27"/>
  <c r="G99" i="27"/>
  <c r="F99" i="27"/>
  <c r="E99" i="27"/>
  <c r="N99" i="27"/>
  <c r="K97" i="27" l="1"/>
  <c r="J98" i="27"/>
  <c r="I98" i="27"/>
  <c r="H98" i="27"/>
  <c r="D100" i="27"/>
  <c r="L97" i="27"/>
  <c r="F100" i="27"/>
  <c r="N100" i="27"/>
  <c r="E100" i="27"/>
  <c r="G100" i="27"/>
  <c r="M100" i="27"/>
  <c r="K98" i="27" l="1"/>
  <c r="J99" i="27"/>
  <c r="H99" i="27"/>
  <c r="I99" i="27"/>
  <c r="D101" i="27"/>
  <c r="L98" i="27"/>
  <c r="E101" i="27"/>
  <c r="M101" i="27"/>
  <c r="G101" i="27"/>
  <c r="N101" i="27"/>
  <c r="F101" i="27"/>
  <c r="L99" i="27" l="1"/>
  <c r="J100" i="27"/>
  <c r="I100" i="27"/>
  <c r="H100" i="27"/>
  <c r="D102" i="27"/>
  <c r="K99" i="27"/>
  <c r="N102" i="27"/>
  <c r="M102" i="27"/>
  <c r="E102" i="27"/>
  <c r="G102" i="27"/>
  <c r="F102" i="27"/>
  <c r="K100" i="27" l="1"/>
  <c r="J101" i="27"/>
  <c r="H101" i="27"/>
  <c r="I101" i="27"/>
  <c r="D103" i="27"/>
  <c r="L100" i="27"/>
  <c r="M103" i="27"/>
  <c r="E103" i="27"/>
  <c r="N103" i="27"/>
  <c r="G103" i="27"/>
  <c r="F103" i="27"/>
  <c r="L101" i="27" l="1"/>
  <c r="J102" i="27"/>
  <c r="H102" i="27"/>
  <c r="I102" i="27"/>
  <c r="D104" i="27"/>
  <c r="K101" i="27"/>
  <c r="N104" i="27"/>
  <c r="E104" i="27"/>
  <c r="M104" i="27"/>
  <c r="G104" i="27"/>
  <c r="F104" i="27"/>
  <c r="L102" i="27" l="1"/>
  <c r="J103" i="27"/>
  <c r="H103" i="27"/>
  <c r="I103" i="27"/>
  <c r="D105" i="27"/>
  <c r="K102" i="27"/>
  <c r="N105" i="27"/>
  <c r="M105" i="27"/>
  <c r="E105" i="27"/>
  <c r="G105" i="27"/>
  <c r="F105" i="27"/>
  <c r="L103" i="27" l="1"/>
  <c r="J104" i="27"/>
  <c r="I104" i="27"/>
  <c r="H104" i="27"/>
  <c r="D106" i="27"/>
  <c r="K103" i="27"/>
  <c r="N106" i="27"/>
  <c r="G106" i="27"/>
  <c r="F106" i="27"/>
  <c r="M106" i="27"/>
  <c r="E106" i="27"/>
  <c r="K104" i="27" l="1"/>
  <c r="J105" i="27"/>
  <c r="I105" i="27"/>
  <c r="H105" i="27"/>
  <c r="D107" i="27"/>
  <c r="L104" i="27"/>
  <c r="E107" i="27"/>
  <c r="N107" i="27"/>
  <c r="G107" i="27"/>
  <c r="F107" i="27"/>
  <c r="M107" i="27"/>
  <c r="K105" i="27" l="1"/>
  <c r="J106" i="27"/>
  <c r="H106" i="27"/>
  <c r="I106" i="27"/>
  <c r="D108" i="27"/>
  <c r="L105" i="27"/>
  <c r="N108" i="27"/>
  <c r="M108" i="27"/>
  <c r="G108" i="27"/>
  <c r="E108" i="27"/>
  <c r="F108" i="27"/>
  <c r="L106" i="27" l="1"/>
  <c r="J107" i="27"/>
  <c r="H107" i="27"/>
  <c r="I107" i="27"/>
  <c r="D109" i="27"/>
  <c r="K106" i="27"/>
  <c r="N109" i="27"/>
  <c r="G109" i="27"/>
  <c r="M109" i="27"/>
  <c r="E109" i="27"/>
  <c r="F109" i="27"/>
  <c r="L107" i="27" l="1"/>
  <c r="J108" i="27"/>
  <c r="I108" i="27"/>
  <c r="H108" i="27"/>
  <c r="D110" i="27"/>
  <c r="K107" i="27"/>
  <c r="F110" i="27"/>
  <c r="E110" i="27"/>
  <c r="N110" i="27"/>
  <c r="M110" i="27"/>
  <c r="G110" i="27"/>
  <c r="K108" i="27" l="1"/>
  <c r="J109" i="27"/>
  <c r="I109" i="27"/>
  <c r="H109" i="27"/>
  <c r="D111" i="27"/>
  <c r="L108" i="27"/>
  <c r="E111" i="27"/>
  <c r="N111" i="27"/>
  <c r="G111" i="27"/>
  <c r="F111" i="27"/>
  <c r="M111" i="27"/>
  <c r="K109" i="27" l="1"/>
  <c r="J110" i="27"/>
  <c r="H110" i="27"/>
  <c r="I110" i="27"/>
  <c r="D112" i="27"/>
  <c r="L109" i="27"/>
  <c r="F112" i="27"/>
  <c r="M112" i="27"/>
  <c r="G112" i="27"/>
  <c r="E112" i="27"/>
  <c r="N112" i="27"/>
  <c r="L110" i="27" l="1"/>
  <c r="J111" i="27"/>
  <c r="I111" i="27"/>
  <c r="H111" i="27"/>
  <c r="D113" i="27"/>
  <c r="K110" i="27"/>
  <c r="F113" i="27"/>
  <c r="G113" i="27"/>
  <c r="N113" i="27"/>
  <c r="E113" i="27"/>
  <c r="M113" i="27"/>
  <c r="K111" i="27" l="1"/>
  <c r="J112" i="27"/>
  <c r="H112" i="27"/>
  <c r="I112" i="27"/>
  <c r="D114" i="27"/>
  <c r="L111" i="27"/>
  <c r="G114" i="27"/>
  <c r="E114" i="27"/>
  <c r="M114" i="27"/>
  <c r="F114" i="27"/>
  <c r="N114" i="27"/>
  <c r="L112" i="27" l="1"/>
  <c r="J113" i="27"/>
  <c r="I113" i="27"/>
  <c r="H113" i="27"/>
  <c r="D115" i="27"/>
  <c r="K112" i="27"/>
  <c r="M115" i="27"/>
  <c r="F115" i="27"/>
  <c r="N115" i="27"/>
  <c r="G115" i="27"/>
  <c r="E115" i="27"/>
  <c r="K113" i="27" l="1"/>
  <c r="J114" i="27"/>
  <c r="I114" i="27"/>
  <c r="H114" i="27"/>
  <c r="D116" i="27"/>
  <c r="L113" i="27"/>
  <c r="G116" i="27"/>
  <c r="M116" i="27"/>
  <c r="N116" i="27"/>
  <c r="E116" i="27"/>
  <c r="F116" i="27"/>
  <c r="K114" i="27" l="1"/>
  <c r="J115" i="27"/>
  <c r="H115" i="27"/>
  <c r="I115" i="27"/>
  <c r="D117" i="27"/>
  <c r="L114" i="27"/>
  <c r="F117" i="27"/>
  <c r="N117" i="27"/>
  <c r="M117" i="27"/>
  <c r="G117" i="27"/>
  <c r="E117" i="27"/>
  <c r="L115" i="27" l="1"/>
  <c r="J116" i="27"/>
  <c r="I116" i="27"/>
  <c r="H116" i="27"/>
  <c r="D118" i="27"/>
  <c r="K115" i="27"/>
  <c r="N118" i="27"/>
  <c r="E118" i="27"/>
  <c r="F118" i="27"/>
  <c r="M118" i="27"/>
  <c r="G118" i="27"/>
  <c r="K116" i="27" l="1"/>
  <c r="J117" i="27"/>
  <c r="H117" i="27"/>
  <c r="I117" i="27"/>
  <c r="D119" i="27"/>
  <c r="L116" i="27"/>
  <c r="N119" i="27"/>
  <c r="G119" i="27"/>
  <c r="E119" i="27"/>
  <c r="M119" i="27"/>
  <c r="F119" i="27"/>
  <c r="L117" i="27" l="1"/>
  <c r="J118" i="27"/>
  <c r="H118" i="27"/>
  <c r="I118" i="27"/>
  <c r="D120" i="27"/>
  <c r="K117" i="27"/>
  <c r="G120" i="27"/>
  <c r="F120" i="27"/>
  <c r="N120" i="27"/>
  <c r="M120" i="27"/>
  <c r="E120" i="27"/>
  <c r="L118" i="27" l="1"/>
  <c r="J119" i="27"/>
  <c r="I119" i="27"/>
  <c r="H119" i="27"/>
  <c r="D121" i="27"/>
  <c r="K118" i="27"/>
  <c r="F121" i="27"/>
  <c r="G121" i="27"/>
  <c r="N121" i="27"/>
  <c r="E121" i="27"/>
  <c r="M121" i="27"/>
  <c r="K119" i="27" l="1"/>
  <c r="J120" i="27"/>
  <c r="I120" i="27"/>
  <c r="H120" i="27"/>
  <c r="D122" i="27"/>
  <c r="L119" i="27"/>
  <c r="N122" i="27"/>
  <c r="G122" i="27"/>
  <c r="E122" i="27"/>
  <c r="F122" i="27"/>
  <c r="M122" i="27"/>
  <c r="K120" i="27" l="1"/>
  <c r="J121" i="27"/>
  <c r="I121" i="27"/>
  <c r="H121" i="27"/>
  <c r="D123" i="27"/>
  <c r="L120" i="27"/>
  <c r="E123" i="27"/>
  <c r="F123" i="27"/>
  <c r="N123" i="27"/>
  <c r="M123" i="27"/>
  <c r="G123" i="27"/>
  <c r="K121" i="27" l="1"/>
  <c r="J122" i="27"/>
  <c r="H122" i="27"/>
  <c r="I122" i="27"/>
  <c r="D124" i="27"/>
  <c r="L121" i="27"/>
  <c r="E124" i="27"/>
  <c r="G124" i="27"/>
  <c r="N124" i="27"/>
  <c r="M124" i="27"/>
  <c r="F124" i="27"/>
  <c r="L122" i="27" l="1"/>
  <c r="J123" i="27"/>
  <c r="H123" i="27"/>
  <c r="I123" i="27"/>
  <c r="D125" i="27"/>
  <c r="K122" i="27"/>
  <c r="E125" i="27"/>
  <c r="N125" i="27"/>
  <c r="G125" i="27"/>
  <c r="M125" i="27"/>
  <c r="F125" i="27"/>
  <c r="L123" i="27" l="1"/>
  <c r="J124" i="27"/>
  <c r="I124" i="27"/>
  <c r="H124" i="27"/>
  <c r="D126" i="27"/>
  <c r="K123" i="27"/>
  <c r="M126" i="27"/>
  <c r="N126" i="27"/>
  <c r="E126" i="27"/>
  <c r="G126" i="27"/>
  <c r="F126" i="27"/>
  <c r="K124" i="27" l="1"/>
  <c r="J125" i="27"/>
  <c r="I125" i="27"/>
  <c r="H125" i="27"/>
  <c r="D127" i="27"/>
  <c r="L124" i="27"/>
  <c r="M127" i="27"/>
  <c r="E127" i="27"/>
  <c r="N127" i="27"/>
  <c r="G127" i="27"/>
  <c r="F127" i="27"/>
  <c r="K125" i="27" l="1"/>
  <c r="J126" i="27"/>
  <c r="H126" i="27"/>
  <c r="I126" i="27"/>
  <c r="D128" i="27"/>
  <c r="L125" i="27"/>
  <c r="E128" i="27"/>
  <c r="M128" i="27"/>
  <c r="N128" i="27"/>
  <c r="G128" i="27"/>
  <c r="F128" i="27"/>
  <c r="L126" i="27" l="1"/>
  <c r="J127" i="27"/>
  <c r="I127" i="27"/>
  <c r="H127" i="27"/>
  <c r="D129" i="27"/>
  <c r="K126" i="27"/>
  <c r="G129" i="27"/>
  <c r="N129" i="27"/>
  <c r="F129" i="27"/>
  <c r="E129" i="27"/>
  <c r="M129" i="27"/>
  <c r="K127" i="27" l="1"/>
  <c r="J128" i="27"/>
  <c r="H128" i="27"/>
  <c r="I128" i="27"/>
  <c r="D130" i="27"/>
  <c r="L127" i="27"/>
  <c r="M130" i="27"/>
  <c r="F130" i="27"/>
  <c r="G130" i="27"/>
  <c r="E130" i="27"/>
  <c r="N130" i="27"/>
  <c r="L128" i="27" l="1"/>
  <c r="J129" i="27"/>
  <c r="I129" i="27"/>
  <c r="H129" i="27"/>
  <c r="D131" i="27"/>
  <c r="K128" i="27"/>
  <c r="G131" i="27"/>
  <c r="N131" i="27"/>
  <c r="E131" i="27"/>
  <c r="M131" i="27"/>
  <c r="F131" i="27"/>
  <c r="K129" i="27" l="1"/>
  <c r="J130" i="27"/>
  <c r="I130" i="27"/>
  <c r="H130" i="27"/>
  <c r="D132" i="27"/>
  <c r="L129" i="27"/>
  <c r="N132" i="27"/>
  <c r="E132" i="27"/>
  <c r="G132" i="27"/>
  <c r="F132" i="27"/>
  <c r="M132" i="27"/>
  <c r="K130" i="27" l="1"/>
  <c r="L130" i="27"/>
  <c r="J131" i="27"/>
  <c r="H131" i="27"/>
  <c r="I131" i="27"/>
  <c r="D133" i="27"/>
  <c r="N133" i="27"/>
  <c r="E133" i="27"/>
  <c r="F133" i="27"/>
  <c r="G133" i="27"/>
  <c r="M133" i="27"/>
  <c r="L131" i="27" l="1"/>
  <c r="J132" i="27"/>
  <c r="I132" i="27"/>
  <c r="H132" i="27"/>
  <c r="D134" i="27"/>
  <c r="K131" i="27"/>
  <c r="N134" i="27"/>
  <c r="M134" i="27"/>
  <c r="G134" i="27"/>
  <c r="F134" i="27"/>
  <c r="E134" i="27"/>
  <c r="K132" i="27" l="1"/>
  <c r="J133" i="27"/>
  <c r="H133" i="27"/>
  <c r="I133" i="27"/>
  <c r="D135" i="27"/>
  <c r="L132" i="27"/>
  <c r="G135" i="27"/>
  <c r="N135" i="27"/>
  <c r="F135" i="27"/>
  <c r="M135" i="27"/>
  <c r="E135" i="27"/>
  <c r="L133" i="27" l="1"/>
  <c r="J134" i="27"/>
  <c r="I134" i="27"/>
  <c r="H134" i="27"/>
  <c r="D136" i="27"/>
  <c r="K133" i="27"/>
  <c r="G136" i="27"/>
  <c r="N136" i="27"/>
  <c r="M136" i="27"/>
  <c r="E136" i="27"/>
  <c r="F136" i="27"/>
  <c r="K134" i="27" l="1"/>
  <c r="L134" i="27"/>
  <c r="J135" i="27"/>
  <c r="H135" i="27"/>
  <c r="I135" i="27"/>
  <c r="D137" i="27"/>
  <c r="F137" i="27"/>
  <c r="N137" i="27"/>
  <c r="G137" i="27"/>
  <c r="M137" i="27"/>
  <c r="E137" i="27"/>
  <c r="L135" i="27" l="1"/>
  <c r="J136" i="27"/>
  <c r="H136" i="27"/>
  <c r="I136" i="27"/>
  <c r="D138" i="27"/>
  <c r="K135" i="27"/>
  <c r="F138" i="27"/>
  <c r="N138" i="27"/>
  <c r="M138" i="27"/>
  <c r="G138" i="27"/>
  <c r="E138" i="27"/>
  <c r="L136" i="27" l="1"/>
  <c r="J137" i="27"/>
  <c r="H137" i="27"/>
  <c r="I137" i="27"/>
  <c r="D139" i="27"/>
  <c r="K136" i="27"/>
  <c r="E139" i="27"/>
  <c r="M139" i="27"/>
  <c r="G139" i="27"/>
  <c r="N139" i="27"/>
  <c r="F139" i="27"/>
  <c r="K137" i="27" l="1"/>
  <c r="J138" i="27"/>
  <c r="I138" i="27"/>
  <c r="H138" i="27"/>
  <c r="D140" i="27"/>
  <c r="L137" i="27"/>
  <c r="M140" i="27"/>
  <c r="F140" i="27"/>
  <c r="E140" i="27"/>
  <c r="N140" i="27"/>
  <c r="G140" i="27"/>
  <c r="K138" i="27" l="1"/>
  <c r="J139" i="27"/>
  <c r="I139" i="27"/>
  <c r="H139" i="27"/>
  <c r="D141" i="27"/>
  <c r="L138" i="27"/>
  <c r="N141" i="27"/>
  <c r="M141" i="27"/>
  <c r="F141" i="27"/>
  <c r="E141" i="27"/>
  <c r="G141" i="27"/>
  <c r="K139" i="27" l="1"/>
  <c r="J140" i="27"/>
  <c r="H140" i="27"/>
  <c r="I140" i="27"/>
  <c r="D142" i="27"/>
  <c r="L139" i="27"/>
  <c r="N142" i="27"/>
  <c r="F142" i="27"/>
  <c r="E142" i="27"/>
  <c r="M142" i="27"/>
  <c r="G142" i="27"/>
  <c r="L140" i="27" l="1"/>
  <c r="J141" i="27"/>
  <c r="I141" i="27"/>
  <c r="H141" i="27"/>
  <c r="D143" i="27"/>
  <c r="K140" i="27"/>
  <c r="F143" i="27"/>
  <c r="E143" i="27"/>
  <c r="G143" i="27"/>
  <c r="M143" i="27"/>
  <c r="N143" i="27"/>
  <c r="K141" i="27" l="1"/>
  <c r="J142" i="27"/>
  <c r="H142" i="27"/>
  <c r="I142" i="27"/>
  <c r="D144" i="27"/>
  <c r="L141" i="27"/>
  <c r="N144" i="27"/>
  <c r="E144" i="27"/>
  <c r="F144" i="27"/>
  <c r="G144" i="27"/>
  <c r="M144" i="27"/>
  <c r="L142" i="27" l="1"/>
  <c r="J143" i="27"/>
  <c r="H143" i="27"/>
  <c r="I143" i="27"/>
  <c r="D145" i="27"/>
  <c r="K142" i="27"/>
  <c r="G145" i="27"/>
  <c r="F145" i="27"/>
  <c r="M145" i="27"/>
  <c r="N145" i="27"/>
  <c r="E145" i="27"/>
  <c r="L143" i="27" l="1"/>
  <c r="J144" i="27"/>
  <c r="H144" i="27"/>
  <c r="I144" i="27"/>
  <c r="D146" i="27"/>
  <c r="K143" i="27"/>
  <c r="F146" i="27"/>
  <c r="G146" i="27"/>
  <c r="E146" i="27"/>
  <c r="N146" i="27"/>
  <c r="M146" i="27"/>
  <c r="L144" i="27" l="1"/>
  <c r="J145" i="27"/>
  <c r="H145" i="27"/>
  <c r="I145" i="27"/>
  <c r="D147" i="27"/>
  <c r="K144" i="27"/>
  <c r="N147" i="27"/>
  <c r="F147" i="27"/>
  <c r="E147" i="27"/>
  <c r="G147" i="27"/>
  <c r="M147" i="27"/>
  <c r="L145" i="27" l="1"/>
  <c r="J146" i="27"/>
  <c r="H146" i="27"/>
  <c r="I146" i="27"/>
  <c r="D148" i="27"/>
  <c r="K145" i="27"/>
  <c r="F148" i="27"/>
  <c r="G148" i="27"/>
  <c r="E148" i="27"/>
  <c r="M148" i="27"/>
  <c r="N148" i="27"/>
  <c r="L146" i="27" l="1"/>
  <c r="J147" i="27"/>
  <c r="H147" i="27"/>
  <c r="I147" i="27"/>
  <c r="D149" i="27"/>
  <c r="K146" i="27"/>
  <c r="G149" i="27"/>
  <c r="E149" i="27"/>
  <c r="M149" i="27"/>
  <c r="N149" i="27"/>
  <c r="F149" i="27"/>
  <c r="L147" i="27" l="1"/>
  <c r="J148" i="27"/>
  <c r="H148" i="27"/>
  <c r="I148" i="27"/>
  <c r="D150" i="27"/>
  <c r="K147" i="27"/>
  <c r="F150" i="27"/>
  <c r="G150" i="27"/>
  <c r="E150" i="27"/>
  <c r="M150" i="27"/>
  <c r="N150" i="27"/>
  <c r="L148" i="27" l="1"/>
  <c r="J149" i="27"/>
  <c r="H149" i="27"/>
  <c r="I149" i="27"/>
  <c r="D151" i="27"/>
  <c r="K148" i="27"/>
  <c r="G151" i="27"/>
  <c r="F151" i="27"/>
  <c r="M151" i="27"/>
  <c r="N151" i="27"/>
  <c r="E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G83" i="28"/>
  <c r="G87" i="28"/>
  <c r="F87" i="28"/>
  <c r="F83" i="28"/>
  <c r="E85" i="28"/>
  <c r="M83" i="28"/>
  <c r="M85" i="28"/>
  <c r="N87" i="28"/>
  <c r="E84" i="28"/>
  <c r="E86" i="28"/>
  <c r="F86" i="28"/>
  <c r="F85" i="28"/>
  <c r="G84" i="28"/>
  <c r="G85" i="28"/>
  <c r="N86" i="28"/>
  <c r="M84" i="28"/>
  <c r="E83" i="28"/>
  <c r="F84" i="28"/>
  <c r="E87" i="28"/>
  <c r="M86" i="28"/>
  <c r="N84" i="28"/>
  <c r="N85" i="28"/>
  <c r="M87" i="28"/>
  <c r="N83" i="28"/>
  <c r="G86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F80" i="28"/>
  <c r="N81" i="28"/>
  <c r="M82" i="28"/>
  <c r="N88" i="28"/>
  <c r="E81" i="28"/>
  <c r="E88" i="28"/>
  <c r="G88" i="28"/>
  <c r="E80" i="28"/>
  <c r="N80" i="28"/>
  <c r="F88" i="28"/>
  <c r="F81" i="28"/>
  <c r="N82" i="28"/>
  <c r="M81" i="28"/>
  <c r="M88" i="28"/>
  <c r="F82" i="28"/>
  <c r="E82" i="28"/>
  <c r="M80" i="28"/>
  <c r="H80" i="28" l="1"/>
  <c r="H82" i="28"/>
  <c r="H81" i="28"/>
  <c r="I80" i="28"/>
  <c r="I82" i="28"/>
  <c r="L82" i="28" s="1"/>
  <c r="I81" i="28"/>
  <c r="L81" i="28" s="1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E89" i="28"/>
  <c r="M89" i="28"/>
  <c r="F89" i="28"/>
  <c r="N89" i="28"/>
  <c r="G89" i="28"/>
  <c r="L80" i="28" l="1"/>
  <c r="K82" i="28"/>
  <c r="K81" i="28"/>
  <c r="K80" i="28"/>
  <c r="K79" i="28"/>
  <c r="K87" i="28"/>
  <c r="L79" i="28"/>
  <c r="J88" i="28"/>
  <c r="H88" i="28"/>
  <c r="I88" i="28"/>
  <c r="D90" i="28"/>
  <c r="L87" i="28"/>
  <c r="N90" i="28"/>
  <c r="E90" i="28"/>
  <c r="F90" i="28"/>
  <c r="G90" i="28"/>
  <c r="M90" i="28"/>
  <c r="L88" i="28" l="1"/>
  <c r="J89" i="28"/>
  <c r="H89" i="28"/>
  <c r="I89" i="28"/>
  <c r="D91" i="28"/>
  <c r="K88" i="28"/>
  <c r="N91" i="28"/>
  <c r="M91" i="28"/>
  <c r="G91" i="28"/>
  <c r="F91" i="28"/>
  <c r="E91" i="28"/>
  <c r="L89" i="28" l="1"/>
  <c r="J90" i="28"/>
  <c r="I90" i="28"/>
  <c r="H90" i="28"/>
  <c r="D92" i="28"/>
  <c r="K89" i="28"/>
  <c r="F92" i="28"/>
  <c r="M92" i="28"/>
  <c r="N92" i="28"/>
  <c r="E92" i="28"/>
  <c r="G92" i="28"/>
  <c r="K90" i="28" l="1"/>
  <c r="J91" i="28"/>
  <c r="I91" i="28"/>
  <c r="H91" i="28"/>
  <c r="D93" i="28"/>
  <c r="L90" i="28"/>
  <c r="F93" i="28"/>
  <c r="G93" i="28"/>
  <c r="M93" i="28"/>
  <c r="N93" i="28"/>
  <c r="E93" i="28"/>
  <c r="K91" i="28" l="1"/>
  <c r="J92" i="28"/>
  <c r="I92" i="28"/>
  <c r="H92" i="28"/>
  <c r="D94" i="28"/>
  <c r="L91" i="28"/>
  <c r="N94" i="28"/>
  <c r="M94" i="28"/>
  <c r="F94" i="28"/>
  <c r="E94" i="28"/>
  <c r="G94" i="28"/>
  <c r="K92" i="28" l="1"/>
  <c r="L92" i="28"/>
  <c r="J93" i="28"/>
  <c r="H93" i="28"/>
  <c r="I93" i="28"/>
  <c r="D95" i="28"/>
  <c r="E95" i="28"/>
  <c r="M95" i="28"/>
  <c r="N95" i="28"/>
  <c r="G95" i="28"/>
  <c r="F95" i="28"/>
  <c r="L93" i="28" l="1"/>
  <c r="J94" i="28"/>
  <c r="H94" i="28"/>
  <c r="I94" i="28"/>
  <c r="D96" i="28"/>
  <c r="K93" i="28"/>
  <c r="M96" i="28"/>
  <c r="E96" i="28"/>
  <c r="F96" i="28"/>
  <c r="N96" i="28"/>
  <c r="G96" i="28"/>
  <c r="L94" i="28" l="1"/>
  <c r="J95" i="28"/>
  <c r="I95" i="28"/>
  <c r="H95" i="28"/>
  <c r="D97" i="28"/>
  <c r="K94" i="28"/>
  <c r="N97" i="28"/>
  <c r="F97" i="28"/>
  <c r="E97" i="28"/>
  <c r="G97" i="28"/>
  <c r="M97" i="28"/>
  <c r="K95" i="28" l="1"/>
  <c r="J96" i="28"/>
  <c r="H96" i="28"/>
  <c r="I96" i="28"/>
  <c r="D98" i="28"/>
  <c r="L95" i="28"/>
  <c r="E98" i="28"/>
  <c r="M98" i="28"/>
  <c r="G98" i="28"/>
  <c r="N98" i="28"/>
  <c r="F98" i="28"/>
  <c r="K96" i="28" l="1"/>
  <c r="J97" i="28"/>
  <c r="I97" i="28"/>
  <c r="H97" i="28"/>
  <c r="D99" i="28"/>
  <c r="L96" i="28"/>
  <c r="F99" i="28"/>
  <c r="N99" i="28"/>
  <c r="M99" i="28"/>
  <c r="E99" i="28"/>
  <c r="G99" i="28"/>
  <c r="L97" i="28" l="1"/>
  <c r="J98" i="28"/>
  <c r="I98" i="28"/>
  <c r="H98" i="28"/>
  <c r="D100" i="28"/>
  <c r="K97" i="28"/>
  <c r="G100" i="28"/>
  <c r="N100" i="28"/>
  <c r="M100" i="28"/>
  <c r="F100" i="28"/>
  <c r="E100" i="28"/>
  <c r="K98" i="28" l="1"/>
  <c r="J99" i="28"/>
  <c r="I99" i="28"/>
  <c r="H99" i="28"/>
  <c r="D101" i="28"/>
  <c r="L98" i="28"/>
  <c r="M101" i="28"/>
  <c r="N101" i="28"/>
  <c r="F101" i="28"/>
  <c r="G101" i="28"/>
  <c r="E101" i="28"/>
  <c r="K99" i="28" l="1"/>
  <c r="J100" i="28"/>
  <c r="I100" i="28"/>
  <c r="H100" i="28"/>
  <c r="D102" i="28"/>
  <c r="L99" i="28"/>
  <c r="N102" i="28"/>
  <c r="F102" i="28"/>
  <c r="E102" i="28"/>
  <c r="G102" i="28"/>
  <c r="M102" i="28"/>
  <c r="K100" i="28" l="1"/>
  <c r="J101" i="28"/>
  <c r="H101" i="28"/>
  <c r="I101" i="28"/>
  <c r="D103" i="28"/>
  <c r="L100" i="28"/>
  <c r="N103" i="28"/>
  <c r="G103" i="28"/>
  <c r="F103" i="28"/>
  <c r="E103" i="28"/>
  <c r="M103" i="28"/>
  <c r="L101" i="28" l="1"/>
  <c r="J102" i="28"/>
  <c r="H102" i="28"/>
  <c r="I102" i="28"/>
  <c r="D104" i="28"/>
  <c r="K101" i="28"/>
  <c r="F104" i="28"/>
  <c r="E104" i="28"/>
  <c r="M104" i="28"/>
  <c r="G104" i="28"/>
  <c r="N104" i="28"/>
  <c r="L102" i="28" l="1"/>
  <c r="J103" i="28"/>
  <c r="I103" i="28"/>
  <c r="H103" i="28"/>
  <c r="D105" i="28"/>
  <c r="K102" i="28"/>
  <c r="M105" i="28"/>
  <c r="E105" i="28"/>
  <c r="F105" i="28"/>
  <c r="G105" i="28"/>
  <c r="N105" i="28"/>
  <c r="K103" i="28" l="1"/>
  <c r="J104" i="28"/>
  <c r="I104" i="28"/>
  <c r="H104" i="28"/>
  <c r="D106" i="28"/>
  <c r="L103" i="28"/>
  <c r="E106" i="28"/>
  <c r="F106" i="28"/>
  <c r="N106" i="28"/>
  <c r="G106" i="28"/>
  <c r="M106" i="28"/>
  <c r="K104" i="28" l="1"/>
  <c r="J105" i="28"/>
  <c r="H105" i="28"/>
  <c r="I105" i="28"/>
  <c r="D107" i="28"/>
  <c r="L104" i="28"/>
  <c r="G107" i="28"/>
  <c r="E107" i="28"/>
  <c r="M107" i="28"/>
  <c r="F107" i="28"/>
  <c r="N107" i="28"/>
  <c r="L105" i="28" l="1"/>
  <c r="J106" i="28"/>
  <c r="H106" i="28"/>
  <c r="I106" i="28"/>
  <c r="D108" i="28"/>
  <c r="K105" i="28"/>
  <c r="M108" i="28"/>
  <c r="E108" i="28"/>
  <c r="N108" i="28"/>
  <c r="F108" i="28"/>
  <c r="G108" i="28"/>
  <c r="K106" i="28" l="1"/>
  <c r="J107" i="28"/>
  <c r="I107" i="28"/>
  <c r="H107" i="28"/>
  <c r="D109" i="28"/>
  <c r="L106" i="28"/>
  <c r="N109" i="28"/>
  <c r="M109" i="28"/>
  <c r="F109" i="28"/>
  <c r="E109" i="28"/>
  <c r="G109" i="28"/>
  <c r="L107" i="28" l="1"/>
  <c r="J108" i="28"/>
  <c r="I108" i="28"/>
  <c r="H108" i="28"/>
  <c r="D110" i="28"/>
  <c r="K107" i="28"/>
  <c r="M110" i="28"/>
  <c r="F110" i="28"/>
  <c r="G110" i="28"/>
  <c r="E110" i="28"/>
  <c r="N110" i="28"/>
  <c r="K108" i="28" l="1"/>
  <c r="J109" i="28"/>
  <c r="I109" i="28"/>
  <c r="H109" i="28"/>
  <c r="D111" i="28"/>
  <c r="L108" i="28"/>
  <c r="G111" i="28"/>
  <c r="N111" i="28"/>
  <c r="F111" i="28"/>
  <c r="E111" i="28"/>
  <c r="M111" i="28"/>
  <c r="L109" i="28" l="1"/>
  <c r="J110" i="28"/>
  <c r="H110" i="28"/>
  <c r="I110" i="28"/>
  <c r="D112" i="28"/>
  <c r="K109" i="28"/>
  <c r="M112" i="28"/>
  <c r="F112" i="28"/>
  <c r="E112" i="28"/>
  <c r="N112" i="28"/>
  <c r="G112" i="28"/>
  <c r="L110" i="28" l="1"/>
  <c r="J111" i="28"/>
  <c r="H111" i="28"/>
  <c r="I111" i="28"/>
  <c r="D113" i="28"/>
  <c r="K110" i="28"/>
  <c r="N113" i="28"/>
  <c r="G113" i="28"/>
  <c r="F113" i="28"/>
  <c r="E113" i="28"/>
  <c r="M113" i="28"/>
  <c r="L111" i="28" l="1"/>
  <c r="J112" i="28"/>
  <c r="I112" i="28"/>
  <c r="H112" i="28"/>
  <c r="D114" i="28"/>
  <c r="K111" i="28"/>
  <c r="E114" i="28"/>
  <c r="N114" i="28"/>
  <c r="F114" i="28"/>
  <c r="G114" i="28"/>
  <c r="M114" i="28"/>
  <c r="K112" i="28" l="1"/>
  <c r="J113" i="28"/>
  <c r="H113" i="28"/>
  <c r="I113" i="28"/>
  <c r="D115" i="28"/>
  <c r="L112" i="28"/>
  <c r="N115" i="28"/>
  <c r="M115" i="28"/>
  <c r="G115" i="28"/>
  <c r="E115" i="28"/>
  <c r="F115" i="28"/>
  <c r="K113" i="28" l="1"/>
  <c r="J114" i="28"/>
  <c r="H114" i="28"/>
  <c r="I114" i="28"/>
  <c r="D116" i="28"/>
  <c r="L113" i="28"/>
  <c r="M116" i="28"/>
  <c r="E116" i="28"/>
  <c r="F116" i="28"/>
  <c r="G116" i="28"/>
  <c r="N116" i="28"/>
  <c r="L114" i="28" l="1"/>
  <c r="J115" i="28"/>
  <c r="I115" i="28"/>
  <c r="H115" i="28"/>
  <c r="D117" i="28"/>
  <c r="K114" i="28"/>
  <c r="F117" i="28"/>
  <c r="E117" i="28"/>
  <c r="M117" i="28"/>
  <c r="N117" i="28"/>
  <c r="G117" i="28"/>
  <c r="K115" i="28" l="1"/>
  <c r="J116" i="28"/>
  <c r="H116" i="28"/>
  <c r="I116" i="28"/>
  <c r="D118" i="28"/>
  <c r="L115" i="28"/>
  <c r="G118" i="28"/>
  <c r="E118" i="28"/>
  <c r="F118" i="28"/>
  <c r="N118" i="28"/>
  <c r="M118" i="28"/>
  <c r="L116" i="28" l="1"/>
  <c r="J117" i="28"/>
  <c r="H117" i="28"/>
  <c r="I117" i="28"/>
  <c r="D119" i="28"/>
  <c r="K116" i="28"/>
  <c r="F119" i="28"/>
  <c r="M119" i="28"/>
  <c r="N119" i="28"/>
  <c r="E119" i="28"/>
  <c r="G119" i="28"/>
  <c r="L117" i="28" l="1"/>
  <c r="J118" i="28"/>
  <c r="I118" i="28"/>
  <c r="H118" i="28"/>
  <c r="D120" i="28"/>
  <c r="K117" i="28"/>
  <c r="N120" i="28"/>
  <c r="E120" i="28"/>
  <c r="M120" i="28"/>
  <c r="G120" i="28"/>
  <c r="F120" i="28"/>
  <c r="K118" i="28" l="1"/>
  <c r="J119" i="28"/>
  <c r="I119" i="28"/>
  <c r="H119" i="28"/>
  <c r="D121" i="28"/>
  <c r="L118" i="28"/>
  <c r="G121" i="28"/>
  <c r="M121" i="28"/>
  <c r="F121" i="28"/>
  <c r="E121" i="28"/>
  <c r="N121" i="28"/>
  <c r="K119" i="28" l="1"/>
  <c r="J120" i="28"/>
  <c r="H120" i="28"/>
  <c r="I120" i="28"/>
  <c r="D122" i="28"/>
  <c r="L119" i="28"/>
  <c r="E122" i="28"/>
  <c r="G122" i="28"/>
  <c r="M122" i="28"/>
  <c r="N122" i="28"/>
  <c r="F122" i="28"/>
  <c r="L120" i="28" l="1"/>
  <c r="J121" i="28"/>
  <c r="I121" i="28"/>
  <c r="H121" i="28"/>
  <c r="D123" i="28"/>
  <c r="K120" i="28"/>
  <c r="G123" i="28"/>
  <c r="N123" i="28"/>
  <c r="F123" i="28"/>
  <c r="M123" i="28"/>
  <c r="E123" i="28"/>
  <c r="K121" i="28" l="1"/>
  <c r="J122" i="28"/>
  <c r="H122" i="28"/>
  <c r="I122" i="28"/>
  <c r="D124" i="28"/>
  <c r="L121" i="28"/>
  <c r="F124" i="28"/>
  <c r="N124" i="28"/>
  <c r="M124" i="28"/>
  <c r="E124" i="28"/>
  <c r="G124" i="28"/>
  <c r="L122" i="28" l="1"/>
  <c r="J123" i="28"/>
  <c r="H123" i="28"/>
  <c r="I123" i="28"/>
  <c r="D125" i="28"/>
  <c r="K122" i="28"/>
  <c r="G125" i="28"/>
  <c r="M125" i="28"/>
  <c r="E125" i="28"/>
  <c r="N125" i="28"/>
  <c r="F125" i="28"/>
  <c r="L123" i="28" l="1"/>
  <c r="J124" i="28"/>
  <c r="H124" i="28"/>
  <c r="I124" i="28"/>
  <c r="D126" i="28"/>
  <c r="K123" i="28"/>
  <c r="E126" i="28"/>
  <c r="N126" i="28"/>
  <c r="G126" i="28"/>
  <c r="M126" i="28"/>
  <c r="F126" i="28"/>
  <c r="L124" i="28" l="1"/>
  <c r="J125" i="28"/>
  <c r="H125" i="28"/>
  <c r="I125" i="28"/>
  <c r="D127" i="28"/>
  <c r="K124" i="28"/>
  <c r="G127" i="28"/>
  <c r="E127" i="28"/>
  <c r="M127" i="28"/>
  <c r="N127" i="28"/>
  <c r="F127" i="28"/>
  <c r="L125" i="28" l="1"/>
  <c r="J126" i="28"/>
  <c r="I126" i="28"/>
  <c r="H126" i="28"/>
  <c r="D128" i="28"/>
  <c r="K125" i="28"/>
  <c r="E128" i="28"/>
  <c r="G128" i="28"/>
  <c r="N128" i="28"/>
  <c r="M128" i="28"/>
  <c r="F128" i="28"/>
  <c r="K126" i="28" l="1"/>
  <c r="J127" i="28"/>
  <c r="H127" i="28"/>
  <c r="I127" i="28"/>
  <c r="D129" i="28"/>
  <c r="L126" i="28"/>
  <c r="E129" i="28"/>
  <c r="M129" i="28"/>
  <c r="G129" i="28"/>
  <c r="N129" i="28"/>
  <c r="F129" i="28"/>
  <c r="L127" i="28" l="1"/>
  <c r="J128" i="28"/>
  <c r="J155" i="28" s="1"/>
  <c r="H128" i="28"/>
  <c r="I128" i="28"/>
  <c r="D130" i="28"/>
  <c r="K127" i="28"/>
  <c r="M130" i="28"/>
  <c r="F130" i="28"/>
  <c r="G130" i="28"/>
  <c r="N130" i="28"/>
  <c r="E130" i="28"/>
  <c r="H129" i="28" l="1"/>
  <c r="J129" i="28"/>
  <c r="I129" i="28"/>
  <c r="D131" i="28"/>
  <c r="L128" i="28"/>
  <c r="K128" i="28"/>
  <c r="F131" i="28"/>
  <c r="M131" i="28"/>
  <c r="E131" i="28"/>
  <c r="N131" i="28"/>
  <c r="G131" i="28"/>
  <c r="J130" i="28" l="1"/>
  <c r="I130" i="28"/>
  <c r="H130" i="28"/>
  <c r="K129" i="28"/>
  <c r="D132" i="28"/>
  <c r="L129" i="28"/>
  <c r="F132" i="28"/>
  <c r="M132" i="28"/>
  <c r="N132" i="28"/>
  <c r="G132" i="28"/>
  <c r="E132" i="28"/>
  <c r="J131" i="28" l="1"/>
  <c r="I131" i="28"/>
  <c r="H131" i="28"/>
  <c r="K130" i="28"/>
  <c r="L130" i="28"/>
  <c r="D133" i="28"/>
  <c r="F133" i="28"/>
  <c r="N133" i="28"/>
  <c r="M133" i="28"/>
  <c r="G133" i="28"/>
  <c r="E133" i="28"/>
  <c r="I132" i="28" l="1"/>
  <c r="J132" i="28"/>
  <c r="H132" i="28"/>
  <c r="K131" i="28"/>
  <c r="L131" i="28"/>
  <c r="D134" i="28"/>
  <c r="G134" i="28"/>
  <c r="M134" i="28"/>
  <c r="E134" i="28"/>
  <c r="F134" i="28"/>
  <c r="N134" i="28"/>
  <c r="K132" i="28" l="1"/>
  <c r="J133" i="28"/>
  <c r="I133" i="28"/>
  <c r="H133" i="28"/>
  <c r="D135" i="28"/>
  <c r="L132" i="28"/>
  <c r="F135" i="28"/>
  <c r="G135" i="28"/>
  <c r="M135" i="28"/>
  <c r="E135" i="28"/>
  <c r="N135" i="28"/>
  <c r="H134" i="28" l="1"/>
  <c r="J134" i="28"/>
  <c r="I134" i="28"/>
  <c r="K133" i="28"/>
  <c r="L133" i="28"/>
  <c r="D136" i="28"/>
  <c r="N136" i="28"/>
  <c r="M136" i="28"/>
  <c r="E136" i="28"/>
  <c r="F136" i="28"/>
  <c r="G136" i="28"/>
  <c r="I135" i="28" l="1"/>
  <c r="J135" i="28"/>
  <c r="H135" i="28"/>
  <c r="K134" i="28"/>
  <c r="D137" i="28"/>
  <c r="L134" i="28"/>
  <c r="F137" i="28"/>
  <c r="G137" i="28"/>
  <c r="M137" i="28"/>
  <c r="E137" i="28"/>
  <c r="N137" i="28"/>
  <c r="K135" i="28" l="1"/>
  <c r="J136" i="28"/>
  <c r="I136" i="28"/>
  <c r="H136" i="28"/>
  <c r="L135" i="28"/>
  <c r="D138" i="28"/>
  <c r="M138" i="28"/>
  <c r="G138" i="28"/>
  <c r="F138" i="28"/>
  <c r="N138" i="28"/>
  <c r="E138" i="28"/>
  <c r="I137" i="28" l="1"/>
  <c r="J137" i="28"/>
  <c r="H137" i="28"/>
  <c r="K136" i="28"/>
  <c r="D139" i="28"/>
  <c r="L136" i="28"/>
  <c r="E139" i="28"/>
  <c r="M139" i="28"/>
  <c r="G139" i="28"/>
  <c r="F139" i="28"/>
  <c r="N139" i="28"/>
  <c r="K137" i="28" l="1"/>
  <c r="J138" i="28"/>
  <c r="I138" i="28"/>
  <c r="H138" i="28"/>
  <c r="L137" i="28"/>
  <c r="D140" i="28"/>
  <c r="G140" i="28"/>
  <c r="M140" i="28"/>
  <c r="N140" i="28"/>
  <c r="E140" i="28"/>
  <c r="F140" i="28"/>
  <c r="J139" i="28" l="1"/>
  <c r="I139" i="28"/>
  <c r="H139" i="28"/>
  <c r="K138" i="28"/>
  <c r="D141" i="28"/>
  <c r="L138" i="28"/>
  <c r="F141" i="28"/>
  <c r="M141" i="28"/>
  <c r="N141" i="28"/>
  <c r="E141" i="28"/>
  <c r="G141" i="28"/>
  <c r="H140" i="28" l="1"/>
  <c r="J140" i="28"/>
  <c r="I140" i="28"/>
  <c r="K139" i="28"/>
  <c r="L139" i="28"/>
  <c r="D142" i="28"/>
  <c r="E142" i="28"/>
  <c r="F142" i="28"/>
  <c r="N142" i="28"/>
  <c r="G142" i="28"/>
  <c r="M142" i="28"/>
  <c r="I141" i="28" l="1"/>
  <c r="J141" i="28"/>
  <c r="H141" i="28"/>
  <c r="K140" i="28"/>
  <c r="D143" i="28"/>
  <c r="L140" i="28"/>
  <c r="F143" i="28"/>
  <c r="M143" i="28"/>
  <c r="G143" i="28"/>
  <c r="E143" i="28"/>
  <c r="N143" i="28"/>
  <c r="K141" i="28" l="1"/>
  <c r="H142" i="28"/>
  <c r="J142" i="28"/>
  <c r="I142" i="28"/>
  <c r="L141" i="28"/>
  <c r="D144" i="28"/>
  <c r="M144" i="28"/>
  <c r="N144" i="28"/>
  <c r="G144" i="28"/>
  <c r="E144" i="28"/>
  <c r="F144" i="28"/>
  <c r="I143" i="28" l="1"/>
  <c r="J143" i="28"/>
  <c r="H143" i="28"/>
  <c r="K142" i="28"/>
  <c r="D145" i="28"/>
  <c r="L142" i="28"/>
  <c r="E145" i="28"/>
  <c r="M145" i="28"/>
  <c r="G145" i="28"/>
  <c r="N145" i="28"/>
  <c r="F145" i="28"/>
  <c r="K143" i="28" l="1"/>
  <c r="I144" i="28"/>
  <c r="H144" i="28"/>
  <c r="J144" i="28"/>
  <c r="L143" i="28"/>
  <c r="D146" i="28"/>
  <c r="F146" i="28"/>
  <c r="G146" i="28"/>
  <c r="M146" i="28"/>
  <c r="N146" i="28"/>
  <c r="E146" i="28"/>
  <c r="K144" i="28" l="1"/>
  <c r="J145" i="28"/>
  <c r="I145" i="28"/>
  <c r="H145" i="28"/>
  <c r="D147" i="28"/>
  <c r="L144" i="28"/>
  <c r="E147" i="28"/>
  <c r="G147" i="28"/>
  <c r="M147" i="28"/>
  <c r="N147" i="28"/>
  <c r="F147" i="28"/>
  <c r="J146" i="28" l="1"/>
  <c r="H146" i="28"/>
  <c r="I146" i="28"/>
  <c r="K145" i="28"/>
  <c r="L145" i="28"/>
  <c r="D148" i="28"/>
  <c r="F148" i="28"/>
  <c r="M148" i="28"/>
  <c r="N148" i="28"/>
  <c r="E148" i="28"/>
  <c r="G148" i="28"/>
  <c r="K146" i="28" l="1"/>
  <c r="J147" i="28"/>
  <c r="I147" i="28"/>
  <c r="H147" i="28"/>
  <c r="D149" i="28"/>
  <c r="L146" i="28"/>
  <c r="M149" i="28"/>
  <c r="G149" i="28"/>
  <c r="F149" i="28"/>
  <c r="E149" i="28"/>
  <c r="N149" i="28"/>
  <c r="J148" i="28" l="1"/>
  <c r="H148" i="28"/>
  <c r="I148" i="28"/>
  <c r="K147" i="28"/>
  <c r="L147" i="28"/>
  <c r="D150" i="28"/>
  <c r="E150" i="28"/>
  <c r="M150" i="28"/>
  <c r="F150" i="28"/>
  <c r="G150" i="28"/>
  <c r="N150" i="28"/>
  <c r="I149" i="28" l="1"/>
  <c r="J149" i="28"/>
  <c r="H149" i="28"/>
  <c r="K148" i="28"/>
  <c r="D151" i="28"/>
  <c r="L148" i="28"/>
  <c r="G151" i="28"/>
  <c r="F151" i="28"/>
  <c r="E151" i="28"/>
  <c r="N151" i="28"/>
  <c r="M151" i="28"/>
  <c r="K149" i="28" l="1"/>
  <c r="H150" i="28"/>
  <c r="J150" i="28"/>
  <c r="I150" i="28"/>
  <c r="L149" i="28"/>
  <c r="D152" i="28"/>
  <c r="E152" i="28"/>
  <c r="F152" i="28"/>
  <c r="G152" i="28"/>
  <c r="M152" i="28"/>
  <c r="N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K3" i="18"/>
  <c r="L3" i="18"/>
  <c r="H4" i="18"/>
  <c r="I4" i="18"/>
  <c r="K4" i="18" s="1"/>
  <c r="L155" i="28" l="1"/>
  <c r="K155" i="28"/>
  <c r="L4" i="18"/>
  <c r="E54" i="18"/>
  <c r="E53" i="18"/>
  <c r="H53" i="18" l="1"/>
  <c r="F54" i="18"/>
  <c r="F53" i="18"/>
  <c r="E51" i="18"/>
  <c r="E50" i="18"/>
  <c r="E52" i="18"/>
  <c r="H50" i="18" l="1"/>
  <c r="H51" i="18"/>
  <c r="H52" i="18"/>
  <c r="H49" i="18"/>
  <c r="I53" i="18"/>
  <c r="F52" i="18"/>
  <c r="F55" i="18"/>
  <c r="F51" i="18"/>
  <c r="F50" i="18"/>
  <c r="I49" i="18" l="1"/>
  <c r="K49" i="18" s="1"/>
  <c r="I51" i="18"/>
  <c r="L51" i="18" s="1"/>
  <c r="I52" i="18"/>
  <c r="K52" i="18" s="1"/>
  <c r="I50" i="18"/>
  <c r="K50" i="18" s="1"/>
  <c r="K53" i="18"/>
  <c r="L53" i="18"/>
  <c r="I54" i="18"/>
  <c r="E57" i="18"/>
  <c r="F57" i="18"/>
  <c r="E56" i="18"/>
  <c r="E55" i="18"/>
  <c r="F56" i="18"/>
  <c r="F58" i="18"/>
  <c r="E59" i="18"/>
  <c r="E58" i="18"/>
  <c r="L49" i="18" l="1"/>
  <c r="K51" i="18"/>
  <c r="L52" i="18"/>
  <c r="L50" i="18"/>
  <c r="H54" i="18"/>
  <c r="I57" i="18"/>
  <c r="H57" i="18"/>
  <c r="H55" i="18"/>
  <c r="I56" i="18"/>
  <c r="I55" i="18"/>
  <c r="H56" i="18"/>
  <c r="H58" i="18"/>
  <c r="F60" i="18"/>
  <c r="F59" i="18"/>
  <c r="L57" i="18" l="1"/>
  <c r="K57" i="18"/>
  <c r="I58" i="18"/>
  <c r="K58" i="18" s="1"/>
  <c r="L56" i="18"/>
  <c r="K56" i="18"/>
  <c r="K55" i="18"/>
  <c r="L55" i="18"/>
  <c r="L54" i="18"/>
  <c r="K54" i="18"/>
  <c r="I59" i="18"/>
  <c r="E60" i="18"/>
  <c r="F62" i="18"/>
  <c r="E61" i="18"/>
  <c r="F61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4" i="18"/>
  <c r="E122" i="18"/>
  <c r="E88" i="18"/>
  <c r="E112" i="18"/>
  <c r="E69" i="18"/>
  <c r="E84" i="18"/>
  <c r="E110" i="18"/>
  <c r="E108" i="18"/>
  <c r="E78" i="18"/>
  <c r="E97" i="18"/>
  <c r="E105" i="18"/>
  <c r="E121" i="18"/>
  <c r="E73" i="18"/>
  <c r="E72" i="18"/>
  <c r="E82" i="18"/>
  <c r="E74" i="18"/>
  <c r="E93" i="18"/>
  <c r="E107" i="18"/>
  <c r="E90" i="18"/>
  <c r="E120" i="18"/>
  <c r="E75" i="18"/>
  <c r="E106" i="18"/>
  <c r="E95" i="18"/>
  <c r="E109" i="18"/>
  <c r="E99" i="18"/>
  <c r="E68" i="18"/>
  <c r="E111" i="18"/>
  <c r="E81" i="18"/>
  <c r="E119" i="18"/>
  <c r="E101" i="18"/>
  <c r="E114" i="18"/>
  <c r="E96" i="18"/>
  <c r="E104" i="18"/>
  <c r="E86" i="18"/>
  <c r="E91" i="18"/>
  <c r="E87" i="18"/>
  <c r="E118" i="18"/>
  <c r="E85" i="18"/>
  <c r="E89" i="18"/>
  <c r="E100" i="18"/>
  <c r="E70" i="18"/>
  <c r="E77" i="18"/>
  <c r="E117" i="18"/>
  <c r="E80" i="18"/>
  <c r="E102" i="18"/>
  <c r="E83" i="18"/>
  <c r="E103" i="18"/>
  <c r="E66" i="18"/>
  <c r="E71" i="18"/>
  <c r="E94" i="18"/>
  <c r="E76" i="18"/>
  <c r="E124" i="18"/>
  <c r="E116" i="18"/>
  <c r="E79" i="18"/>
  <c r="E98" i="18"/>
  <c r="E67" i="18"/>
  <c r="E123" i="18"/>
  <c r="E115" i="18"/>
  <c r="E113" i="18"/>
  <c r="E92" i="18"/>
  <c r="H115" i="18" l="1"/>
  <c r="H116" i="18"/>
  <c r="H117" i="18"/>
  <c r="H118" i="18"/>
  <c r="H119" i="18"/>
  <c r="H120" i="18"/>
  <c r="H121" i="18"/>
  <c r="H122" i="18"/>
  <c r="H123" i="18"/>
  <c r="P86" i="18"/>
  <c r="P87" i="18"/>
  <c r="P88" i="18"/>
  <c r="P89" i="18"/>
  <c r="P95" i="18"/>
  <c r="P90" i="18"/>
  <c r="P96" i="18"/>
  <c r="P97" i="18"/>
  <c r="P92" i="18"/>
  <c r="P94" i="18"/>
  <c r="P91" i="18"/>
  <c r="P93" i="18"/>
  <c r="P98" i="18"/>
  <c r="P99" i="18"/>
  <c r="P102" i="18"/>
  <c r="P103" i="18"/>
  <c r="P101" i="18"/>
  <c r="P100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F4" i="18"/>
  <c r="E126" i="18"/>
  <c r="F121" i="18"/>
  <c r="F91" i="18"/>
  <c r="F81" i="18"/>
  <c r="F88" i="18"/>
  <c r="F92" i="18"/>
  <c r="F78" i="18"/>
  <c r="F114" i="18"/>
  <c r="F95" i="18"/>
  <c r="F85" i="18"/>
  <c r="F108" i="18"/>
  <c r="F94" i="18"/>
  <c r="F86" i="18"/>
  <c r="F98" i="18"/>
  <c r="F75" i="18"/>
  <c r="E127" i="18"/>
  <c r="F120" i="18"/>
  <c r="F112" i="18"/>
  <c r="F68" i="18"/>
  <c r="F82" i="18"/>
  <c r="F97" i="18"/>
  <c r="F71" i="18"/>
  <c r="F109" i="18"/>
  <c r="F99" i="18"/>
  <c r="F111" i="18"/>
  <c r="F67" i="18"/>
  <c r="E63" i="18"/>
  <c r="F115" i="18"/>
  <c r="F84" i="18"/>
  <c r="E65" i="18"/>
  <c r="E125" i="18"/>
  <c r="F119" i="18"/>
  <c r="F107" i="18"/>
  <c r="F89" i="18"/>
  <c r="F100" i="18"/>
  <c r="F118" i="18"/>
  <c r="F76" i="18"/>
  <c r="F103" i="18"/>
  <c r="E64" i="18"/>
  <c r="F73" i="18"/>
  <c r="F77" i="18"/>
  <c r="F80" i="18"/>
  <c r="F123" i="18"/>
  <c r="F110" i="18"/>
  <c r="F69" i="18"/>
  <c r="F101" i="18"/>
  <c r="F117" i="18"/>
  <c r="F87" i="18"/>
  <c r="F102" i="18"/>
  <c r="F96" i="18"/>
  <c r="F70" i="18"/>
  <c r="F79" i="18"/>
  <c r="F74" i="18"/>
  <c r="F93" i="18"/>
  <c r="F124" i="18"/>
  <c r="F116" i="18"/>
  <c r="F113" i="18"/>
  <c r="F104" i="18"/>
  <c r="F66" i="18"/>
  <c r="F106" i="18"/>
  <c r="F72" i="18"/>
  <c r="F83" i="18"/>
  <c r="F105" i="18"/>
  <c r="F122" i="18"/>
  <c r="F90" i="18"/>
  <c r="H124" i="18" l="1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Q86" i="18"/>
  <c r="R86" i="18" s="1"/>
  <c r="Q89" i="18"/>
  <c r="R89" i="18" s="1"/>
  <c r="Q88" i="18"/>
  <c r="R88" i="18" s="1"/>
  <c r="Q87" i="18"/>
  <c r="R87" i="18" s="1"/>
  <c r="Q98" i="18"/>
  <c r="R98" i="18" s="1"/>
  <c r="Q92" i="18"/>
  <c r="R92" i="18" s="1"/>
  <c r="Q90" i="18"/>
  <c r="R90" i="18" s="1"/>
  <c r="Q97" i="18"/>
  <c r="R97" i="18" s="1"/>
  <c r="Q91" i="18"/>
  <c r="R91" i="18" s="1"/>
  <c r="Q99" i="18"/>
  <c r="R99" i="18" s="1"/>
  <c r="Q95" i="18"/>
  <c r="R95" i="18" s="1"/>
  <c r="Q94" i="18"/>
  <c r="R94" i="18" s="1"/>
  <c r="Q96" i="18"/>
  <c r="R96" i="18" s="1"/>
  <c r="Q93" i="18"/>
  <c r="R93" i="18" s="1"/>
  <c r="Q101" i="18"/>
  <c r="R101" i="18" s="1"/>
  <c r="Q102" i="18"/>
  <c r="R102" i="18" s="1"/>
  <c r="Q103" i="18"/>
  <c r="R103" i="18" s="1"/>
  <c r="Q100" i="18"/>
  <c r="R100" i="18" s="1"/>
  <c r="H62" i="18"/>
  <c r="H63" i="18"/>
  <c r="H64" i="18"/>
  <c r="H65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5" i="18"/>
  <c r="L95" i="18" s="1"/>
  <c r="I96" i="18"/>
  <c r="L96" i="18" s="1"/>
  <c r="I97" i="18"/>
  <c r="L97" i="18" s="1"/>
  <c r="I98" i="18"/>
  <c r="L98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5" i="18"/>
  <c r="F63" i="18"/>
  <c r="F65" i="18"/>
  <c r="F126" i="18"/>
  <c r="F127" i="18"/>
  <c r="F64" i="18"/>
  <c r="K116" i="18" l="1"/>
  <c r="I126" i="18"/>
  <c r="I127" i="18"/>
  <c r="L127" i="18" s="1"/>
  <c r="I125" i="18"/>
  <c r="L125" i="18" s="1"/>
  <c r="I124" i="18"/>
  <c r="L124" i="18" s="1"/>
  <c r="K125" i="18"/>
  <c r="K119" i="18"/>
  <c r="K127" i="18"/>
  <c r="K120" i="18"/>
  <c r="K117" i="18"/>
  <c r="K121" i="18"/>
  <c r="K118" i="18"/>
  <c r="K122" i="18"/>
  <c r="K124" i="18"/>
  <c r="K115" i="18"/>
  <c r="K123" i="18"/>
  <c r="K71" i="18"/>
  <c r="K70" i="18"/>
  <c r="K79" i="18"/>
  <c r="K78" i="18"/>
  <c r="K94" i="18"/>
  <c r="K113" i="18"/>
  <c r="K67" i="18"/>
  <c r="I63" i="18"/>
  <c r="I62" i="18"/>
  <c r="I65" i="18"/>
  <c r="L65" i="18" s="1"/>
  <c r="I64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98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97" i="18"/>
  <c r="K96" i="18"/>
  <c r="K73" i="18"/>
  <c r="K102" i="18"/>
  <c r="K112" i="18"/>
  <c r="K81" i="18"/>
  <c r="L126" i="18" l="1"/>
  <c r="K126" i="18"/>
  <c r="K65" i="18"/>
  <c r="L64" i="18"/>
  <c r="K64" i="18"/>
  <c r="L62" i="18"/>
  <c r="K62" i="18"/>
  <c r="L63" i="18"/>
  <c r="K63" i="18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<sst xmlns="http://schemas.openxmlformats.org/spreadsheetml/2006/main" count="1107" uniqueCount="225">
  <si>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</si>
  <si>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</si>
  <si>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</si>
  <si>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</si>
  <si>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</si>
  <si>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</si>
  <si>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</si>
  <si>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</si>
  <si>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</si>
  <si>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</si>
  <si>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</si>
  <si>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</si>
  <si>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</si>
  <si>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</si>
  <si>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</si>
  <si>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</si>
  <si>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</si>
  <si>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</si>
  <si>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</si>
  <si>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</si>
  <si>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</si>
  <si>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</si>
  <si>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</si>
  <si>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</si>
  <si>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</si>
  <si>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</si>
  <si>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</si>
  <si>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</si>
  <si>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</si>
  <si>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</si>
  <si>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</si>
  <si>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</si>
  <si>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</si>
  <si>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</si>
  <si>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</si>
  <si>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</si>
  <si>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</si>
  <si>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</si>
  <si>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</si>
  <si>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</si>
  <si>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</si>
  <si>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</si>
  <si>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</si>
  <si>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</si>
  <si>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</si>
  <si>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</si>
  <si>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</si>
  <si>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</si>
  <si>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</si>
  <si>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</si>
  <si>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</si>
  <si>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</si>
  <si>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</si>
  <si>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</si>
  <si>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</si>
  <si>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</si>
  <si>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</si>
  <si>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</si>
  <si>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</si>
  <si>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</si>
  <si>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</si>
  <si>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</si>
  <si>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</si>
  <si>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</si>
  <si>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</si>
  <si>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</si>
  <si>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</si>
  <si>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</si>
  <si>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</si>
  <si>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</si>
  <si>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</si>
  <si>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</si>
  <si>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</si>
  <si>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</si>
  <si>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</si>
  <si>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</si>
  <si>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</si>
  <si>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</si>
  <si>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</si>
  <si>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</si>
  <si>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</si>
  <si>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</si>
  <si>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</si>
  <si>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</si>
  <si>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</si>
  <si>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</si>
  <si>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</si>
  <si>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</si>
  <si>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</si>
  <si>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</si>
  <si>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</si>
  <si>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</si>
  <si>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</si>
  <si>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</si>
  <si>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</si>
  <si>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</si>
  <si>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</si>
  <si>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</si>
  <si>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</si>
  <si>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</si>
  <si>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</si>
  <si>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</si>
  <si>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</si>
  <si>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</si>
  <si>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</si>
  <si>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</si>
  <si>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</si>
  <si>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</si>
  <si>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</si>
  <si>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</si>
  <si>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</si>
  <si>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</si>
  <si>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</si>
  <si>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</si>
  <si>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</si>
  <si>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</si>
  <si>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</si>
  <si>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</si>
  <si>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</si>
  <si>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</si>
  <si>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</si>
  <si>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</si>
  <si>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</si>
  <si>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</si>
  <si>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</si>
  <si>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</si>
  <si>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</si>
  <si>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</si>
  <si>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</si>
  <si>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</si>
  <si>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</si>
  <si>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</si>
  <si>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</si>
  <si>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</si>
  <si>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</si>
  <si>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</si>
  <si>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</si>
  <si>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</si>
  <si>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</si>
  <si>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</si>
  <si>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</si>
  <si>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</si>
  <si>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</si>
  <si>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</si>
  <si>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</si>
  <si>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</si>
  <si>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</si>
  <si>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</si>
  <si>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</si>
  <si>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</si>
  <si>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</si>
  <si>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</si>
  <si>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</si>
  <si>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</si>
  <si>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</si>
  <si>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</si>
  <si>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</si>
  <si>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</si>
  <si>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</si>
  <si>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</si>
  <si>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</si>
  <si>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</si>
  <si>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</si>
  <si>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</si>
  <si>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</si>
  <si>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</si>
  <si>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</si>
  <si>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</si>
  <si>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</si>
  <si>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</si>
  <si>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</si>
  <si>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</si>
  <si>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</si>
  <si>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</si>
  <si>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</si>
  <si>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</si>
  <si>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</si>
  <si>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</si>
  <si>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</si>
  <si>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</si>
  <si>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</si>
  <si>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</si>
  <si>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</si>
  <si>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</si>
  <si>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</si>
  <si>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</si>
  <si>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</si>
  <si>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</si>
  <si>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</si>
  <si>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</si>
  <si>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</si>
  <si>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</si>
  <si>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</si>
  <si>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</si>
  <si>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</si>
  <si>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</si>
  <si>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</si>
  <si>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</si>
  <si>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</si>
  <si>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</si>
  <si>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Эш. 320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</si>
  <si>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</si>
  <si>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</si>
  <si>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</si>
  <si>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</si>
  <si>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</si>
  <si>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</si>
  <si>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</si>
  <si>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</si>
  <si>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</si>
  <si>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</si>
  <si>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</si>
  <si>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</si>
  <si>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</si>
  <si>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</si>
  <si>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</si>
  <si>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DNV4863 проходит эш. 300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</si>
  <si>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</si>
  <si>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</si>
  <si>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</si>
  <si>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</si>
  <si>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</si>
  <si>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</si>
  <si>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Траектории пересекаются на эшелоне 310: SBI86 идет на эшелоне 310, GZP155 после GAPSA поднимается с 300 на 310.</t>
  </si>
  <si>
    <t>Начало подъема GZP155 - GAPSA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</si>
</sst>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5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0" fontId="0" fillId="0" borderId="4" xfId="0" applyBorder="1" applyAlignment="1">
      <alignment vertical="top"/>
    </xf>
    <xf numFmtId="20" fontId="0" fillId="0" borderId="0" xfId="0" applyNumberFormat="1" applyFont="1" applyBorder="1"/>
    <xf numFmtId="0" fontId="0" fillId="0" borderId="3" xfId="0" applyFont="1" applyBorder="1"/>
    <xf numFmtId="0" fontId="0" fillId="0" borderId="3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" fillId="0" borderId="1" xfId="0" applyFont="1" applyBorder="1" applyAlignment="1">
      <alignment horizontal="center"/>
    </xf>
    <xf numFmtId="0" fontId="0" fillId="0" borderId="5" xfId="0" applyBorder="1" applyAlignment="1">
      <alignment horizontal="left" vertical="top" wrapText="1"/>
    </xf>
    <xf numFmtId="0" fontId="8" fillId="0" borderId="0" xfId="0" applyFont="1"/>
    <xf numFmtId="164" fontId="8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Timeline!$U$4:$U$7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Timeline!$V$4:$V$7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Timeline!$W$4:$W$6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Timeline!$X$4:$X$6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Timeline!$U$25:$U$27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Timeline!$V$25:$V$27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Timeline!$W$25:$W$27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Timeline!$X$25:$X$27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Timeline!$S$49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Timeline!$U$50:$U$52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Timeline!$V$50:$V$52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Timeline!$T$49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Timeline!$W$50:$W$52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Timeline!$X$50:$X$52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'FIN123'!$E$2:$E$4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'FIN123'!$F$2:$F$4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'FIN123'!$E$6:$E$247</c:f>
              <c:numCache>
                <c:formatCode>General</c:formatCode>
                <c:ptCount val="242"/>
                <c:pt idx="0">
                  <c:v>-116058.5</c:v>
                </c:pt>
                <c:pt idx="1">
                  <c:v>-115137.39863610634</c:v>
                </c:pt>
                <c:pt idx="2">
                  <c:v>-114216.2972722127</c:v>
                </c:pt>
                <c:pt idx="3">
                  <c:v>-113295.19590831904</c:v>
                </c:pt>
                <c:pt idx="4">
                  <c:v>-112374.0945444254</c:v>
                </c:pt>
                <c:pt idx="5">
                  <c:v>-111452.99318053175</c:v>
                </c:pt>
                <c:pt idx="6">
                  <c:v>-110531.89181663809</c:v>
                </c:pt>
                <c:pt idx="7">
                  <c:v>-109610.79045274445</c:v>
                </c:pt>
                <c:pt idx="8">
                  <c:v>-108689.68908885079</c:v>
                </c:pt>
                <c:pt idx="9">
                  <c:v>-107768.58772495715</c:v>
                </c:pt>
                <c:pt idx="10">
                  <c:v>-106847.48636106349</c:v>
                </c:pt>
                <c:pt idx="11">
                  <c:v>-105926.38499716984</c:v>
                </c:pt>
                <c:pt idx="12">
                  <c:v>-105005.28363327619</c:v>
                </c:pt>
                <c:pt idx="13">
                  <c:v>-104084.18226938254</c:v>
                </c:pt>
                <c:pt idx="14">
                  <c:v>-103163.0809054889</c:v>
                </c:pt>
                <c:pt idx="15">
                  <c:v>-102241.97954159524</c:v>
                </c:pt>
                <c:pt idx="16">
                  <c:v>-101320.87817770158</c:v>
                </c:pt>
                <c:pt idx="17">
                  <c:v>-100399.77681380794</c:v>
                </c:pt>
                <c:pt idx="18">
                  <c:v>-99478.675449914284</c:v>
                </c:pt>
                <c:pt idx="19">
                  <c:v>-98557.574086020642</c:v>
                </c:pt>
                <c:pt idx="20">
                  <c:v>-97636.472722126986</c:v>
                </c:pt>
                <c:pt idx="21">
                  <c:v>-96715.371358233329</c:v>
                </c:pt>
                <c:pt idx="22">
                  <c:v>-95794.269994339687</c:v>
                </c:pt>
                <c:pt idx="23">
                  <c:v>-94873.168630446031</c:v>
                </c:pt>
                <c:pt idx="24">
                  <c:v>-93952.067266552389</c:v>
                </c:pt>
                <c:pt idx="25">
                  <c:v>-93030.965902658732</c:v>
                </c:pt>
                <c:pt idx="26">
                  <c:v>-92109.864538765076</c:v>
                </c:pt>
                <c:pt idx="27">
                  <c:v>-91188.763174871419</c:v>
                </c:pt>
                <c:pt idx="28">
                  <c:v>-90267.661810977777</c:v>
                </c:pt>
                <c:pt idx="29">
                  <c:v>-89346.560447084135</c:v>
                </c:pt>
                <c:pt idx="30">
                  <c:v>-88425.459083190479</c:v>
                </c:pt>
                <c:pt idx="31">
                  <c:v>-87504.357719296822</c:v>
                </c:pt>
                <c:pt idx="32">
                  <c:v>-86583.256355403166</c:v>
                </c:pt>
                <c:pt idx="33">
                  <c:v>-85662.154991509524</c:v>
                </c:pt>
                <c:pt idx="34">
                  <c:v>-84741.053627615867</c:v>
                </c:pt>
                <c:pt idx="35">
                  <c:v>-83819.952263722225</c:v>
                </c:pt>
                <c:pt idx="36">
                  <c:v>-82898.850899828569</c:v>
                </c:pt>
                <c:pt idx="37">
                  <c:v>-81977.749535934912</c:v>
                </c:pt>
                <c:pt idx="38">
                  <c:v>-81056.64817204127</c:v>
                </c:pt>
                <c:pt idx="39">
                  <c:v>-80135.546808147628</c:v>
                </c:pt>
                <c:pt idx="40">
                  <c:v>-79214.445444253972</c:v>
                </c:pt>
                <c:pt idx="41">
                  <c:v>-78293.344080360315</c:v>
                </c:pt>
                <c:pt idx="42">
                  <c:v>-77372.242716466659</c:v>
                </c:pt>
                <c:pt idx="43">
                  <c:v>-76451.141352573017</c:v>
                </c:pt>
                <c:pt idx="44">
                  <c:v>-75530.039988679375</c:v>
                </c:pt>
                <c:pt idx="45">
                  <c:v>-74608.938624785718</c:v>
                </c:pt>
                <c:pt idx="46">
                  <c:v>-73687.837260892062</c:v>
                </c:pt>
                <c:pt idx="47">
                  <c:v>-72766.735896998405</c:v>
                </c:pt>
                <c:pt idx="48">
                  <c:v>-71845.634533104763</c:v>
                </c:pt>
                <c:pt idx="49">
                  <c:v>-70924.533169211107</c:v>
                </c:pt>
                <c:pt idx="50">
                  <c:v>-70003.431805317465</c:v>
                </c:pt>
                <c:pt idx="51">
                  <c:v>-69082.330441423808</c:v>
                </c:pt>
                <c:pt idx="52">
                  <c:v>-68161.229077530152</c:v>
                </c:pt>
                <c:pt idx="53">
                  <c:v>-67240.12771363651</c:v>
                </c:pt>
                <c:pt idx="54">
                  <c:v>-66319.026349742853</c:v>
                </c:pt>
                <c:pt idx="55">
                  <c:v>-65397.924985849204</c:v>
                </c:pt>
                <c:pt idx="56">
                  <c:v>-64476.823621955555</c:v>
                </c:pt>
                <c:pt idx="57">
                  <c:v>-63555.722258061905</c:v>
                </c:pt>
                <c:pt idx="58">
                  <c:v>-62634.620894168256</c:v>
                </c:pt>
                <c:pt idx="59">
                  <c:v>-61713.5195302746</c:v>
                </c:pt>
                <c:pt idx="60">
                  <c:v>-60792.41816638095</c:v>
                </c:pt>
                <c:pt idx="61">
                  <c:v>-59871.316802487301</c:v>
                </c:pt>
                <c:pt idx="62">
                  <c:v>-58950.215438593652</c:v>
                </c:pt>
                <c:pt idx="63">
                  <c:v>-58029.114074699995</c:v>
                </c:pt>
                <c:pt idx="64">
                  <c:v>-57108.012710806346</c:v>
                </c:pt>
                <c:pt idx="65">
                  <c:v>-56186.911346912697</c:v>
                </c:pt>
                <c:pt idx="66">
                  <c:v>-55265.809983019048</c:v>
                </c:pt>
                <c:pt idx="67">
                  <c:v>-54344.708619125398</c:v>
                </c:pt>
                <c:pt idx="68">
                  <c:v>-53423.607255231742</c:v>
                </c:pt>
                <c:pt idx="69">
                  <c:v>-52502.505891338093</c:v>
                </c:pt>
                <c:pt idx="70">
                  <c:v>-51581.404527444443</c:v>
                </c:pt>
                <c:pt idx="71">
                  <c:v>-50660.303163550794</c:v>
                </c:pt>
                <c:pt idx="72">
                  <c:v>-49739.201799657138</c:v>
                </c:pt>
                <c:pt idx="73">
                  <c:v>-48818.100435763496</c:v>
                </c:pt>
                <c:pt idx="74">
                  <c:v>-47896.999071869839</c:v>
                </c:pt>
                <c:pt idx="75">
                  <c:v>-46975.897707976183</c:v>
                </c:pt>
                <c:pt idx="76">
                  <c:v>-46054.796344082541</c:v>
                </c:pt>
                <c:pt idx="77">
                  <c:v>-45133.694980188884</c:v>
                </c:pt>
                <c:pt idx="78">
                  <c:v>-44212.593616295242</c:v>
                </c:pt>
                <c:pt idx="79">
                  <c:v>-43291.492252401586</c:v>
                </c:pt>
                <c:pt idx="80">
                  <c:v>-42370.390888507929</c:v>
                </c:pt>
                <c:pt idx="81">
                  <c:v>-41449.289524614287</c:v>
                </c:pt>
                <c:pt idx="82">
                  <c:v>-40528.188160720631</c:v>
                </c:pt>
                <c:pt idx="83">
                  <c:v>-39607.086796826989</c:v>
                </c:pt>
                <c:pt idx="84">
                  <c:v>-38685.985432933332</c:v>
                </c:pt>
                <c:pt idx="85">
                  <c:v>-37764.884069039676</c:v>
                </c:pt>
                <c:pt idx="86">
                  <c:v>-36843.782705146034</c:v>
                </c:pt>
                <c:pt idx="87">
                  <c:v>-35922.681341252377</c:v>
                </c:pt>
                <c:pt idx="88">
                  <c:v>-35001.579977358735</c:v>
                </c:pt>
                <c:pt idx="89">
                  <c:v>-34080.478613465079</c:v>
                </c:pt>
                <c:pt idx="90">
                  <c:v>-33159.377249571422</c:v>
                </c:pt>
                <c:pt idx="91">
                  <c:v>-32238.27588567778</c:v>
                </c:pt>
                <c:pt idx="92">
                  <c:v>-31317.174521784123</c:v>
                </c:pt>
                <c:pt idx="93">
                  <c:v>-30396.073157890482</c:v>
                </c:pt>
                <c:pt idx="94">
                  <c:v>-29474.971793996825</c:v>
                </c:pt>
                <c:pt idx="95">
                  <c:v>-28553.870430103168</c:v>
                </c:pt>
                <c:pt idx="96">
                  <c:v>-27632.769066209526</c:v>
                </c:pt>
                <c:pt idx="97">
                  <c:v>-26711.66770231587</c:v>
                </c:pt>
                <c:pt idx="98">
                  <c:v>-25790.566338422213</c:v>
                </c:pt>
                <c:pt idx="99">
                  <c:v>-24869.464974528571</c:v>
                </c:pt>
                <c:pt idx="100">
                  <c:v>-23948.363610634915</c:v>
                </c:pt>
                <c:pt idx="101">
                  <c:v>-23027.262246741273</c:v>
                </c:pt>
                <c:pt idx="102">
                  <c:v>-22106.160882847616</c:v>
                </c:pt>
                <c:pt idx="103">
                  <c:v>-21185.05951895396</c:v>
                </c:pt>
                <c:pt idx="104">
                  <c:v>-20263.958155060318</c:v>
                </c:pt>
                <c:pt idx="105">
                  <c:v>-19342.856791166661</c:v>
                </c:pt>
                <c:pt idx="106">
                  <c:v>-18421.755427273019</c:v>
                </c:pt>
                <c:pt idx="107">
                  <c:v>-17500.654063379363</c:v>
                </c:pt>
                <c:pt idx="108">
                  <c:v>-16579.552699485706</c:v>
                </c:pt>
                <c:pt idx="109">
                  <c:v>-15658.451335592064</c:v>
                </c:pt>
                <c:pt idx="110">
                  <c:v>-14737.349971698408</c:v>
                </c:pt>
                <c:pt idx="111">
                  <c:v>-13816.248607804766</c:v>
                </c:pt>
                <c:pt idx="112">
                  <c:v>-12895.147243911109</c:v>
                </c:pt>
                <c:pt idx="113">
                  <c:v>-11974.045880017453</c:v>
                </c:pt>
                <c:pt idx="114">
                  <c:v>-11052.944516123811</c:v>
                </c:pt>
                <c:pt idx="115">
                  <c:v>-10131.843152230154</c:v>
                </c:pt>
                <c:pt idx="116">
                  <c:v>-9210.7417883365124</c:v>
                </c:pt>
                <c:pt idx="117">
                  <c:v>-8289.6404244428559</c:v>
                </c:pt>
                <c:pt idx="118">
                  <c:v>-7368.5390605491993</c:v>
                </c:pt>
                <c:pt idx="119">
                  <c:v>-6447.4376966555574</c:v>
                </c:pt>
                <c:pt idx="120">
                  <c:v>-5526.3363327619008</c:v>
                </c:pt>
                <c:pt idx="121">
                  <c:v>-4605.2349688682589</c:v>
                </c:pt>
                <c:pt idx="122">
                  <c:v>-3684.1336049746023</c:v>
                </c:pt>
                <c:pt idx="123">
                  <c:v>-2763.0322410809458</c:v>
                </c:pt>
                <c:pt idx="124">
                  <c:v>-1841.9308771873038</c:v>
                </c:pt>
                <c:pt idx="125">
                  <c:v>-912.52203841826156</c:v>
                </c:pt>
                <c:pt idx="126">
                  <c:v>33.501750101561242</c:v>
                </c:pt>
                <c:pt idx="127">
                  <c:v>996.14048837216478</c:v>
                </c:pt>
                <c:pt idx="128">
                  <c:v>1975.3941763935488</c:v>
                </c:pt>
                <c:pt idx="129">
                  <c:v>2962.9553392903231</c:v>
                </c:pt>
                <c:pt idx="130">
                  <c:v>3950.5165021870976</c:v>
                </c:pt>
                <c:pt idx="131">
                  <c:v>4938.0776650838716</c:v>
                </c:pt>
                <c:pt idx="132">
                  <c:v>5925.6388279806461</c:v>
                </c:pt>
                <c:pt idx="133">
                  <c:v>6913.1999908774205</c:v>
                </c:pt>
                <c:pt idx="134">
                  <c:v>7900.761153774195</c:v>
                </c:pt>
                <c:pt idx="135">
                  <c:v>8888.3223166709686</c:v>
                </c:pt>
                <c:pt idx="136">
                  <c:v>9875.8834795677431</c:v>
                </c:pt>
                <c:pt idx="137">
                  <c:v>10863.444642464518</c:v>
                </c:pt>
                <c:pt idx="138">
                  <c:v>11851.005805361292</c:v>
                </c:pt>
                <c:pt idx="139">
                  <c:v>12838.566968258066</c:v>
                </c:pt>
                <c:pt idx="140">
                  <c:v>13826.128131154841</c:v>
                </c:pt>
                <c:pt idx="141">
                  <c:v>14813.689294051615</c:v>
                </c:pt>
                <c:pt idx="142">
                  <c:v>15801.25045694839</c:v>
                </c:pt>
                <c:pt idx="143">
                  <c:v>16788.811619845161</c:v>
                </c:pt>
                <c:pt idx="144">
                  <c:v>17776.372782741935</c:v>
                </c:pt>
                <c:pt idx="145">
                  <c:v>18763.93394563871</c:v>
                </c:pt>
                <c:pt idx="146">
                  <c:v>19751.495108535484</c:v>
                </c:pt>
                <c:pt idx="147">
                  <c:v>20739.056271432259</c:v>
                </c:pt>
                <c:pt idx="148">
                  <c:v>21726.617434329033</c:v>
                </c:pt>
                <c:pt idx="149">
                  <c:v>22714.178597225808</c:v>
                </c:pt>
                <c:pt idx="150">
                  <c:v>23701.739760122582</c:v>
                </c:pt>
                <c:pt idx="151">
                  <c:v>24689.300923019357</c:v>
                </c:pt>
                <c:pt idx="152">
                  <c:v>25676.862085916131</c:v>
                </c:pt>
                <c:pt idx="153">
                  <c:v>26664.423248812906</c:v>
                </c:pt>
                <c:pt idx="154">
                  <c:v>27651.98441170968</c:v>
                </c:pt>
                <c:pt idx="155">
                  <c:v>28639.545574606454</c:v>
                </c:pt>
                <c:pt idx="156">
                  <c:v>29627.106737503229</c:v>
                </c:pt>
                <c:pt idx="157">
                  <c:v>30614.667900400003</c:v>
                </c:pt>
                <c:pt idx="158">
                  <c:v>31602.229063296778</c:v>
                </c:pt>
                <c:pt idx="159">
                  <c:v>32589.790226193552</c:v>
                </c:pt>
                <c:pt idx="160">
                  <c:v>33577.351389090327</c:v>
                </c:pt>
                <c:pt idx="161">
                  <c:v>34564.912551987101</c:v>
                </c:pt>
                <c:pt idx="162">
                  <c:v>35552.473714883876</c:v>
                </c:pt>
                <c:pt idx="163">
                  <c:v>36540.03487778065</c:v>
                </c:pt>
                <c:pt idx="164">
                  <c:v>37527.596040677425</c:v>
                </c:pt>
                <c:pt idx="165">
                  <c:v>38515.157203574199</c:v>
                </c:pt>
                <c:pt idx="166">
                  <c:v>39502.718366470974</c:v>
                </c:pt>
                <c:pt idx="167">
                  <c:v>40490.279529367748</c:v>
                </c:pt>
                <c:pt idx="168">
                  <c:v>41477.840692264523</c:v>
                </c:pt>
                <c:pt idx="169">
                  <c:v>42465.401855161297</c:v>
                </c:pt>
                <c:pt idx="170">
                  <c:v>43452.963018058072</c:v>
                </c:pt>
                <c:pt idx="171">
                  <c:v>44440.524180954846</c:v>
                </c:pt>
                <c:pt idx="172">
                  <c:v>45428.085343851621</c:v>
                </c:pt>
                <c:pt idx="173">
                  <c:v>46415.646506748395</c:v>
                </c:pt>
                <c:pt idx="174">
                  <c:v>47403.20766964517</c:v>
                </c:pt>
                <c:pt idx="175">
                  <c:v>48390.768832541944</c:v>
                </c:pt>
                <c:pt idx="176">
                  <c:v>49378.329995438718</c:v>
                </c:pt>
                <c:pt idx="177">
                  <c:v>50365.891158335493</c:v>
                </c:pt>
                <c:pt idx="178">
                  <c:v>51353.452321232267</c:v>
                </c:pt>
                <c:pt idx="179">
                  <c:v>52341.013484129042</c:v>
                </c:pt>
                <c:pt idx="180">
                  <c:v>53328.574647025816</c:v>
                </c:pt>
                <c:pt idx="181">
                  <c:v>54316.135809922591</c:v>
                </c:pt>
                <c:pt idx="182">
                  <c:v>55303.696972819365</c:v>
                </c:pt>
                <c:pt idx="183">
                  <c:v>56291.25813571614</c:v>
                </c:pt>
                <c:pt idx="184">
                  <c:v>57278.819298612914</c:v>
                </c:pt>
                <c:pt idx="185">
                  <c:v>58266.380461509689</c:v>
                </c:pt>
                <c:pt idx="186">
                  <c:v>59253.941624406463</c:v>
                </c:pt>
                <c:pt idx="187">
                  <c:v>60241.502787303238</c:v>
                </c:pt>
                <c:pt idx="188">
                  <c:v>61229.063950200012</c:v>
                </c:pt>
                <c:pt idx="189">
                  <c:v>62216.625113096787</c:v>
                </c:pt>
                <c:pt idx="190">
                  <c:v>63204.186275993561</c:v>
                </c:pt>
                <c:pt idx="191">
                  <c:v>64191.747438890336</c:v>
                </c:pt>
                <c:pt idx="192">
                  <c:v>65179.30860178711</c:v>
                </c:pt>
                <c:pt idx="193">
                  <c:v>66166.86976468387</c:v>
                </c:pt>
                <c:pt idx="194">
                  <c:v>67154.430927580644</c:v>
                </c:pt>
                <c:pt idx="195">
                  <c:v>68141.992090477419</c:v>
                </c:pt>
                <c:pt idx="196">
                  <c:v>69129.553253374193</c:v>
                </c:pt>
                <c:pt idx="197">
                  <c:v>70117.114416270968</c:v>
                </c:pt>
                <c:pt idx="198">
                  <c:v>71104.675579167742</c:v>
                </c:pt>
                <c:pt idx="199">
                  <c:v>72092.236742064517</c:v>
                </c:pt>
                <c:pt idx="200">
                  <c:v>73079.797904961291</c:v>
                </c:pt>
                <c:pt idx="201">
                  <c:v>74067.359067858066</c:v>
                </c:pt>
                <c:pt idx="202">
                  <c:v>75054.92023075484</c:v>
                </c:pt>
                <c:pt idx="203">
                  <c:v>76042.481393651615</c:v>
                </c:pt>
                <c:pt idx="204">
                  <c:v>77030.042556548389</c:v>
                </c:pt>
                <c:pt idx="205">
                  <c:v>78017.603719445164</c:v>
                </c:pt>
                <c:pt idx="206">
                  <c:v>79005.164882341938</c:v>
                </c:pt>
                <c:pt idx="207">
                  <c:v>79992.726045238713</c:v>
                </c:pt>
                <c:pt idx="208">
                  <c:v>80980.287208135487</c:v>
                </c:pt>
                <c:pt idx="209">
                  <c:v>81967.848371032262</c:v>
                </c:pt>
                <c:pt idx="210">
                  <c:v>82955.409533929036</c:v>
                </c:pt>
                <c:pt idx="211">
                  <c:v>83942.970696825811</c:v>
                </c:pt>
                <c:pt idx="212">
                  <c:v>84930.531859722585</c:v>
                </c:pt>
                <c:pt idx="213">
                  <c:v>85918.09302261936</c:v>
                </c:pt>
                <c:pt idx="214">
                  <c:v>86905.654185516134</c:v>
                </c:pt>
                <c:pt idx="215">
                  <c:v>87893.215348412908</c:v>
                </c:pt>
                <c:pt idx="216">
                  <c:v>88880.776511309683</c:v>
                </c:pt>
                <c:pt idx="217">
                  <c:v>89868.337674206457</c:v>
                </c:pt>
                <c:pt idx="218">
                  <c:v>90855.898837103232</c:v>
                </c:pt>
                <c:pt idx="219">
                  <c:v>91843.46</c:v>
                </c:pt>
                <c:pt idx="220">
                  <c:v>92831.021162896781</c:v>
                </c:pt>
                <c:pt idx="221">
                  <c:v>93818.582325793555</c:v>
                </c:pt>
                <c:pt idx="222">
                  <c:v>94806.14348869033</c:v>
                </c:pt>
                <c:pt idx="223">
                  <c:v>95793.704651587104</c:v>
                </c:pt>
                <c:pt idx="224">
                  <c:v>96781.265814483879</c:v>
                </c:pt>
                <c:pt idx="225">
                  <c:v>97768.826977380653</c:v>
                </c:pt>
                <c:pt idx="226">
                  <c:v>98756.388140277428</c:v>
                </c:pt>
                <c:pt idx="227">
                  <c:v>99743.949303174202</c:v>
                </c:pt>
                <c:pt idx="228">
                  <c:v>100731.51046607098</c:v>
                </c:pt>
                <c:pt idx="229">
                  <c:v>101719.07162896775</c:v>
                </c:pt>
                <c:pt idx="230">
                  <c:v>102706.63279186453</c:v>
                </c:pt>
                <c:pt idx="231">
                  <c:v>103694.1939547613</c:v>
                </c:pt>
                <c:pt idx="232">
                  <c:v>104681.75511765807</c:v>
                </c:pt>
                <c:pt idx="233">
                  <c:v>105669.31628055485</c:v>
                </c:pt>
                <c:pt idx="234">
                  <c:v>106656.87744345162</c:v>
                </c:pt>
                <c:pt idx="235">
                  <c:v>107644.4386063484</c:v>
                </c:pt>
                <c:pt idx="236">
                  <c:v>108631.99976924517</c:v>
                </c:pt>
                <c:pt idx="237">
                  <c:v>109619.56093214195</c:v>
                </c:pt>
                <c:pt idx="238">
                  <c:v>110607.12209503872</c:v>
                </c:pt>
                <c:pt idx="239">
                  <c:v>111594.6832579355</c:v>
                </c:pt>
                <c:pt idx="240">
                  <c:v>112582.24442083227</c:v>
                </c:pt>
              </c:numCache>
            </c:numRef>
          </c:xVal>
          <c:yVal>
            <c:numRef>
              <c:f>'FIN123'!$F$6:$F$247</c:f>
              <c:numCache>
                <c:formatCode>General</c:formatCode>
                <c:ptCount val="242"/>
                <c:pt idx="0">
                  <c:v>78981.820000000007</c:v>
                </c:pt>
                <c:pt idx="1">
                  <c:v>78354.978810628585</c:v>
                </c:pt>
                <c:pt idx="2">
                  <c:v>77728.137621257149</c:v>
                </c:pt>
                <c:pt idx="3">
                  <c:v>77101.296431885727</c:v>
                </c:pt>
                <c:pt idx="4">
                  <c:v>76474.45524251429</c:v>
                </c:pt>
                <c:pt idx="5">
                  <c:v>75847.614053142868</c:v>
                </c:pt>
                <c:pt idx="6">
                  <c:v>75220.772863771432</c:v>
                </c:pt>
                <c:pt idx="7">
                  <c:v>74593.93167440001</c:v>
                </c:pt>
                <c:pt idx="8">
                  <c:v>73967.090485028573</c:v>
                </c:pt>
                <c:pt idx="9">
                  <c:v>73340.249295657151</c:v>
                </c:pt>
                <c:pt idx="10">
                  <c:v>72713.408106285715</c:v>
                </c:pt>
                <c:pt idx="11">
                  <c:v>72086.566916914293</c:v>
                </c:pt>
                <c:pt idx="12">
                  <c:v>71459.725727542856</c:v>
                </c:pt>
                <c:pt idx="13">
                  <c:v>70832.884538171435</c:v>
                </c:pt>
                <c:pt idx="14">
                  <c:v>70206.043348800013</c:v>
                </c:pt>
                <c:pt idx="15">
                  <c:v>69579.202159428576</c:v>
                </c:pt>
                <c:pt idx="16">
                  <c:v>68952.360970057154</c:v>
                </c:pt>
                <c:pt idx="17">
                  <c:v>68325.519780685718</c:v>
                </c:pt>
                <c:pt idx="18">
                  <c:v>67698.678591314296</c:v>
                </c:pt>
                <c:pt idx="19">
                  <c:v>67071.837401942859</c:v>
                </c:pt>
                <c:pt idx="20">
                  <c:v>66444.996212571437</c:v>
                </c:pt>
                <c:pt idx="21">
                  <c:v>65818.155023200001</c:v>
                </c:pt>
                <c:pt idx="22">
                  <c:v>65191.313833828579</c:v>
                </c:pt>
                <c:pt idx="23">
                  <c:v>64564.47264445715</c:v>
                </c:pt>
                <c:pt idx="24">
                  <c:v>63937.631455085721</c:v>
                </c:pt>
                <c:pt idx="25">
                  <c:v>63310.790265714291</c:v>
                </c:pt>
                <c:pt idx="26">
                  <c:v>62683.949076342862</c:v>
                </c:pt>
                <c:pt idx="27">
                  <c:v>62057.107886971433</c:v>
                </c:pt>
                <c:pt idx="28">
                  <c:v>61430.266697600004</c:v>
                </c:pt>
                <c:pt idx="29">
                  <c:v>60803.425508228582</c:v>
                </c:pt>
                <c:pt idx="30">
                  <c:v>60176.584318857145</c:v>
                </c:pt>
                <c:pt idx="31">
                  <c:v>59549.743129485723</c:v>
                </c:pt>
                <c:pt idx="32">
                  <c:v>58922.901940114287</c:v>
                </c:pt>
                <c:pt idx="33">
                  <c:v>58296.060750742865</c:v>
                </c:pt>
                <c:pt idx="34">
                  <c:v>57669.219561371428</c:v>
                </c:pt>
                <c:pt idx="35">
                  <c:v>57042.378372000006</c:v>
                </c:pt>
                <c:pt idx="36">
                  <c:v>56415.537182628577</c:v>
                </c:pt>
                <c:pt idx="37">
                  <c:v>55788.695993257148</c:v>
                </c:pt>
                <c:pt idx="38">
                  <c:v>55161.854803885719</c:v>
                </c:pt>
                <c:pt idx="39">
                  <c:v>54535.01361451429</c:v>
                </c:pt>
                <c:pt idx="40">
                  <c:v>53908.17242514286</c:v>
                </c:pt>
                <c:pt idx="41">
                  <c:v>53281.331235771431</c:v>
                </c:pt>
                <c:pt idx="42">
                  <c:v>52654.490046400009</c:v>
                </c:pt>
                <c:pt idx="43">
                  <c:v>52027.648857028573</c:v>
                </c:pt>
                <c:pt idx="44">
                  <c:v>51400.807667657151</c:v>
                </c:pt>
                <c:pt idx="45">
                  <c:v>50773.966478285714</c:v>
                </c:pt>
                <c:pt idx="46">
                  <c:v>50147.125288914292</c:v>
                </c:pt>
                <c:pt idx="47">
                  <c:v>49520.284099542863</c:v>
                </c:pt>
                <c:pt idx="48">
                  <c:v>48893.442910171434</c:v>
                </c:pt>
                <c:pt idx="49">
                  <c:v>48266.601720800005</c:v>
                </c:pt>
                <c:pt idx="50">
                  <c:v>47639.760531428576</c:v>
                </c:pt>
                <c:pt idx="51">
                  <c:v>47012.919342057146</c:v>
                </c:pt>
                <c:pt idx="52">
                  <c:v>46386.078152685717</c:v>
                </c:pt>
                <c:pt idx="53">
                  <c:v>45759.236963314288</c:v>
                </c:pt>
                <c:pt idx="54">
                  <c:v>45132.395773942859</c:v>
                </c:pt>
                <c:pt idx="55">
                  <c:v>44505.55458457143</c:v>
                </c:pt>
                <c:pt idx="56">
                  <c:v>43878.7133952</c:v>
                </c:pt>
                <c:pt idx="57">
                  <c:v>43251.872205828578</c:v>
                </c:pt>
                <c:pt idx="58">
                  <c:v>42625.031016457149</c:v>
                </c:pt>
                <c:pt idx="59">
                  <c:v>41998.18982708572</c:v>
                </c:pt>
                <c:pt idx="60">
                  <c:v>41371.348637714291</c:v>
                </c:pt>
                <c:pt idx="61">
                  <c:v>40744.507448342862</c:v>
                </c:pt>
                <c:pt idx="62">
                  <c:v>40117.666258971432</c:v>
                </c:pt>
                <c:pt idx="63">
                  <c:v>39490.825069600003</c:v>
                </c:pt>
                <c:pt idx="64">
                  <c:v>38863.983880228574</c:v>
                </c:pt>
                <c:pt idx="65">
                  <c:v>38237.142690857145</c:v>
                </c:pt>
                <c:pt idx="66">
                  <c:v>37610.301501485716</c:v>
                </c:pt>
                <c:pt idx="67">
                  <c:v>36983.460312114286</c:v>
                </c:pt>
                <c:pt idx="68">
                  <c:v>36356.619122742857</c:v>
                </c:pt>
                <c:pt idx="69">
                  <c:v>35729.777933371435</c:v>
                </c:pt>
                <c:pt idx="70">
                  <c:v>35102.936744000006</c:v>
                </c:pt>
                <c:pt idx="71">
                  <c:v>34476.095554628577</c:v>
                </c:pt>
                <c:pt idx="72">
                  <c:v>33849.254365257148</c:v>
                </c:pt>
                <c:pt idx="73">
                  <c:v>33222.413175885718</c:v>
                </c:pt>
                <c:pt idx="74">
                  <c:v>32595.571986514289</c:v>
                </c:pt>
                <c:pt idx="75">
                  <c:v>31968.73079714286</c:v>
                </c:pt>
                <c:pt idx="76">
                  <c:v>31341.889607771431</c:v>
                </c:pt>
                <c:pt idx="77">
                  <c:v>30715.048418400002</c:v>
                </c:pt>
                <c:pt idx="78">
                  <c:v>30088.207229028572</c:v>
                </c:pt>
                <c:pt idx="79">
                  <c:v>29461.366039657143</c:v>
                </c:pt>
                <c:pt idx="80">
                  <c:v>28834.524850285714</c:v>
                </c:pt>
                <c:pt idx="81">
                  <c:v>28207.683660914285</c:v>
                </c:pt>
                <c:pt idx="82">
                  <c:v>27580.842471542863</c:v>
                </c:pt>
                <c:pt idx="83">
                  <c:v>26954.001282171434</c:v>
                </c:pt>
                <c:pt idx="84">
                  <c:v>26327.160092800004</c:v>
                </c:pt>
                <c:pt idx="85">
                  <c:v>25700.318903428575</c:v>
                </c:pt>
                <c:pt idx="86">
                  <c:v>25073.477714057146</c:v>
                </c:pt>
                <c:pt idx="87">
                  <c:v>24446.636524685717</c:v>
                </c:pt>
                <c:pt idx="88">
                  <c:v>23819.795335314288</c:v>
                </c:pt>
                <c:pt idx="89">
                  <c:v>23192.954145942858</c:v>
                </c:pt>
                <c:pt idx="90">
                  <c:v>22566.112956571429</c:v>
                </c:pt>
                <c:pt idx="91">
                  <c:v>21939.2717672</c:v>
                </c:pt>
                <c:pt idx="92">
                  <c:v>21312.430577828571</c:v>
                </c:pt>
                <c:pt idx="93">
                  <c:v>20685.589388457141</c:v>
                </c:pt>
                <c:pt idx="94">
                  <c:v>20058.74819908572</c:v>
                </c:pt>
                <c:pt idx="95">
                  <c:v>19431.90700971429</c:v>
                </c:pt>
                <c:pt idx="96">
                  <c:v>18805.065820342861</c:v>
                </c:pt>
                <c:pt idx="97">
                  <c:v>18178.224630971432</c:v>
                </c:pt>
                <c:pt idx="98">
                  <c:v>17551.383441600003</c:v>
                </c:pt>
                <c:pt idx="99">
                  <c:v>16924.542252228573</c:v>
                </c:pt>
                <c:pt idx="100">
                  <c:v>16297.701062857144</c:v>
                </c:pt>
                <c:pt idx="101">
                  <c:v>15670.859873485715</c:v>
                </c:pt>
                <c:pt idx="102">
                  <c:v>15044.018684114286</c:v>
                </c:pt>
                <c:pt idx="103">
                  <c:v>14417.177494742857</c:v>
                </c:pt>
                <c:pt idx="104">
                  <c:v>13790.336305371427</c:v>
                </c:pt>
                <c:pt idx="105">
                  <c:v>13163.495116000006</c:v>
                </c:pt>
                <c:pt idx="106">
                  <c:v>12536.653926628569</c:v>
                </c:pt>
                <c:pt idx="107">
                  <c:v>11909.812737257147</c:v>
                </c:pt>
                <c:pt idx="108">
                  <c:v>11282.971547885711</c:v>
                </c:pt>
                <c:pt idx="109">
                  <c:v>10656.130358514289</c:v>
                </c:pt>
                <c:pt idx="110">
                  <c:v>10029.289169142852</c:v>
                </c:pt>
                <c:pt idx="111">
                  <c:v>9402.4479797714303</c:v>
                </c:pt>
                <c:pt idx="112">
                  <c:v>8775.6067903999938</c:v>
                </c:pt>
                <c:pt idx="113">
                  <c:v>8148.7656010285718</c:v>
                </c:pt>
                <c:pt idx="114">
                  <c:v>7521.9244116571499</c:v>
                </c:pt>
                <c:pt idx="115">
                  <c:v>6895.0832222857134</c:v>
                </c:pt>
                <c:pt idx="116">
                  <c:v>6268.2420329142915</c:v>
                </c:pt>
                <c:pt idx="117">
                  <c:v>5641.400843542855</c:v>
                </c:pt>
                <c:pt idx="118">
                  <c:v>5014.5596541714331</c:v>
                </c:pt>
                <c:pt idx="119">
                  <c:v>4387.7184647999966</c:v>
                </c:pt>
                <c:pt idx="120">
                  <c:v>3760.8772754285746</c:v>
                </c:pt>
                <c:pt idx="121">
                  <c:v>3134.0360860571382</c:v>
                </c:pt>
                <c:pt idx="122">
                  <c:v>2507.1948966857162</c:v>
                </c:pt>
                <c:pt idx="123">
                  <c:v>1880.3537073142797</c:v>
                </c:pt>
                <c:pt idx="124">
                  <c:v>1253.5125179428578</c:v>
                </c:pt>
                <c:pt idx="125">
                  <c:v>600.68823780844889</c:v>
                </c:pt>
                <c:pt idx="126">
                  <c:v>-104.10222385192003</c:v>
                </c:pt>
                <c:pt idx="127">
                  <c:v>-860.85886703824895</c:v>
                </c:pt>
                <c:pt idx="128">
                  <c:v>-1669.5816917505379</c:v>
                </c:pt>
                <c:pt idx="129">
                  <c:v>-2504.2876072258068</c:v>
                </c:pt>
                <c:pt idx="130">
                  <c:v>-3338.993522701076</c:v>
                </c:pt>
                <c:pt idx="131">
                  <c:v>-4173.6994381763443</c:v>
                </c:pt>
                <c:pt idx="132">
                  <c:v>-5008.405353651613</c:v>
                </c:pt>
                <c:pt idx="133">
                  <c:v>-5843.1112691268827</c:v>
                </c:pt>
                <c:pt idx="134">
                  <c:v>-6677.8171846021514</c:v>
                </c:pt>
                <c:pt idx="135">
                  <c:v>-7512.5231000774202</c:v>
                </c:pt>
                <c:pt idx="136">
                  <c:v>-8347.2290155526898</c:v>
                </c:pt>
                <c:pt idx="137">
                  <c:v>-9181.9349310279595</c:v>
                </c:pt>
                <c:pt idx="138">
                  <c:v>-10016.640846503227</c:v>
                </c:pt>
                <c:pt idx="139">
                  <c:v>-10851.346761978497</c:v>
                </c:pt>
                <c:pt idx="140">
                  <c:v>-11686.052677453767</c:v>
                </c:pt>
                <c:pt idx="141">
                  <c:v>-12520.758592929034</c:v>
                </c:pt>
                <c:pt idx="142">
                  <c:v>-13355.464508404304</c:v>
                </c:pt>
                <c:pt idx="143">
                  <c:v>-14190.170423879572</c:v>
                </c:pt>
                <c:pt idx="144">
                  <c:v>-15024.876339354842</c:v>
                </c:pt>
                <c:pt idx="145">
                  <c:v>-15859.582254830111</c:v>
                </c:pt>
                <c:pt idx="146">
                  <c:v>-16694.288170305379</c:v>
                </c:pt>
                <c:pt idx="147">
                  <c:v>-17528.994085780647</c:v>
                </c:pt>
                <c:pt idx="148">
                  <c:v>-18363.700001255918</c:v>
                </c:pt>
                <c:pt idx="149">
                  <c:v>-19198.405916731186</c:v>
                </c:pt>
                <c:pt idx="150">
                  <c:v>-20033.111832206454</c:v>
                </c:pt>
                <c:pt idx="151">
                  <c:v>-20867.817747681725</c:v>
                </c:pt>
                <c:pt idx="152">
                  <c:v>-21702.523663156993</c:v>
                </c:pt>
                <c:pt idx="153">
                  <c:v>-22537.229578632261</c:v>
                </c:pt>
                <c:pt idx="154">
                  <c:v>-23371.935494107533</c:v>
                </c:pt>
                <c:pt idx="155">
                  <c:v>-24206.6414095828</c:v>
                </c:pt>
                <c:pt idx="156">
                  <c:v>-25041.347325058068</c:v>
                </c:pt>
                <c:pt idx="157">
                  <c:v>-25876.053240533336</c:v>
                </c:pt>
                <c:pt idx="158">
                  <c:v>-26710.759156008608</c:v>
                </c:pt>
                <c:pt idx="159">
                  <c:v>-27545.465071483875</c:v>
                </c:pt>
                <c:pt idx="160">
                  <c:v>-28380.170986959143</c:v>
                </c:pt>
                <c:pt idx="161">
                  <c:v>-29214.876902434415</c:v>
                </c:pt>
                <c:pt idx="162">
                  <c:v>-30049.582817909682</c:v>
                </c:pt>
                <c:pt idx="163">
                  <c:v>-30884.28873338495</c:v>
                </c:pt>
                <c:pt idx="164">
                  <c:v>-31718.994648860222</c:v>
                </c:pt>
                <c:pt idx="165">
                  <c:v>-32553.70056433549</c:v>
                </c:pt>
                <c:pt idx="166">
                  <c:v>-33388.406479810757</c:v>
                </c:pt>
                <c:pt idx="167">
                  <c:v>-34223.112395286029</c:v>
                </c:pt>
                <c:pt idx="168">
                  <c:v>-35057.818310761293</c:v>
                </c:pt>
                <c:pt idx="169">
                  <c:v>-35892.524226236565</c:v>
                </c:pt>
                <c:pt idx="170">
                  <c:v>-36727.230141711836</c:v>
                </c:pt>
                <c:pt idx="171">
                  <c:v>-37561.9360571871</c:v>
                </c:pt>
                <c:pt idx="172">
                  <c:v>-38396.641972662372</c:v>
                </c:pt>
                <c:pt idx="173">
                  <c:v>-39231.347888137643</c:v>
                </c:pt>
                <c:pt idx="174">
                  <c:v>-40066.053803612907</c:v>
                </c:pt>
                <c:pt idx="175">
                  <c:v>-40900.759719088179</c:v>
                </c:pt>
                <c:pt idx="176">
                  <c:v>-41735.46563456345</c:v>
                </c:pt>
                <c:pt idx="177">
                  <c:v>-42570.171550038714</c:v>
                </c:pt>
                <c:pt idx="178">
                  <c:v>-43404.877465513986</c:v>
                </c:pt>
                <c:pt idx="179">
                  <c:v>-44239.583380989257</c:v>
                </c:pt>
                <c:pt idx="180">
                  <c:v>-45074.289296464522</c:v>
                </c:pt>
                <c:pt idx="181">
                  <c:v>-45908.995211939793</c:v>
                </c:pt>
                <c:pt idx="182">
                  <c:v>-46743.701127415065</c:v>
                </c:pt>
                <c:pt idx="183">
                  <c:v>-47578.407042890329</c:v>
                </c:pt>
                <c:pt idx="184">
                  <c:v>-48413.1129583656</c:v>
                </c:pt>
                <c:pt idx="185">
                  <c:v>-49247.818873840864</c:v>
                </c:pt>
                <c:pt idx="186">
                  <c:v>-50082.524789316136</c:v>
                </c:pt>
                <c:pt idx="187">
                  <c:v>-50917.230704791407</c:v>
                </c:pt>
                <c:pt idx="188">
                  <c:v>-51751.936620266672</c:v>
                </c:pt>
                <c:pt idx="189">
                  <c:v>-52586.642535741943</c:v>
                </c:pt>
                <c:pt idx="190">
                  <c:v>-53421.348451217214</c:v>
                </c:pt>
                <c:pt idx="191">
                  <c:v>-54256.054366692479</c:v>
                </c:pt>
                <c:pt idx="192">
                  <c:v>-55090.76028216775</c:v>
                </c:pt>
                <c:pt idx="193">
                  <c:v>-55925.466197643022</c:v>
                </c:pt>
                <c:pt idx="194">
                  <c:v>-56760.172113118286</c:v>
                </c:pt>
                <c:pt idx="195">
                  <c:v>-57594.878028593557</c:v>
                </c:pt>
                <c:pt idx="196">
                  <c:v>-58429.583944068829</c:v>
                </c:pt>
                <c:pt idx="197">
                  <c:v>-59264.289859544093</c:v>
                </c:pt>
                <c:pt idx="198">
                  <c:v>-60098.995775019364</c:v>
                </c:pt>
                <c:pt idx="199">
                  <c:v>-60933.701690494636</c:v>
                </c:pt>
                <c:pt idx="200">
                  <c:v>-61768.4076059699</c:v>
                </c:pt>
                <c:pt idx="201">
                  <c:v>-62603.113521445172</c:v>
                </c:pt>
                <c:pt idx="202">
                  <c:v>-63437.819436920443</c:v>
                </c:pt>
                <c:pt idx="203">
                  <c:v>-64272.525352395707</c:v>
                </c:pt>
                <c:pt idx="204">
                  <c:v>-65107.231267870979</c:v>
                </c:pt>
                <c:pt idx="205">
                  <c:v>-65941.93718334625</c:v>
                </c:pt>
                <c:pt idx="206">
                  <c:v>-66776.643098821514</c:v>
                </c:pt>
                <c:pt idx="207">
                  <c:v>-67611.349014296778</c:v>
                </c:pt>
                <c:pt idx="208">
                  <c:v>-68446.054929772057</c:v>
                </c:pt>
                <c:pt idx="209">
                  <c:v>-69280.760845247321</c:v>
                </c:pt>
                <c:pt idx="210">
                  <c:v>-70115.466760722586</c:v>
                </c:pt>
                <c:pt idx="211">
                  <c:v>-70950.172676197864</c:v>
                </c:pt>
                <c:pt idx="212">
                  <c:v>-71784.878591673129</c:v>
                </c:pt>
                <c:pt idx="213">
                  <c:v>-72619.584507148393</c:v>
                </c:pt>
                <c:pt idx="214">
                  <c:v>-73454.290422623671</c:v>
                </c:pt>
                <c:pt idx="215">
                  <c:v>-74288.996338098936</c:v>
                </c:pt>
                <c:pt idx="216">
                  <c:v>-75123.7022535742</c:v>
                </c:pt>
                <c:pt idx="217">
                  <c:v>-75958.408169049479</c:v>
                </c:pt>
                <c:pt idx="218">
                  <c:v>-76793.114084524743</c:v>
                </c:pt>
                <c:pt idx="219">
                  <c:v>-77627.820000000007</c:v>
                </c:pt>
                <c:pt idx="220">
                  <c:v>-78462.525915475286</c:v>
                </c:pt>
                <c:pt idx="221">
                  <c:v>-79297.23183095055</c:v>
                </c:pt>
                <c:pt idx="222">
                  <c:v>-80131.937746425814</c:v>
                </c:pt>
                <c:pt idx="223">
                  <c:v>-80966.643661901093</c:v>
                </c:pt>
                <c:pt idx="224">
                  <c:v>-81801.349577376357</c:v>
                </c:pt>
                <c:pt idx="225">
                  <c:v>-82636.055492851621</c:v>
                </c:pt>
                <c:pt idx="226">
                  <c:v>-83470.7614083269</c:v>
                </c:pt>
                <c:pt idx="227">
                  <c:v>-84305.467323802164</c:v>
                </c:pt>
                <c:pt idx="228">
                  <c:v>-85140.173239277428</c:v>
                </c:pt>
                <c:pt idx="229">
                  <c:v>-85974.879154752707</c:v>
                </c:pt>
                <c:pt idx="230">
                  <c:v>-86809.585070227971</c:v>
                </c:pt>
                <c:pt idx="231">
                  <c:v>-87644.290985703235</c:v>
                </c:pt>
                <c:pt idx="232">
                  <c:v>-88478.996901178514</c:v>
                </c:pt>
                <c:pt idx="233">
                  <c:v>-89313.702816653778</c:v>
                </c:pt>
                <c:pt idx="234">
                  <c:v>-90148.408732129043</c:v>
                </c:pt>
                <c:pt idx="235">
                  <c:v>-90983.114647604321</c:v>
                </c:pt>
                <c:pt idx="236">
                  <c:v>-91817.820563079586</c:v>
                </c:pt>
                <c:pt idx="237">
                  <c:v>-92652.52647855485</c:v>
                </c:pt>
                <c:pt idx="238">
                  <c:v>-93487.232394030128</c:v>
                </c:pt>
                <c:pt idx="239">
                  <c:v>-94321.938309505393</c:v>
                </c:pt>
                <c:pt idx="240">
                  <c:v>-95156.644224980657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'FIN123'!$N$6:$N$138</c:f>
              <c:numCache>
                <c:formatCode>General</c:formatCode>
                <c:ptCount val="133"/>
                <c:pt idx="0">
                  <c:v>31.076111111111111</c:v>
                </c:pt>
                <c:pt idx="1">
                  <c:v>31.090850970017637</c:v>
                </c:pt>
                <c:pt idx="2">
                  <c:v>31.105590828924161</c:v>
                </c:pt>
                <c:pt idx="3">
                  <c:v>31.120330687830688</c:v>
                </c:pt>
                <c:pt idx="4">
                  <c:v>31.135070546737214</c:v>
                </c:pt>
                <c:pt idx="5">
                  <c:v>31.149810405643738</c:v>
                </c:pt>
                <c:pt idx="6">
                  <c:v>31.164550264550265</c:v>
                </c:pt>
                <c:pt idx="7">
                  <c:v>31.179290123456788</c:v>
                </c:pt>
                <c:pt idx="8">
                  <c:v>31.194029982363315</c:v>
                </c:pt>
                <c:pt idx="9">
                  <c:v>31.208769841269842</c:v>
                </c:pt>
                <c:pt idx="10">
                  <c:v>31.223509700176365</c:v>
                </c:pt>
                <c:pt idx="11">
                  <c:v>31.238249559082892</c:v>
                </c:pt>
                <c:pt idx="12">
                  <c:v>31.252989417989419</c:v>
                </c:pt>
                <c:pt idx="13">
                  <c:v>31.267729276895942</c:v>
                </c:pt>
                <c:pt idx="14">
                  <c:v>31.282469135802469</c:v>
                </c:pt>
                <c:pt idx="15">
                  <c:v>31.297208994708996</c:v>
                </c:pt>
                <c:pt idx="16">
                  <c:v>31.311948853615519</c:v>
                </c:pt>
                <c:pt idx="17">
                  <c:v>31.326688712522046</c:v>
                </c:pt>
                <c:pt idx="18">
                  <c:v>31.341428571428569</c:v>
                </c:pt>
                <c:pt idx="19">
                  <c:v>31.356168430335096</c:v>
                </c:pt>
                <c:pt idx="20">
                  <c:v>31.370908289241623</c:v>
                </c:pt>
                <c:pt idx="21">
                  <c:v>31.385648148148146</c:v>
                </c:pt>
                <c:pt idx="22">
                  <c:v>31.400388007054673</c:v>
                </c:pt>
                <c:pt idx="23">
                  <c:v>31.4151278659612</c:v>
                </c:pt>
                <c:pt idx="24">
                  <c:v>31.429867724867723</c:v>
                </c:pt>
                <c:pt idx="25">
                  <c:v>31.44460758377425</c:v>
                </c:pt>
                <c:pt idx="26">
                  <c:v>31.459347442680773</c:v>
                </c:pt>
                <c:pt idx="27">
                  <c:v>31.4740873015873</c:v>
                </c:pt>
                <c:pt idx="28">
                  <c:v>31.488827160493827</c:v>
                </c:pt>
                <c:pt idx="29">
                  <c:v>31.50356701940035</c:v>
                </c:pt>
                <c:pt idx="30">
                  <c:v>31.518306878306877</c:v>
                </c:pt>
                <c:pt idx="31">
                  <c:v>31.533046737213404</c:v>
                </c:pt>
                <c:pt idx="32">
                  <c:v>31.547786596119927</c:v>
                </c:pt>
                <c:pt idx="33">
                  <c:v>31.562526455026454</c:v>
                </c:pt>
                <c:pt idx="34">
                  <c:v>31.577266313932981</c:v>
                </c:pt>
                <c:pt idx="35">
                  <c:v>31.592006172839504</c:v>
                </c:pt>
                <c:pt idx="36">
                  <c:v>31.606746031746031</c:v>
                </c:pt>
                <c:pt idx="37">
                  <c:v>31.621485890652558</c:v>
                </c:pt>
                <c:pt idx="38">
                  <c:v>31.636225749559081</c:v>
                </c:pt>
                <c:pt idx="39">
                  <c:v>31.650965608465608</c:v>
                </c:pt>
                <c:pt idx="40">
                  <c:v>31.665705467372131</c:v>
                </c:pt>
                <c:pt idx="41">
                  <c:v>31.680445326278658</c:v>
                </c:pt>
                <c:pt idx="42">
                  <c:v>31.695185185185185</c:v>
                </c:pt>
                <c:pt idx="43">
                  <c:v>31.709925044091708</c:v>
                </c:pt>
                <c:pt idx="44">
                  <c:v>31.724664902998235</c:v>
                </c:pt>
                <c:pt idx="45">
                  <c:v>31.739404761904762</c:v>
                </c:pt>
                <c:pt idx="46">
                  <c:v>31.754144620811285</c:v>
                </c:pt>
                <c:pt idx="47">
                  <c:v>31.768884479717812</c:v>
                </c:pt>
                <c:pt idx="48">
                  <c:v>31.783624338624335</c:v>
                </c:pt>
                <c:pt idx="49">
                  <c:v>31.798364197530862</c:v>
                </c:pt>
                <c:pt idx="50">
                  <c:v>31.813104056437389</c:v>
                </c:pt>
                <c:pt idx="51">
                  <c:v>31.827843915343912</c:v>
                </c:pt>
                <c:pt idx="52">
                  <c:v>31.842583774250439</c:v>
                </c:pt>
                <c:pt idx="53">
                  <c:v>31.857323633156966</c:v>
                </c:pt>
                <c:pt idx="54">
                  <c:v>31.872063492063489</c:v>
                </c:pt>
                <c:pt idx="55">
                  <c:v>31.886803350970016</c:v>
                </c:pt>
                <c:pt idx="56">
                  <c:v>31.901543209876543</c:v>
                </c:pt>
                <c:pt idx="57">
                  <c:v>31.916283068783066</c:v>
                </c:pt>
                <c:pt idx="58">
                  <c:v>31.931022927689593</c:v>
                </c:pt>
                <c:pt idx="59">
                  <c:v>31.945762786596116</c:v>
                </c:pt>
                <c:pt idx="60">
                  <c:v>31.960502645502643</c:v>
                </c:pt>
                <c:pt idx="61">
                  <c:v>31.97524250440917</c:v>
                </c:pt>
                <c:pt idx="62">
                  <c:v>31.989982363315693</c:v>
                </c:pt>
                <c:pt idx="63">
                  <c:v>32.00472222222222</c:v>
                </c:pt>
                <c:pt idx="64">
                  <c:v>32.019462081128744</c:v>
                </c:pt>
                <c:pt idx="65">
                  <c:v>32.034201940035274</c:v>
                </c:pt>
                <c:pt idx="66">
                  <c:v>32.048941798941797</c:v>
                </c:pt>
                <c:pt idx="67">
                  <c:v>32.063681657848321</c:v>
                </c:pt>
                <c:pt idx="68">
                  <c:v>32.078421516754851</c:v>
                </c:pt>
                <c:pt idx="69">
                  <c:v>32.093161375661374</c:v>
                </c:pt>
                <c:pt idx="70">
                  <c:v>32.107901234567898</c:v>
                </c:pt>
                <c:pt idx="71">
                  <c:v>32.122641093474428</c:v>
                </c:pt>
                <c:pt idx="72">
                  <c:v>32.137380952380951</c:v>
                </c:pt>
                <c:pt idx="73">
                  <c:v>32.152120811287475</c:v>
                </c:pt>
                <c:pt idx="74">
                  <c:v>32.166860670193998</c:v>
                </c:pt>
                <c:pt idx="75">
                  <c:v>32.181600529100528</c:v>
                </c:pt>
                <c:pt idx="76">
                  <c:v>32.196340388007052</c:v>
                </c:pt>
                <c:pt idx="77">
                  <c:v>32.211080246913575</c:v>
                </c:pt>
                <c:pt idx="78">
                  <c:v>32.225820105820105</c:v>
                </c:pt>
                <c:pt idx="79">
                  <c:v>32.240559964726629</c:v>
                </c:pt>
                <c:pt idx="80">
                  <c:v>32.255299823633152</c:v>
                </c:pt>
                <c:pt idx="81">
                  <c:v>32.270039682539682</c:v>
                </c:pt>
                <c:pt idx="82">
                  <c:v>32.284779541446206</c:v>
                </c:pt>
                <c:pt idx="83">
                  <c:v>32.299519400352729</c:v>
                </c:pt>
                <c:pt idx="84">
                  <c:v>32.314259259259259</c:v>
                </c:pt>
                <c:pt idx="85">
                  <c:v>32.328999118165783</c:v>
                </c:pt>
                <c:pt idx="86">
                  <c:v>32.343738977072306</c:v>
                </c:pt>
                <c:pt idx="87">
                  <c:v>32.358478835978836</c:v>
                </c:pt>
                <c:pt idx="88">
                  <c:v>32.37321869488536</c:v>
                </c:pt>
                <c:pt idx="89">
                  <c:v>32.387958553791883</c:v>
                </c:pt>
                <c:pt idx="90">
                  <c:v>32.402698412698413</c:v>
                </c:pt>
                <c:pt idx="91">
                  <c:v>32.417438271604937</c:v>
                </c:pt>
                <c:pt idx="92">
                  <c:v>32.43217813051146</c:v>
                </c:pt>
                <c:pt idx="93">
                  <c:v>32.44691798941799</c:v>
                </c:pt>
                <c:pt idx="94">
                  <c:v>32.461657848324514</c:v>
                </c:pt>
                <c:pt idx="95">
                  <c:v>32.476397707231037</c:v>
                </c:pt>
                <c:pt idx="96">
                  <c:v>32.49113756613756</c:v>
                </c:pt>
                <c:pt idx="97">
                  <c:v>32.505877425044091</c:v>
                </c:pt>
                <c:pt idx="98">
                  <c:v>32.520617283950614</c:v>
                </c:pt>
                <c:pt idx="99">
                  <c:v>32.535357142857137</c:v>
                </c:pt>
                <c:pt idx="100">
                  <c:v>32.550097001763667</c:v>
                </c:pt>
                <c:pt idx="101">
                  <c:v>32.564836860670191</c:v>
                </c:pt>
                <c:pt idx="102">
                  <c:v>32.579576719576714</c:v>
                </c:pt>
                <c:pt idx="103">
                  <c:v>32.594316578483244</c:v>
                </c:pt>
                <c:pt idx="104">
                  <c:v>32.609056437389768</c:v>
                </c:pt>
                <c:pt idx="105">
                  <c:v>32.623796296296291</c:v>
                </c:pt>
                <c:pt idx="106">
                  <c:v>32.638536155202821</c:v>
                </c:pt>
                <c:pt idx="107">
                  <c:v>32.653276014109345</c:v>
                </c:pt>
                <c:pt idx="108">
                  <c:v>32.668015873015868</c:v>
                </c:pt>
                <c:pt idx="109">
                  <c:v>32.682755731922398</c:v>
                </c:pt>
                <c:pt idx="110">
                  <c:v>32.697495590828922</c:v>
                </c:pt>
                <c:pt idx="111">
                  <c:v>32.712235449735445</c:v>
                </c:pt>
                <c:pt idx="112">
                  <c:v>32.726975308641975</c:v>
                </c:pt>
                <c:pt idx="113">
                  <c:v>32.741715167548499</c:v>
                </c:pt>
                <c:pt idx="114">
                  <c:v>32.756455026455022</c:v>
                </c:pt>
                <c:pt idx="115">
                  <c:v>32.771194885361552</c:v>
                </c:pt>
                <c:pt idx="116">
                  <c:v>32.785934744268076</c:v>
                </c:pt>
                <c:pt idx="117">
                  <c:v>32.800674603174599</c:v>
                </c:pt>
                <c:pt idx="118">
                  <c:v>32.815414462081122</c:v>
                </c:pt>
                <c:pt idx="119">
                  <c:v>32.830154320987653</c:v>
                </c:pt>
                <c:pt idx="120">
                  <c:v>32.844894179894176</c:v>
                </c:pt>
                <c:pt idx="121">
                  <c:v>32.859634038800699</c:v>
                </c:pt>
                <c:pt idx="122">
                  <c:v>32.87437389770723</c:v>
                </c:pt>
                <c:pt idx="123">
                  <c:v>32.889113756613753</c:v>
                </c:pt>
                <c:pt idx="124">
                  <c:v>32.903853615520276</c:v>
                </c:pt>
                <c:pt idx="125">
                  <c:v>32.918726425157871</c:v>
                </c:pt>
                <c:pt idx="126">
                  <c:v>32.933865136257609</c:v>
                </c:pt>
                <c:pt idx="127">
                  <c:v>32.949269748819475</c:v>
                </c:pt>
                <c:pt idx="128">
                  <c:v>32.964940262843484</c:v>
                </c:pt>
                <c:pt idx="129">
                  <c:v>32.980743727598565</c:v>
                </c:pt>
                <c:pt idx="130">
                  <c:v>32.996547192353638</c:v>
                </c:pt>
                <c:pt idx="131">
                  <c:v>33.012350657108719</c:v>
                </c:pt>
                <c:pt idx="132">
                  <c:v>33.028154121863793</c:v>
                </c:pt>
              </c:numCache>
            </c:numRef>
          </c:xVal>
          <c:yVal>
            <c:numRef>
              <c:f>'FIN123'!$M$6:$M$138</c:f>
              <c:numCache>
                <c:formatCode>General</c:formatCode>
                <c:ptCount val="133"/>
                <c:pt idx="0">
                  <c:v>56.553055555555552</c:v>
                </c:pt>
                <c:pt idx="1">
                  <c:v>56.547475749559077</c:v>
                </c:pt>
                <c:pt idx="2">
                  <c:v>56.541895943562608</c:v>
                </c:pt>
                <c:pt idx="3">
                  <c:v>56.536316137566132</c:v>
                </c:pt>
                <c:pt idx="4">
                  <c:v>56.530736331569663</c:v>
                </c:pt>
                <c:pt idx="5">
                  <c:v>56.525156525573188</c:v>
                </c:pt>
                <c:pt idx="6">
                  <c:v>56.519576719576719</c:v>
                </c:pt>
                <c:pt idx="7">
                  <c:v>56.513996913580243</c:v>
                </c:pt>
                <c:pt idx="8">
                  <c:v>56.508417107583774</c:v>
                </c:pt>
                <c:pt idx="9">
                  <c:v>56.502837301587299</c:v>
                </c:pt>
                <c:pt idx="10">
                  <c:v>56.497257495590823</c:v>
                </c:pt>
                <c:pt idx="11">
                  <c:v>56.491677689594354</c:v>
                </c:pt>
                <c:pt idx="12">
                  <c:v>56.486097883597878</c:v>
                </c:pt>
                <c:pt idx="13">
                  <c:v>56.48051807760141</c:v>
                </c:pt>
                <c:pt idx="14">
                  <c:v>56.474938271604934</c:v>
                </c:pt>
                <c:pt idx="15">
                  <c:v>56.469358465608465</c:v>
                </c:pt>
                <c:pt idx="16">
                  <c:v>56.463778659611989</c:v>
                </c:pt>
                <c:pt idx="17">
                  <c:v>56.458198853615521</c:v>
                </c:pt>
                <c:pt idx="18">
                  <c:v>56.452619047619045</c:v>
                </c:pt>
                <c:pt idx="19">
                  <c:v>56.447039241622569</c:v>
                </c:pt>
                <c:pt idx="20">
                  <c:v>56.441459435626101</c:v>
                </c:pt>
                <c:pt idx="21">
                  <c:v>56.435879629629625</c:v>
                </c:pt>
                <c:pt idx="22">
                  <c:v>56.430299823633156</c:v>
                </c:pt>
                <c:pt idx="23">
                  <c:v>56.42472001763668</c:v>
                </c:pt>
                <c:pt idx="24">
                  <c:v>56.419140211640212</c:v>
                </c:pt>
                <c:pt idx="25">
                  <c:v>56.413560405643736</c:v>
                </c:pt>
                <c:pt idx="26">
                  <c:v>56.407980599647267</c:v>
                </c:pt>
                <c:pt idx="27">
                  <c:v>56.402400793650791</c:v>
                </c:pt>
                <c:pt idx="28">
                  <c:v>56.396820987654316</c:v>
                </c:pt>
                <c:pt idx="29">
                  <c:v>56.391241181657847</c:v>
                </c:pt>
                <c:pt idx="30">
                  <c:v>56.385661375661371</c:v>
                </c:pt>
                <c:pt idx="31">
                  <c:v>56.380081569664902</c:v>
                </c:pt>
                <c:pt idx="32">
                  <c:v>56.374501763668427</c:v>
                </c:pt>
                <c:pt idx="33">
                  <c:v>56.368921957671958</c:v>
                </c:pt>
                <c:pt idx="34">
                  <c:v>56.363342151675482</c:v>
                </c:pt>
                <c:pt idx="35">
                  <c:v>56.357762345679014</c:v>
                </c:pt>
                <c:pt idx="36">
                  <c:v>56.352182539682538</c:v>
                </c:pt>
                <c:pt idx="37">
                  <c:v>56.346602733686062</c:v>
                </c:pt>
                <c:pt idx="38">
                  <c:v>56.341022927689593</c:v>
                </c:pt>
                <c:pt idx="39">
                  <c:v>56.335443121693118</c:v>
                </c:pt>
                <c:pt idx="40">
                  <c:v>56.329863315696649</c:v>
                </c:pt>
                <c:pt idx="41">
                  <c:v>56.324283509700173</c:v>
                </c:pt>
                <c:pt idx="42">
                  <c:v>56.318703703703704</c:v>
                </c:pt>
                <c:pt idx="43">
                  <c:v>56.313123897707229</c:v>
                </c:pt>
                <c:pt idx="44">
                  <c:v>56.30754409171076</c:v>
                </c:pt>
                <c:pt idx="45">
                  <c:v>56.301964285714284</c:v>
                </c:pt>
                <c:pt idx="46">
                  <c:v>56.296384479717808</c:v>
                </c:pt>
                <c:pt idx="47">
                  <c:v>56.29080467372134</c:v>
                </c:pt>
                <c:pt idx="48">
                  <c:v>56.285224867724864</c:v>
                </c:pt>
                <c:pt idx="49">
                  <c:v>56.279645061728395</c:v>
                </c:pt>
                <c:pt idx="50">
                  <c:v>56.274065255731919</c:v>
                </c:pt>
                <c:pt idx="51">
                  <c:v>56.268485449735451</c:v>
                </c:pt>
                <c:pt idx="52">
                  <c:v>56.262905643738975</c:v>
                </c:pt>
                <c:pt idx="53">
                  <c:v>56.257325837742506</c:v>
                </c:pt>
                <c:pt idx="54">
                  <c:v>56.25174603174603</c:v>
                </c:pt>
                <c:pt idx="55">
                  <c:v>56.246166225749555</c:v>
                </c:pt>
                <c:pt idx="56">
                  <c:v>56.240586419753086</c:v>
                </c:pt>
                <c:pt idx="57">
                  <c:v>56.23500661375661</c:v>
                </c:pt>
                <c:pt idx="58">
                  <c:v>56.229426807760142</c:v>
                </c:pt>
                <c:pt idx="59">
                  <c:v>56.223847001763666</c:v>
                </c:pt>
                <c:pt idx="60">
                  <c:v>56.218267195767197</c:v>
                </c:pt>
                <c:pt idx="61">
                  <c:v>56.212687389770721</c:v>
                </c:pt>
                <c:pt idx="62">
                  <c:v>56.207107583774253</c:v>
                </c:pt>
                <c:pt idx="63">
                  <c:v>56.201527777777777</c:v>
                </c:pt>
                <c:pt idx="64">
                  <c:v>56.195947971781301</c:v>
                </c:pt>
                <c:pt idx="65">
                  <c:v>56.190368165784832</c:v>
                </c:pt>
                <c:pt idx="66">
                  <c:v>56.184788359788357</c:v>
                </c:pt>
                <c:pt idx="67">
                  <c:v>56.179208553791888</c:v>
                </c:pt>
                <c:pt idx="68">
                  <c:v>56.173628747795412</c:v>
                </c:pt>
                <c:pt idx="69">
                  <c:v>56.168048941798943</c:v>
                </c:pt>
                <c:pt idx="70">
                  <c:v>56.162469135802468</c:v>
                </c:pt>
                <c:pt idx="71">
                  <c:v>56.156889329805999</c:v>
                </c:pt>
                <c:pt idx="72">
                  <c:v>56.151309523809523</c:v>
                </c:pt>
                <c:pt idx="73">
                  <c:v>56.145729717813047</c:v>
                </c:pt>
                <c:pt idx="74">
                  <c:v>56.140149911816579</c:v>
                </c:pt>
                <c:pt idx="75">
                  <c:v>56.134570105820103</c:v>
                </c:pt>
                <c:pt idx="76">
                  <c:v>56.128990299823634</c:v>
                </c:pt>
                <c:pt idx="77">
                  <c:v>56.123410493827159</c:v>
                </c:pt>
                <c:pt idx="78">
                  <c:v>56.11783068783069</c:v>
                </c:pt>
                <c:pt idx="79">
                  <c:v>56.112250881834214</c:v>
                </c:pt>
                <c:pt idx="80">
                  <c:v>56.106671075837745</c:v>
                </c:pt>
                <c:pt idx="81">
                  <c:v>56.10109126984127</c:v>
                </c:pt>
                <c:pt idx="82">
                  <c:v>56.095511463844794</c:v>
                </c:pt>
                <c:pt idx="83">
                  <c:v>56.089931657848325</c:v>
                </c:pt>
                <c:pt idx="84">
                  <c:v>56.084351851851849</c:v>
                </c:pt>
                <c:pt idx="85">
                  <c:v>56.078772045855381</c:v>
                </c:pt>
                <c:pt idx="86">
                  <c:v>56.073192239858905</c:v>
                </c:pt>
                <c:pt idx="87">
                  <c:v>56.067612433862436</c:v>
                </c:pt>
                <c:pt idx="88">
                  <c:v>56.06203262786596</c:v>
                </c:pt>
                <c:pt idx="89">
                  <c:v>56.056452821869492</c:v>
                </c:pt>
                <c:pt idx="90">
                  <c:v>56.050873015873016</c:v>
                </c:pt>
                <c:pt idx="91">
                  <c:v>56.04529320987654</c:v>
                </c:pt>
                <c:pt idx="92">
                  <c:v>56.039713403880071</c:v>
                </c:pt>
                <c:pt idx="93">
                  <c:v>56.034133597883596</c:v>
                </c:pt>
                <c:pt idx="94">
                  <c:v>56.028553791887127</c:v>
                </c:pt>
                <c:pt idx="95">
                  <c:v>56.022973985890651</c:v>
                </c:pt>
                <c:pt idx="96">
                  <c:v>56.017394179894183</c:v>
                </c:pt>
                <c:pt idx="97">
                  <c:v>56.011814373897707</c:v>
                </c:pt>
                <c:pt idx="98">
                  <c:v>56.006234567901238</c:v>
                </c:pt>
                <c:pt idx="99">
                  <c:v>56.000654761904762</c:v>
                </c:pt>
                <c:pt idx="100">
                  <c:v>55.995074955908287</c:v>
                </c:pt>
                <c:pt idx="101">
                  <c:v>55.989495149911818</c:v>
                </c:pt>
                <c:pt idx="102">
                  <c:v>55.983915343915342</c:v>
                </c:pt>
                <c:pt idx="103">
                  <c:v>55.978335537918873</c:v>
                </c:pt>
                <c:pt idx="104">
                  <c:v>55.972755731922398</c:v>
                </c:pt>
                <c:pt idx="105">
                  <c:v>55.967175925925929</c:v>
                </c:pt>
                <c:pt idx="106">
                  <c:v>55.961596119929453</c:v>
                </c:pt>
                <c:pt idx="107">
                  <c:v>55.956016313932984</c:v>
                </c:pt>
                <c:pt idx="108">
                  <c:v>55.950436507936509</c:v>
                </c:pt>
                <c:pt idx="109">
                  <c:v>55.944856701940033</c:v>
                </c:pt>
                <c:pt idx="110">
                  <c:v>55.939276895943564</c:v>
                </c:pt>
                <c:pt idx="111">
                  <c:v>55.933697089947088</c:v>
                </c:pt>
                <c:pt idx="112">
                  <c:v>55.92811728395062</c:v>
                </c:pt>
                <c:pt idx="113">
                  <c:v>55.922537477954144</c:v>
                </c:pt>
                <c:pt idx="114">
                  <c:v>55.916957671957675</c:v>
                </c:pt>
                <c:pt idx="115">
                  <c:v>55.9113778659612</c:v>
                </c:pt>
                <c:pt idx="116">
                  <c:v>55.905798059964731</c:v>
                </c:pt>
                <c:pt idx="117">
                  <c:v>55.900218253968255</c:v>
                </c:pt>
                <c:pt idx="118">
                  <c:v>55.894638447971779</c:v>
                </c:pt>
                <c:pt idx="119">
                  <c:v>55.889058641975311</c:v>
                </c:pt>
                <c:pt idx="120">
                  <c:v>55.883478835978835</c:v>
                </c:pt>
                <c:pt idx="121">
                  <c:v>55.877899029982366</c:v>
                </c:pt>
                <c:pt idx="122">
                  <c:v>55.87231922398589</c:v>
                </c:pt>
                <c:pt idx="123">
                  <c:v>55.866739417989422</c:v>
                </c:pt>
                <c:pt idx="124">
                  <c:v>55.861159611992946</c:v>
                </c:pt>
                <c:pt idx="125">
                  <c:v>55.855331567887013</c:v>
                </c:pt>
                <c:pt idx="126">
                  <c:v>55.849007047562154</c:v>
                </c:pt>
                <c:pt idx="127">
                  <c:v>55.842186051018373</c:v>
                </c:pt>
                <c:pt idx="128">
                  <c:v>55.834868578255673</c:v>
                </c:pt>
                <c:pt idx="129">
                  <c:v>55.827302867383516</c:v>
                </c:pt>
                <c:pt idx="130">
                  <c:v>55.819737156511351</c:v>
                </c:pt>
                <c:pt idx="131">
                  <c:v>55.812171445639187</c:v>
                </c:pt>
                <c:pt idx="132">
                  <c:v>55.804605734767023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'FIN123'!$E$132:$E$144</c:f>
              <c:numCache>
                <c:formatCode>General</c:formatCode>
                <c:ptCount val="13"/>
                <c:pt idx="0">
                  <c:v>33.501750101561242</c:v>
                </c:pt>
                <c:pt idx="1">
                  <c:v>996.14048837216478</c:v>
                </c:pt>
                <c:pt idx="2">
                  <c:v>1975.3941763935488</c:v>
                </c:pt>
                <c:pt idx="3">
                  <c:v>2962.9553392903231</c:v>
                </c:pt>
                <c:pt idx="4">
                  <c:v>3950.5165021870976</c:v>
                </c:pt>
                <c:pt idx="5">
                  <c:v>4938.0776650838716</c:v>
                </c:pt>
                <c:pt idx="6">
                  <c:v>5925.6388279806461</c:v>
                </c:pt>
                <c:pt idx="7">
                  <c:v>6913.1999908774205</c:v>
                </c:pt>
                <c:pt idx="8">
                  <c:v>7900.761153774195</c:v>
                </c:pt>
                <c:pt idx="9">
                  <c:v>8888.3223166709686</c:v>
                </c:pt>
                <c:pt idx="10">
                  <c:v>9875.8834795677431</c:v>
                </c:pt>
                <c:pt idx="11">
                  <c:v>10863.444642464518</c:v>
                </c:pt>
                <c:pt idx="12">
                  <c:v>11851.005805361292</c:v>
                </c:pt>
              </c:numCache>
            </c:numRef>
          </c:xVal>
          <c:yVal>
            <c:numRef>
              <c:f>'FIN123'!$F$132:$F$144</c:f>
              <c:numCache>
                <c:formatCode>General</c:formatCode>
                <c:ptCount val="13"/>
                <c:pt idx="0">
                  <c:v>-104.10222385192003</c:v>
                </c:pt>
                <c:pt idx="1">
                  <c:v>-860.85886703824895</c:v>
                </c:pt>
                <c:pt idx="2">
                  <c:v>-1669.5816917505379</c:v>
                </c:pt>
                <c:pt idx="3">
                  <c:v>-2504.2876072258068</c:v>
                </c:pt>
                <c:pt idx="4">
                  <c:v>-3338.993522701076</c:v>
                </c:pt>
                <c:pt idx="5">
                  <c:v>-4173.6994381763443</c:v>
                </c:pt>
                <c:pt idx="6">
                  <c:v>-5008.405353651613</c:v>
                </c:pt>
                <c:pt idx="7">
                  <c:v>-5843.1112691268827</c:v>
                </c:pt>
                <c:pt idx="8">
                  <c:v>-6677.8171846021514</c:v>
                </c:pt>
                <c:pt idx="9">
                  <c:v>-7512.5231000774202</c:v>
                </c:pt>
                <c:pt idx="10">
                  <c:v>-8347.2290155526898</c:v>
                </c:pt>
                <c:pt idx="11">
                  <c:v>-9181.9349310279595</c:v>
                </c:pt>
                <c:pt idx="12">
                  <c:v>-10016.640846503227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'SBI86'!$E$2:$E$5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'SBI86'!$F$2:$F$5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-33455.406850649677</c:v>
                </c:pt>
                <c:pt idx="2">
                  <c:v>-33235.303701299352</c:v>
                </c:pt>
                <c:pt idx="3">
                  <c:v>-33015.200551949019</c:v>
                </c:pt>
                <c:pt idx="4">
                  <c:v>-32795.097402598694</c:v>
                </c:pt>
                <c:pt idx="5">
                  <c:v>-32574.994253248369</c:v>
                </c:pt>
                <c:pt idx="6">
                  <c:v>-32354.89110389804</c:v>
                </c:pt>
                <c:pt idx="7">
                  <c:v>-32134.787954547715</c:v>
                </c:pt>
                <c:pt idx="8">
                  <c:v>-31914.684805197387</c:v>
                </c:pt>
                <c:pt idx="9">
                  <c:v>-31694.581655847061</c:v>
                </c:pt>
                <c:pt idx="10">
                  <c:v>-31474.478506496733</c:v>
                </c:pt>
                <c:pt idx="11">
                  <c:v>-31254.375357146408</c:v>
                </c:pt>
                <c:pt idx="12">
                  <c:v>-31034.272207796079</c:v>
                </c:pt>
                <c:pt idx="13">
                  <c:v>-30814.169058445754</c:v>
                </c:pt>
                <c:pt idx="14">
                  <c:v>-30594.065909095429</c:v>
                </c:pt>
                <c:pt idx="15">
                  <c:v>-30373.9627597451</c:v>
                </c:pt>
                <c:pt idx="16">
                  <c:v>-30153.859610394771</c:v>
                </c:pt>
                <c:pt idx="17">
                  <c:v>-29933.756461044446</c:v>
                </c:pt>
                <c:pt idx="18">
                  <c:v>-29713.653311694121</c:v>
                </c:pt>
                <c:pt idx="19">
                  <c:v>-29493.550162343792</c:v>
                </c:pt>
                <c:pt idx="20">
                  <c:v>-29273.447012993463</c:v>
                </c:pt>
                <c:pt idx="21">
                  <c:v>-29053.343863643138</c:v>
                </c:pt>
                <c:pt idx="22">
                  <c:v>-28833.240714292813</c:v>
                </c:pt>
                <c:pt idx="23">
                  <c:v>-28613.137564942484</c:v>
                </c:pt>
                <c:pt idx="24">
                  <c:v>-28393.034415592159</c:v>
                </c:pt>
                <c:pt idx="25">
                  <c:v>-28172.931266241831</c:v>
                </c:pt>
                <c:pt idx="26">
                  <c:v>-27952.828116891505</c:v>
                </c:pt>
                <c:pt idx="27">
                  <c:v>-27732.724967541177</c:v>
                </c:pt>
                <c:pt idx="28">
                  <c:v>-27512.621818190852</c:v>
                </c:pt>
                <c:pt idx="29">
                  <c:v>-27292.518668840523</c:v>
                </c:pt>
                <c:pt idx="30">
                  <c:v>-27072.415519490198</c:v>
                </c:pt>
                <c:pt idx="31">
                  <c:v>-26852.312370139873</c:v>
                </c:pt>
                <c:pt idx="32">
                  <c:v>-26632.209220789544</c:v>
                </c:pt>
                <c:pt idx="33">
                  <c:v>-26412.106071439215</c:v>
                </c:pt>
                <c:pt idx="34">
                  <c:v>-26192.00292208889</c:v>
                </c:pt>
                <c:pt idx="35">
                  <c:v>-25971.899772738565</c:v>
                </c:pt>
                <c:pt idx="36">
                  <c:v>-25751.796623388236</c:v>
                </c:pt>
                <c:pt idx="37">
                  <c:v>-25531.693474037911</c:v>
                </c:pt>
                <c:pt idx="38">
                  <c:v>-25311.590324687582</c:v>
                </c:pt>
                <c:pt idx="39">
                  <c:v>-25091.487175337257</c:v>
                </c:pt>
                <c:pt idx="40">
                  <c:v>-24871.384025986928</c:v>
                </c:pt>
                <c:pt idx="41">
                  <c:v>-24651.280876636603</c:v>
                </c:pt>
                <c:pt idx="42">
                  <c:v>-24431.177727286275</c:v>
                </c:pt>
                <c:pt idx="43">
                  <c:v>-24211.074577935949</c:v>
                </c:pt>
                <c:pt idx="44">
                  <c:v>-23990.971428585624</c:v>
                </c:pt>
                <c:pt idx="45">
                  <c:v>-23770.868279235296</c:v>
                </c:pt>
                <c:pt idx="46">
                  <c:v>-23550.765129884967</c:v>
                </c:pt>
                <c:pt idx="47">
                  <c:v>-23330.661980534642</c:v>
                </c:pt>
                <c:pt idx="48">
                  <c:v>-23110.558831184317</c:v>
                </c:pt>
                <c:pt idx="49">
                  <c:v>-22890.455681833988</c:v>
                </c:pt>
                <c:pt idx="50">
                  <c:v>-22670.352532483659</c:v>
                </c:pt>
                <c:pt idx="51">
                  <c:v>-22450.249383133334</c:v>
                </c:pt>
                <c:pt idx="52">
                  <c:v>-22230.146233783009</c:v>
                </c:pt>
                <c:pt idx="53">
                  <c:v>-22010.04308443268</c:v>
                </c:pt>
                <c:pt idx="54">
                  <c:v>-21789.939935082351</c:v>
                </c:pt>
                <c:pt idx="55">
                  <c:v>-21569.836785732026</c:v>
                </c:pt>
                <c:pt idx="56">
                  <c:v>-21349.733636381701</c:v>
                </c:pt>
                <c:pt idx="57">
                  <c:v>-21129.630487031376</c:v>
                </c:pt>
                <c:pt idx="58">
                  <c:v>-20909.527337681047</c:v>
                </c:pt>
                <c:pt idx="59">
                  <c:v>-20689.424188330719</c:v>
                </c:pt>
                <c:pt idx="60">
                  <c:v>-20469.321038980393</c:v>
                </c:pt>
                <c:pt idx="61">
                  <c:v>-20249.217889630068</c:v>
                </c:pt>
                <c:pt idx="62">
                  <c:v>-20029.11474027974</c:v>
                </c:pt>
                <c:pt idx="63">
                  <c:v>-19809.011590929411</c:v>
                </c:pt>
                <c:pt idx="64">
                  <c:v>-19588.908441579086</c:v>
                </c:pt>
                <c:pt idx="65">
                  <c:v>-19368.805292228761</c:v>
                </c:pt>
                <c:pt idx="66">
                  <c:v>-19148.702142878432</c:v>
                </c:pt>
                <c:pt idx="67">
                  <c:v>-18928.598993528103</c:v>
                </c:pt>
                <c:pt idx="68">
                  <c:v>-18708.495844177778</c:v>
                </c:pt>
                <c:pt idx="69">
                  <c:v>-18488.392694827453</c:v>
                </c:pt>
                <c:pt idx="70">
                  <c:v>-18268.289545477124</c:v>
                </c:pt>
                <c:pt idx="71">
                  <c:v>-18048.186396126795</c:v>
                </c:pt>
                <c:pt idx="72">
                  <c:v>-17828.08324677647</c:v>
                </c:pt>
                <c:pt idx="73">
                  <c:v>-17607.980097426145</c:v>
                </c:pt>
                <c:pt idx="74">
                  <c:v>-17387.87694807582</c:v>
                </c:pt>
                <c:pt idx="75">
                  <c:v>-17167.773798725491</c:v>
                </c:pt>
                <c:pt idx="76">
                  <c:v>-16947.670649375163</c:v>
                </c:pt>
                <c:pt idx="77">
                  <c:v>-16727.567500024837</c:v>
                </c:pt>
                <c:pt idx="78">
                  <c:v>-16507.464350674509</c:v>
                </c:pt>
                <c:pt idx="79">
                  <c:v>-16287.361201324184</c:v>
                </c:pt>
                <c:pt idx="80">
                  <c:v>-16067.258051973855</c:v>
                </c:pt>
                <c:pt idx="81">
                  <c:v>-15847.15490262353</c:v>
                </c:pt>
                <c:pt idx="82">
                  <c:v>-15627.051753273205</c:v>
                </c:pt>
                <c:pt idx="83">
                  <c:v>-15406.948603922876</c:v>
                </c:pt>
                <c:pt idx="84">
                  <c:v>-15186.845454572551</c:v>
                </c:pt>
                <c:pt idx="85">
                  <c:v>-14966.742305222222</c:v>
                </c:pt>
                <c:pt idx="86">
                  <c:v>-14746.639155871897</c:v>
                </c:pt>
                <c:pt idx="87">
                  <c:v>-14526.536006521568</c:v>
                </c:pt>
                <c:pt idx="88">
                  <c:v>-14306.432857171243</c:v>
                </c:pt>
                <c:pt idx="89">
                  <c:v>-14086.329707820914</c:v>
                </c:pt>
                <c:pt idx="90">
                  <c:v>-13866.226558470589</c:v>
                </c:pt>
                <c:pt idx="91">
                  <c:v>-13646.12340912026</c:v>
                </c:pt>
                <c:pt idx="92">
                  <c:v>-13426.020259769935</c:v>
                </c:pt>
                <c:pt idx="93">
                  <c:v>-13205.917110419607</c:v>
                </c:pt>
                <c:pt idx="94">
                  <c:v>-12985.813961069282</c:v>
                </c:pt>
                <c:pt idx="95">
                  <c:v>-12765.710811718953</c:v>
                </c:pt>
                <c:pt idx="96">
                  <c:v>-12545.607662368628</c:v>
                </c:pt>
                <c:pt idx="97">
                  <c:v>-12325.504513018303</c:v>
                </c:pt>
                <c:pt idx="98">
                  <c:v>-12105.401363667974</c:v>
                </c:pt>
                <c:pt idx="99">
                  <c:v>-11885.298214317649</c:v>
                </c:pt>
                <c:pt idx="100">
                  <c:v>-11665.19506496732</c:v>
                </c:pt>
                <c:pt idx="101">
                  <c:v>-11445.091915616995</c:v>
                </c:pt>
                <c:pt idx="102">
                  <c:v>-11224.988766266666</c:v>
                </c:pt>
                <c:pt idx="103">
                  <c:v>-11004.885616916341</c:v>
                </c:pt>
                <c:pt idx="104">
                  <c:v>-10784.782467566012</c:v>
                </c:pt>
                <c:pt idx="105">
                  <c:v>-10564.679318215687</c:v>
                </c:pt>
                <c:pt idx="106">
                  <c:v>-10344.576168865358</c:v>
                </c:pt>
                <c:pt idx="107">
                  <c:v>-10124.473019515033</c:v>
                </c:pt>
                <c:pt idx="108">
                  <c:v>-9904.3698701647045</c:v>
                </c:pt>
                <c:pt idx="109">
                  <c:v>-9684.2667208143794</c:v>
                </c:pt>
                <c:pt idx="110">
                  <c:v>-9464.1635714640506</c:v>
                </c:pt>
                <c:pt idx="111">
                  <c:v>-9244.0604221137255</c:v>
                </c:pt>
                <c:pt idx="112">
                  <c:v>-9023.9572727634004</c:v>
                </c:pt>
                <c:pt idx="113">
                  <c:v>-8803.8541234130716</c:v>
                </c:pt>
                <c:pt idx="114">
                  <c:v>-8583.7509740627465</c:v>
                </c:pt>
                <c:pt idx="115">
                  <c:v>-8363.6478247124178</c:v>
                </c:pt>
                <c:pt idx="116">
                  <c:v>-8143.5446753620927</c:v>
                </c:pt>
                <c:pt idx="117">
                  <c:v>-7923.4415260117639</c:v>
                </c:pt>
                <c:pt idx="118">
                  <c:v>-7703.3383766614388</c:v>
                </c:pt>
                <c:pt idx="119">
                  <c:v>-7483.2352273111101</c:v>
                </c:pt>
                <c:pt idx="120">
                  <c:v>-7263.132077960785</c:v>
                </c:pt>
                <c:pt idx="121">
                  <c:v>-7043.0289286104562</c:v>
                </c:pt>
                <c:pt idx="122">
                  <c:v>-6822.9257792601311</c:v>
                </c:pt>
                <c:pt idx="123">
                  <c:v>-6602.8226299098023</c:v>
                </c:pt>
                <c:pt idx="124">
                  <c:v>-6382.7194805594772</c:v>
                </c:pt>
                <c:pt idx="125">
                  <c:v>-6162.6163312091485</c:v>
                </c:pt>
                <c:pt idx="126">
                  <c:v>-5942.5131818588234</c:v>
                </c:pt>
                <c:pt idx="127">
                  <c:v>-5722.4100325084946</c:v>
                </c:pt>
                <c:pt idx="128">
                  <c:v>-5502.3068831581695</c:v>
                </c:pt>
                <c:pt idx="129">
                  <c:v>-5282.2037338078444</c:v>
                </c:pt>
                <c:pt idx="130">
                  <c:v>-5062.1005844575157</c:v>
                </c:pt>
                <c:pt idx="131">
                  <c:v>-4841.9974351071905</c:v>
                </c:pt>
                <c:pt idx="132">
                  <c:v>-4621.8942857568618</c:v>
                </c:pt>
                <c:pt idx="133">
                  <c:v>-4401.7911364065367</c:v>
                </c:pt>
                <c:pt idx="134">
                  <c:v>-4181.6879870562079</c:v>
                </c:pt>
                <c:pt idx="135">
                  <c:v>-3961.5848377058828</c:v>
                </c:pt>
                <c:pt idx="136">
                  <c:v>-3741.4816883555541</c:v>
                </c:pt>
                <c:pt idx="137">
                  <c:v>-3521.378539005229</c:v>
                </c:pt>
                <c:pt idx="138">
                  <c:v>-3301.2753896549002</c:v>
                </c:pt>
                <c:pt idx="139">
                  <c:v>-3081.1722403045751</c:v>
                </c:pt>
                <c:pt idx="140">
                  <c:v>-2861.0690909542463</c:v>
                </c:pt>
                <c:pt idx="141">
                  <c:v>-2640.9659416039212</c:v>
                </c:pt>
                <c:pt idx="142">
                  <c:v>-2420.8627922535925</c:v>
                </c:pt>
                <c:pt idx="143">
                  <c:v>-2200.7596429032674</c:v>
                </c:pt>
                <c:pt idx="144">
                  <c:v>-1980.6564935529386</c:v>
                </c:pt>
                <c:pt idx="145">
                  <c:v>-1760.5533442026135</c:v>
                </c:pt>
                <c:pt idx="146">
                  <c:v>-1540.4501948522884</c:v>
                </c:pt>
                <c:pt idx="147">
                  <c:v>-1320.3470455019597</c:v>
                </c:pt>
                <c:pt idx="148">
                  <c:v>-1100.2438961516345</c:v>
                </c:pt>
                <c:pt idx="149">
                  <c:v>-880.1407468013058</c:v>
                </c:pt>
                <c:pt idx="150">
                  <c:v>-660.03759745098068</c:v>
                </c:pt>
                <c:pt idx="151">
                  <c:v>-439.93444810065557</c:v>
                </c:pt>
                <c:pt idx="152">
                  <c:v>-231.63192847763523</c:v>
                </c:pt>
                <c:pt idx="153">
                  <c:v>-46.930668309229837</c:v>
                </c:pt>
                <c:pt idx="154">
                  <c:v>114.16933240456065</c:v>
                </c:pt>
                <c:pt idx="155">
                  <c:v>251.66807366373624</c:v>
                </c:pt>
                <c:pt idx="156">
                  <c:v>377.36618519560437</c:v>
                </c:pt>
                <c:pt idx="157">
                  <c:v>503.06429672747248</c:v>
                </c:pt>
                <c:pt idx="158">
                  <c:v>628.76240825934065</c:v>
                </c:pt>
                <c:pt idx="159">
                  <c:v>754.46051979120875</c:v>
                </c:pt>
                <c:pt idx="160">
                  <c:v>880.15863132307686</c:v>
                </c:pt>
                <c:pt idx="161">
                  <c:v>1005.856742854945</c:v>
                </c:pt>
                <c:pt idx="162">
                  <c:v>1131.5548543868133</c:v>
                </c:pt>
                <c:pt idx="163">
                  <c:v>1257.2529659186814</c:v>
                </c:pt>
                <c:pt idx="164">
                  <c:v>1382.9510774505495</c:v>
                </c:pt>
                <c:pt idx="165">
                  <c:v>1508.6491889824176</c:v>
                </c:pt>
                <c:pt idx="166">
                  <c:v>1634.3473005142857</c:v>
                </c:pt>
                <c:pt idx="167">
                  <c:v>1760.0454120461538</c:v>
                </c:pt>
                <c:pt idx="168">
                  <c:v>1885.743523578022</c:v>
                </c:pt>
                <c:pt idx="169">
                  <c:v>2011.4416351098901</c:v>
                </c:pt>
                <c:pt idx="170">
                  <c:v>2137.1397466417584</c:v>
                </c:pt>
                <c:pt idx="171">
                  <c:v>2262.8378581736265</c:v>
                </c:pt>
                <c:pt idx="172">
                  <c:v>2388.5359697054946</c:v>
                </c:pt>
                <c:pt idx="173">
                  <c:v>2514.2340812373627</c:v>
                </c:pt>
                <c:pt idx="174">
                  <c:v>2639.9321927692308</c:v>
                </c:pt>
                <c:pt idx="175">
                  <c:v>2765.6303043010989</c:v>
                </c:pt>
                <c:pt idx="176">
                  <c:v>2891.328415832967</c:v>
                </c:pt>
                <c:pt idx="177">
                  <c:v>3017.0265273648351</c:v>
                </c:pt>
                <c:pt idx="178">
                  <c:v>3142.7246388967033</c:v>
                </c:pt>
                <c:pt idx="179">
                  <c:v>3268.4227504285714</c:v>
                </c:pt>
                <c:pt idx="180">
                  <c:v>3394.1208619604395</c:v>
                </c:pt>
                <c:pt idx="181">
                  <c:v>3519.8189734923076</c:v>
                </c:pt>
                <c:pt idx="182">
                  <c:v>3645.5170850241757</c:v>
                </c:pt>
                <c:pt idx="183">
                  <c:v>3771.2151965560438</c:v>
                </c:pt>
                <c:pt idx="184">
                  <c:v>3896.9133080879119</c:v>
                </c:pt>
                <c:pt idx="185">
                  <c:v>4022.61141961978</c:v>
                </c:pt>
                <c:pt idx="186">
                  <c:v>4148.3095311516481</c:v>
                </c:pt>
                <c:pt idx="187">
                  <c:v>4274.0076426835167</c:v>
                </c:pt>
                <c:pt idx="188">
                  <c:v>4399.7057542153843</c:v>
                </c:pt>
                <c:pt idx="189">
                  <c:v>4525.4038657472529</c:v>
                </c:pt>
                <c:pt idx="190">
                  <c:v>4651.1019772791205</c:v>
                </c:pt>
                <c:pt idx="191">
                  <c:v>4776.8000888109891</c:v>
                </c:pt>
                <c:pt idx="192">
                  <c:v>4902.4982003428568</c:v>
                </c:pt>
                <c:pt idx="193">
                  <c:v>5028.1963118747253</c:v>
                </c:pt>
                <c:pt idx="194">
                  <c:v>5153.894423406593</c:v>
                </c:pt>
                <c:pt idx="195">
                  <c:v>5279.5925349384615</c:v>
                </c:pt>
                <c:pt idx="196">
                  <c:v>5405.2906464703292</c:v>
                </c:pt>
                <c:pt idx="197">
                  <c:v>5530.9887580021978</c:v>
                </c:pt>
                <c:pt idx="198">
                  <c:v>5656.6868695340654</c:v>
                </c:pt>
                <c:pt idx="199">
                  <c:v>5782.384981065934</c:v>
                </c:pt>
                <c:pt idx="200">
                  <c:v>5908.0830925978016</c:v>
                </c:pt>
                <c:pt idx="201">
                  <c:v>6033.7812041296702</c:v>
                </c:pt>
                <c:pt idx="202">
                  <c:v>6159.4793156615378</c:v>
                </c:pt>
                <c:pt idx="203">
                  <c:v>6285.1774271934064</c:v>
                </c:pt>
                <c:pt idx="204">
                  <c:v>6410.8755387252741</c:v>
                </c:pt>
                <c:pt idx="205">
                  <c:v>6536.5736502571426</c:v>
                </c:pt>
                <c:pt idx="206">
                  <c:v>6662.2717617890103</c:v>
                </c:pt>
                <c:pt idx="207">
                  <c:v>6787.9698733208788</c:v>
                </c:pt>
                <c:pt idx="208">
                  <c:v>6913.6679848527465</c:v>
                </c:pt>
                <c:pt idx="209">
                  <c:v>7039.366096384615</c:v>
                </c:pt>
                <c:pt idx="210">
                  <c:v>7165.0642079164827</c:v>
                </c:pt>
                <c:pt idx="211">
                  <c:v>7290.7623194483513</c:v>
                </c:pt>
                <c:pt idx="212">
                  <c:v>7416.4604309802189</c:v>
                </c:pt>
                <c:pt idx="213">
                  <c:v>7542.1585425120875</c:v>
                </c:pt>
                <c:pt idx="214">
                  <c:v>7667.8566540439551</c:v>
                </c:pt>
                <c:pt idx="215">
                  <c:v>7793.5547655758237</c:v>
                </c:pt>
                <c:pt idx="216">
                  <c:v>7919.2528771076913</c:v>
                </c:pt>
                <c:pt idx="217">
                  <c:v>8044.9509886395599</c:v>
                </c:pt>
                <c:pt idx="218">
                  <c:v>8170.6491001714285</c:v>
                </c:pt>
                <c:pt idx="219">
                  <c:v>8296.3472117032961</c:v>
                </c:pt>
                <c:pt idx="220">
                  <c:v>8422.0453232351647</c:v>
                </c:pt>
                <c:pt idx="221">
                  <c:v>8547.7434347670332</c:v>
                </c:pt>
                <c:pt idx="222">
                  <c:v>8673.4415462989</c:v>
                </c:pt>
                <c:pt idx="223">
                  <c:v>8799.1396578307686</c:v>
                </c:pt>
                <c:pt idx="224">
                  <c:v>8924.8377693626371</c:v>
                </c:pt>
                <c:pt idx="225">
                  <c:v>9050.5358808945057</c:v>
                </c:pt>
                <c:pt idx="226">
                  <c:v>9176.2339924263724</c:v>
                </c:pt>
                <c:pt idx="227">
                  <c:v>9301.932103958241</c:v>
                </c:pt>
                <c:pt idx="228">
                  <c:v>9427.6302154901095</c:v>
                </c:pt>
                <c:pt idx="229">
                  <c:v>9553.3283270219781</c:v>
                </c:pt>
                <c:pt idx="230">
                  <c:v>9679.0264385538449</c:v>
                </c:pt>
                <c:pt idx="231">
                  <c:v>9804.7245500857134</c:v>
                </c:pt>
                <c:pt idx="232">
                  <c:v>9930.422661617582</c:v>
                </c:pt>
                <c:pt idx="233">
                  <c:v>10056.120773149451</c:v>
                </c:pt>
                <c:pt idx="234">
                  <c:v>10181.818884681317</c:v>
                </c:pt>
                <c:pt idx="235">
                  <c:v>10307.516996213186</c:v>
                </c:pt>
                <c:pt idx="236">
                  <c:v>10433.215107745054</c:v>
                </c:pt>
                <c:pt idx="237">
                  <c:v>10558.913219276923</c:v>
                </c:pt>
                <c:pt idx="238">
                  <c:v>10684.61133080879</c:v>
                </c:pt>
                <c:pt idx="239">
                  <c:v>10810.309442340658</c:v>
                </c:pt>
                <c:pt idx="240">
                  <c:v>10936.007553872527</c:v>
                </c:pt>
                <c:pt idx="241">
                  <c:v>11061.705665404395</c:v>
                </c:pt>
                <c:pt idx="242">
                  <c:v>11187.403776936262</c:v>
                </c:pt>
                <c:pt idx="243">
                  <c:v>11313.101888468131</c:v>
                </c:pt>
                <c:pt idx="244">
                  <c:v>11438.8</c:v>
                </c:pt>
              </c:numCache>
            </c:numRef>
          </c:xVal>
          <c:yVal>
            <c:numRef>
              <c:f>'SBI86'!$F$7:$F$251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162262.78058914508</c:v>
                </c:pt>
                <c:pt idx="2">
                  <c:v>161195.26117829018</c:v>
                </c:pt>
                <c:pt idx="3">
                  <c:v>160127.74176743528</c:v>
                </c:pt>
                <c:pt idx="4">
                  <c:v>159060.22235658037</c:v>
                </c:pt>
                <c:pt idx="5">
                  <c:v>157992.70294572547</c:v>
                </c:pt>
                <c:pt idx="6">
                  <c:v>156925.18353487056</c:v>
                </c:pt>
                <c:pt idx="7">
                  <c:v>155857.66412401566</c:v>
                </c:pt>
                <c:pt idx="8">
                  <c:v>154790.14471316079</c:v>
                </c:pt>
                <c:pt idx="9">
                  <c:v>153722.62530230588</c:v>
                </c:pt>
                <c:pt idx="10">
                  <c:v>152655.10589145098</c:v>
                </c:pt>
                <c:pt idx="11">
                  <c:v>151587.58648059607</c:v>
                </c:pt>
                <c:pt idx="12">
                  <c:v>150520.06706974117</c:v>
                </c:pt>
                <c:pt idx="13">
                  <c:v>149452.54765888627</c:v>
                </c:pt>
                <c:pt idx="14">
                  <c:v>148385.02824803136</c:v>
                </c:pt>
                <c:pt idx="15">
                  <c:v>147317.50883717646</c:v>
                </c:pt>
                <c:pt idx="16">
                  <c:v>146249.98942632155</c:v>
                </c:pt>
                <c:pt idx="17">
                  <c:v>145182.47001546665</c:v>
                </c:pt>
                <c:pt idx="18">
                  <c:v>144114.95060461175</c:v>
                </c:pt>
                <c:pt idx="19">
                  <c:v>143047.43119375684</c:v>
                </c:pt>
                <c:pt idx="20">
                  <c:v>141979.91178290197</c:v>
                </c:pt>
                <c:pt idx="21">
                  <c:v>140912.39237204706</c:v>
                </c:pt>
                <c:pt idx="22">
                  <c:v>139844.87296119216</c:v>
                </c:pt>
                <c:pt idx="23">
                  <c:v>138777.35355033726</c:v>
                </c:pt>
                <c:pt idx="24">
                  <c:v>137709.83413948235</c:v>
                </c:pt>
                <c:pt idx="25">
                  <c:v>136642.31472862745</c:v>
                </c:pt>
                <c:pt idx="26">
                  <c:v>135574.79531777254</c:v>
                </c:pt>
                <c:pt idx="27">
                  <c:v>134507.27590691764</c:v>
                </c:pt>
                <c:pt idx="28">
                  <c:v>133439.75649606274</c:v>
                </c:pt>
                <c:pt idx="29">
                  <c:v>132372.23708520783</c:v>
                </c:pt>
                <c:pt idx="30">
                  <c:v>131304.71767435293</c:v>
                </c:pt>
                <c:pt idx="31">
                  <c:v>130237.19826349802</c:v>
                </c:pt>
                <c:pt idx="32">
                  <c:v>129169.67885264312</c:v>
                </c:pt>
                <c:pt idx="33">
                  <c:v>128102.15944178823</c:v>
                </c:pt>
                <c:pt idx="34">
                  <c:v>127034.64003093333</c:v>
                </c:pt>
                <c:pt idx="35">
                  <c:v>125967.12062007842</c:v>
                </c:pt>
                <c:pt idx="36">
                  <c:v>124899.60120922352</c:v>
                </c:pt>
                <c:pt idx="37">
                  <c:v>123832.08179836863</c:v>
                </c:pt>
                <c:pt idx="38">
                  <c:v>122764.56238751372</c:v>
                </c:pt>
                <c:pt idx="39">
                  <c:v>121697.04297665882</c:v>
                </c:pt>
                <c:pt idx="40">
                  <c:v>120629.52356580392</c:v>
                </c:pt>
                <c:pt idx="41">
                  <c:v>119562.00415494901</c:v>
                </c:pt>
                <c:pt idx="42">
                  <c:v>118494.48474409411</c:v>
                </c:pt>
                <c:pt idx="43">
                  <c:v>117426.9653332392</c:v>
                </c:pt>
                <c:pt idx="44">
                  <c:v>116359.4459223843</c:v>
                </c:pt>
                <c:pt idx="45">
                  <c:v>115291.9265115294</c:v>
                </c:pt>
                <c:pt idx="46">
                  <c:v>114224.40710067449</c:v>
                </c:pt>
                <c:pt idx="47">
                  <c:v>113156.8876898196</c:v>
                </c:pt>
                <c:pt idx="48">
                  <c:v>112089.3682789647</c:v>
                </c:pt>
                <c:pt idx="49">
                  <c:v>111021.8488681098</c:v>
                </c:pt>
                <c:pt idx="50">
                  <c:v>109954.32945725489</c:v>
                </c:pt>
                <c:pt idx="51">
                  <c:v>108886.8100464</c:v>
                </c:pt>
                <c:pt idx="52">
                  <c:v>107819.2906355451</c:v>
                </c:pt>
                <c:pt idx="53">
                  <c:v>106751.77122469019</c:v>
                </c:pt>
                <c:pt idx="54">
                  <c:v>105684.25181383529</c:v>
                </c:pt>
                <c:pt idx="55">
                  <c:v>104616.73240298039</c:v>
                </c:pt>
                <c:pt idx="56">
                  <c:v>103549.21299212548</c:v>
                </c:pt>
                <c:pt idx="57">
                  <c:v>102481.69358127058</c:v>
                </c:pt>
                <c:pt idx="58">
                  <c:v>101414.17417041567</c:v>
                </c:pt>
                <c:pt idx="59">
                  <c:v>100346.65475956077</c:v>
                </c:pt>
                <c:pt idx="60">
                  <c:v>99279.135348705866</c:v>
                </c:pt>
                <c:pt idx="61">
                  <c:v>98211.615937850976</c:v>
                </c:pt>
                <c:pt idx="62">
                  <c:v>97144.096526996072</c:v>
                </c:pt>
                <c:pt idx="63">
                  <c:v>96076.577116141169</c:v>
                </c:pt>
                <c:pt idx="64">
                  <c:v>95009.057705286265</c:v>
                </c:pt>
                <c:pt idx="65">
                  <c:v>93941.538294431361</c:v>
                </c:pt>
                <c:pt idx="66">
                  <c:v>92874.018883576471</c:v>
                </c:pt>
                <c:pt idx="67">
                  <c:v>91806.499472721567</c:v>
                </c:pt>
                <c:pt idx="68">
                  <c:v>90738.980061866663</c:v>
                </c:pt>
                <c:pt idx="69">
                  <c:v>89671.460651011759</c:v>
                </c:pt>
                <c:pt idx="70">
                  <c:v>88603.941240156855</c:v>
                </c:pt>
                <c:pt idx="71">
                  <c:v>87536.421829301951</c:v>
                </c:pt>
                <c:pt idx="72">
                  <c:v>86468.902418447047</c:v>
                </c:pt>
                <c:pt idx="73">
                  <c:v>85401.383007592158</c:v>
                </c:pt>
                <c:pt idx="74">
                  <c:v>84333.863596737254</c:v>
                </c:pt>
                <c:pt idx="75">
                  <c:v>83266.34418588235</c:v>
                </c:pt>
                <c:pt idx="76">
                  <c:v>82198.824775027446</c:v>
                </c:pt>
                <c:pt idx="77">
                  <c:v>81131.305364172542</c:v>
                </c:pt>
                <c:pt idx="78">
                  <c:v>80063.785953317638</c:v>
                </c:pt>
                <c:pt idx="79">
                  <c:v>78996.266542462734</c:v>
                </c:pt>
                <c:pt idx="80">
                  <c:v>77928.747131607844</c:v>
                </c:pt>
                <c:pt idx="81">
                  <c:v>76861.227720752941</c:v>
                </c:pt>
                <c:pt idx="82">
                  <c:v>75793.708309898037</c:v>
                </c:pt>
                <c:pt idx="83">
                  <c:v>74726.188899043133</c:v>
                </c:pt>
                <c:pt idx="84">
                  <c:v>73658.669488188229</c:v>
                </c:pt>
                <c:pt idx="85">
                  <c:v>72591.150077333325</c:v>
                </c:pt>
                <c:pt idx="86">
                  <c:v>71523.630666478421</c:v>
                </c:pt>
                <c:pt idx="87">
                  <c:v>70456.111255623531</c:v>
                </c:pt>
                <c:pt idx="88">
                  <c:v>69388.591844768627</c:v>
                </c:pt>
                <c:pt idx="89">
                  <c:v>68321.072433913723</c:v>
                </c:pt>
                <c:pt idx="90">
                  <c:v>67253.553023058819</c:v>
                </c:pt>
                <c:pt idx="91">
                  <c:v>66186.033612203915</c:v>
                </c:pt>
                <c:pt idx="92">
                  <c:v>65118.514201349011</c:v>
                </c:pt>
                <c:pt idx="93">
                  <c:v>64050.994790494107</c:v>
                </c:pt>
                <c:pt idx="94">
                  <c:v>62983.475379639218</c:v>
                </c:pt>
                <c:pt idx="95">
                  <c:v>61915.955968784314</c:v>
                </c:pt>
                <c:pt idx="96">
                  <c:v>60848.43655792941</c:v>
                </c:pt>
                <c:pt idx="97">
                  <c:v>59780.917147074506</c:v>
                </c:pt>
                <c:pt idx="98">
                  <c:v>58713.397736219602</c:v>
                </c:pt>
                <c:pt idx="99">
                  <c:v>57645.878325364698</c:v>
                </c:pt>
                <c:pt idx="100">
                  <c:v>56578.358914509794</c:v>
                </c:pt>
                <c:pt idx="101">
                  <c:v>55510.839503654905</c:v>
                </c:pt>
                <c:pt idx="102">
                  <c:v>54443.320092800001</c:v>
                </c:pt>
                <c:pt idx="103">
                  <c:v>53375.800681945097</c:v>
                </c:pt>
                <c:pt idx="104">
                  <c:v>52308.281271090193</c:v>
                </c:pt>
                <c:pt idx="105">
                  <c:v>51240.761860235289</c:v>
                </c:pt>
                <c:pt idx="106">
                  <c:v>50173.242449380385</c:v>
                </c:pt>
                <c:pt idx="107">
                  <c:v>49105.723038525481</c:v>
                </c:pt>
                <c:pt idx="108">
                  <c:v>48038.203627670591</c:v>
                </c:pt>
                <c:pt idx="109">
                  <c:v>46970.684216815687</c:v>
                </c:pt>
                <c:pt idx="110">
                  <c:v>45903.164805960783</c:v>
                </c:pt>
                <c:pt idx="111">
                  <c:v>44835.645395105879</c:v>
                </c:pt>
                <c:pt idx="112">
                  <c:v>43768.125984250975</c:v>
                </c:pt>
                <c:pt idx="113">
                  <c:v>42700.606573396071</c:v>
                </c:pt>
                <c:pt idx="114">
                  <c:v>41633.087162541167</c:v>
                </c:pt>
                <c:pt idx="115">
                  <c:v>40565.567751686278</c:v>
                </c:pt>
                <c:pt idx="116">
                  <c:v>39498.048340831374</c:v>
                </c:pt>
                <c:pt idx="117">
                  <c:v>38430.52892997647</c:v>
                </c:pt>
                <c:pt idx="118">
                  <c:v>37363.009519121566</c:v>
                </c:pt>
                <c:pt idx="119">
                  <c:v>36295.490108266662</c:v>
                </c:pt>
                <c:pt idx="120">
                  <c:v>35227.970697411758</c:v>
                </c:pt>
                <c:pt idx="121">
                  <c:v>34160.451286556854</c:v>
                </c:pt>
                <c:pt idx="122">
                  <c:v>33092.931875701965</c:v>
                </c:pt>
                <c:pt idx="123">
                  <c:v>32025.412464847061</c:v>
                </c:pt>
                <c:pt idx="124">
                  <c:v>30957.893053992157</c:v>
                </c:pt>
                <c:pt idx="125">
                  <c:v>29890.373643137253</c:v>
                </c:pt>
                <c:pt idx="126">
                  <c:v>28822.854232282349</c:v>
                </c:pt>
                <c:pt idx="127">
                  <c:v>27755.334821427445</c:v>
                </c:pt>
                <c:pt idx="128">
                  <c:v>26687.815410572541</c:v>
                </c:pt>
                <c:pt idx="129">
                  <c:v>25620.295999717637</c:v>
                </c:pt>
                <c:pt idx="130">
                  <c:v>24552.776588862733</c:v>
                </c:pt>
                <c:pt idx="131">
                  <c:v>23485.257178007829</c:v>
                </c:pt>
                <c:pt idx="132">
                  <c:v>22417.737767152954</c:v>
                </c:pt>
                <c:pt idx="133">
                  <c:v>21350.21835629805</c:v>
                </c:pt>
                <c:pt idx="134">
                  <c:v>20282.698945443146</c:v>
                </c:pt>
                <c:pt idx="135">
                  <c:v>19215.179534588242</c:v>
                </c:pt>
                <c:pt idx="136">
                  <c:v>18147.660123733338</c:v>
                </c:pt>
                <c:pt idx="137">
                  <c:v>17080.140712878434</c:v>
                </c:pt>
                <c:pt idx="138">
                  <c:v>16012.62130202353</c:v>
                </c:pt>
                <c:pt idx="139">
                  <c:v>14945.101891168626</c:v>
                </c:pt>
                <c:pt idx="140">
                  <c:v>13877.582480313722</c:v>
                </c:pt>
                <c:pt idx="141">
                  <c:v>12810.063069458818</c:v>
                </c:pt>
                <c:pt idx="142">
                  <c:v>11742.543658603914</c:v>
                </c:pt>
                <c:pt idx="143">
                  <c:v>10675.02424774901</c:v>
                </c:pt>
                <c:pt idx="144">
                  <c:v>9607.5048368941061</c:v>
                </c:pt>
                <c:pt idx="145">
                  <c:v>8539.9854260392021</c:v>
                </c:pt>
                <c:pt idx="146">
                  <c:v>7472.4660151843273</c:v>
                </c:pt>
                <c:pt idx="147">
                  <c:v>6404.9466043294233</c:v>
                </c:pt>
                <c:pt idx="148">
                  <c:v>5337.4271934745193</c:v>
                </c:pt>
                <c:pt idx="149">
                  <c:v>4269.9077826196153</c:v>
                </c:pt>
                <c:pt idx="150">
                  <c:v>3202.3883717647113</c:v>
                </c:pt>
                <c:pt idx="151">
                  <c:v>2134.8689609098074</c:v>
                </c:pt>
                <c:pt idx="152">
                  <c:v>1050.5088031436349</c:v>
                </c:pt>
                <c:pt idx="153">
                  <c:v>-67.532848445075615</c:v>
                </c:pt>
                <c:pt idx="154">
                  <c:v>-1219.2559938563238</c:v>
                </c:pt>
                <c:pt idx="155">
                  <c:v>-2404.66063309011</c:v>
                </c:pt>
                <c:pt idx="156">
                  <c:v>-3606.9060192351649</c:v>
                </c:pt>
                <c:pt idx="157">
                  <c:v>-4809.1514053802193</c:v>
                </c:pt>
                <c:pt idx="158">
                  <c:v>-6011.3967915252742</c:v>
                </c:pt>
                <c:pt idx="159">
                  <c:v>-7213.6421776703291</c:v>
                </c:pt>
                <c:pt idx="160">
                  <c:v>-8415.8875638153841</c:v>
                </c:pt>
                <c:pt idx="161">
                  <c:v>-9618.1329499604399</c:v>
                </c:pt>
                <c:pt idx="162">
                  <c:v>-10820.378336105496</c:v>
                </c:pt>
                <c:pt idx="163">
                  <c:v>-12022.62372225055</c:v>
                </c:pt>
                <c:pt idx="164">
                  <c:v>-13224.869108395604</c:v>
                </c:pt>
                <c:pt idx="165">
                  <c:v>-14427.11449454066</c:v>
                </c:pt>
                <c:pt idx="166">
                  <c:v>-15629.359880685715</c:v>
                </c:pt>
                <c:pt idx="167">
                  <c:v>-16831.605266830768</c:v>
                </c:pt>
                <c:pt idx="168">
                  <c:v>-18033.850652975823</c:v>
                </c:pt>
                <c:pt idx="169">
                  <c:v>-19236.096039120879</c:v>
                </c:pt>
                <c:pt idx="170">
                  <c:v>-20438.341425265935</c:v>
                </c:pt>
                <c:pt idx="171">
                  <c:v>-21640.586811410991</c:v>
                </c:pt>
                <c:pt idx="172">
                  <c:v>-22842.832197556043</c:v>
                </c:pt>
                <c:pt idx="173">
                  <c:v>-24045.077583701099</c:v>
                </c:pt>
                <c:pt idx="174">
                  <c:v>-25247.322969846155</c:v>
                </c:pt>
                <c:pt idx="175">
                  <c:v>-26449.568355991207</c:v>
                </c:pt>
                <c:pt idx="176">
                  <c:v>-27651.813742136263</c:v>
                </c:pt>
                <c:pt idx="177">
                  <c:v>-28854.059128281318</c:v>
                </c:pt>
                <c:pt idx="178">
                  <c:v>-30056.304514426374</c:v>
                </c:pt>
                <c:pt idx="179">
                  <c:v>-31258.54990057143</c:v>
                </c:pt>
                <c:pt idx="180">
                  <c:v>-32460.795286716482</c:v>
                </c:pt>
                <c:pt idx="181">
                  <c:v>-33663.040672861534</c:v>
                </c:pt>
                <c:pt idx="182">
                  <c:v>-34865.28605900659</c:v>
                </c:pt>
                <c:pt idx="183">
                  <c:v>-36067.531445151646</c:v>
                </c:pt>
                <c:pt idx="184">
                  <c:v>-37269.776831296702</c:v>
                </c:pt>
                <c:pt idx="185">
                  <c:v>-38472.022217441758</c:v>
                </c:pt>
                <c:pt idx="186">
                  <c:v>-39674.267603586813</c:v>
                </c:pt>
                <c:pt idx="187">
                  <c:v>-40876.512989731869</c:v>
                </c:pt>
                <c:pt idx="188">
                  <c:v>-42078.758375876925</c:v>
                </c:pt>
                <c:pt idx="189">
                  <c:v>-43281.003762021981</c:v>
                </c:pt>
                <c:pt idx="190">
                  <c:v>-44483.249148167029</c:v>
                </c:pt>
                <c:pt idx="191">
                  <c:v>-45685.494534312085</c:v>
                </c:pt>
                <c:pt idx="192">
                  <c:v>-46887.739920457141</c:v>
                </c:pt>
                <c:pt idx="193">
                  <c:v>-48089.985306602197</c:v>
                </c:pt>
                <c:pt idx="194">
                  <c:v>-49292.230692747253</c:v>
                </c:pt>
                <c:pt idx="195">
                  <c:v>-50494.476078892309</c:v>
                </c:pt>
                <c:pt idx="196">
                  <c:v>-51696.721465037364</c:v>
                </c:pt>
                <c:pt idx="197">
                  <c:v>-52898.966851182413</c:v>
                </c:pt>
                <c:pt idx="198">
                  <c:v>-54101.212237327469</c:v>
                </c:pt>
                <c:pt idx="199">
                  <c:v>-55303.457623472525</c:v>
                </c:pt>
                <c:pt idx="200">
                  <c:v>-56505.70300961758</c:v>
                </c:pt>
                <c:pt idx="201">
                  <c:v>-57707.948395762636</c:v>
                </c:pt>
                <c:pt idx="202">
                  <c:v>-58910.193781907692</c:v>
                </c:pt>
                <c:pt idx="203">
                  <c:v>-60112.439168052748</c:v>
                </c:pt>
                <c:pt idx="204">
                  <c:v>-61314.684554197804</c:v>
                </c:pt>
                <c:pt idx="205">
                  <c:v>-62516.929940342859</c:v>
                </c:pt>
                <c:pt idx="206">
                  <c:v>-63719.175326487908</c:v>
                </c:pt>
                <c:pt idx="207">
                  <c:v>-64921.420712632964</c:v>
                </c:pt>
                <c:pt idx="208">
                  <c:v>-66123.66609877802</c:v>
                </c:pt>
                <c:pt idx="209">
                  <c:v>-67325.911484923068</c:v>
                </c:pt>
                <c:pt idx="210">
                  <c:v>-68528.156871068131</c:v>
                </c:pt>
                <c:pt idx="211">
                  <c:v>-69730.40225721318</c:v>
                </c:pt>
                <c:pt idx="212">
                  <c:v>-70932.647643358243</c:v>
                </c:pt>
                <c:pt idx="213">
                  <c:v>-72134.893029503291</c:v>
                </c:pt>
                <c:pt idx="214">
                  <c:v>-73337.138415648355</c:v>
                </c:pt>
                <c:pt idx="215">
                  <c:v>-74539.383801793403</c:v>
                </c:pt>
                <c:pt idx="216">
                  <c:v>-75741.629187938466</c:v>
                </c:pt>
                <c:pt idx="217">
                  <c:v>-76943.874574083515</c:v>
                </c:pt>
                <c:pt idx="218">
                  <c:v>-78146.119960228563</c:v>
                </c:pt>
                <c:pt idx="219">
                  <c:v>-79348.365346373626</c:v>
                </c:pt>
                <c:pt idx="220">
                  <c:v>-80550.610732518675</c:v>
                </c:pt>
                <c:pt idx="221">
                  <c:v>-81752.856118663738</c:v>
                </c:pt>
                <c:pt idx="222">
                  <c:v>-82955.101504808787</c:v>
                </c:pt>
                <c:pt idx="223">
                  <c:v>-84157.34689095385</c:v>
                </c:pt>
                <c:pt idx="224">
                  <c:v>-85359.592277098898</c:v>
                </c:pt>
                <c:pt idx="225">
                  <c:v>-86561.837663243961</c:v>
                </c:pt>
                <c:pt idx="226">
                  <c:v>-87764.08304938901</c:v>
                </c:pt>
                <c:pt idx="227">
                  <c:v>-88966.328435534058</c:v>
                </c:pt>
                <c:pt idx="228">
                  <c:v>-90168.573821679121</c:v>
                </c:pt>
                <c:pt idx="229">
                  <c:v>-91370.81920782417</c:v>
                </c:pt>
                <c:pt idx="230">
                  <c:v>-92573.064593969233</c:v>
                </c:pt>
                <c:pt idx="231">
                  <c:v>-93775.309980114282</c:v>
                </c:pt>
                <c:pt idx="232">
                  <c:v>-94977.555366259345</c:v>
                </c:pt>
                <c:pt idx="233">
                  <c:v>-96179.800752404393</c:v>
                </c:pt>
                <c:pt idx="234">
                  <c:v>-97382.046138549442</c:v>
                </c:pt>
                <c:pt idx="235">
                  <c:v>-98584.291524694505</c:v>
                </c:pt>
                <c:pt idx="236">
                  <c:v>-99786.536910839553</c:v>
                </c:pt>
                <c:pt idx="237">
                  <c:v>-100988.78229698462</c:v>
                </c:pt>
                <c:pt idx="238">
                  <c:v>-102191.02768312967</c:v>
                </c:pt>
                <c:pt idx="239">
                  <c:v>-103393.27306927473</c:v>
                </c:pt>
                <c:pt idx="240">
                  <c:v>-104595.51845541978</c:v>
                </c:pt>
                <c:pt idx="241">
                  <c:v>-105797.76384156483</c:v>
                </c:pt>
                <c:pt idx="242">
                  <c:v>-107000.00922770989</c:v>
                </c:pt>
                <c:pt idx="243">
                  <c:v>-108202.25461385494</c:v>
                </c:pt>
                <c:pt idx="244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ser>
          <c:idx val="3"/>
          <c:order val="3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'GZP155'!$E$7:$E$249</c:f>
              <c:numCache>
                <c:formatCode>General</c:formatCode>
                <c:ptCount val="243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'GZP155'!$F$7:$F$249</c:f>
              <c:numCache>
                <c:formatCode>General</c:formatCode>
                <c:ptCount val="243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4-4500-901B-3EB6BE516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'SBI86'!$N$7:$N$139</c:f>
              <c:numCache>
                <c:formatCode>General</c:formatCode>
                <c:ptCount val="133"/>
                <c:pt idx="0">
                  <c:v>32.394444444444446</c:v>
                </c:pt>
                <c:pt idx="1">
                  <c:v>32.397966594045023</c:v>
                </c:pt>
                <c:pt idx="2">
                  <c:v>32.401488743645608</c:v>
                </c:pt>
                <c:pt idx="3">
                  <c:v>32.405010893246185</c:v>
                </c:pt>
                <c:pt idx="4">
                  <c:v>32.40853304284677</c:v>
                </c:pt>
                <c:pt idx="5">
                  <c:v>32.412055192447347</c:v>
                </c:pt>
                <c:pt idx="6">
                  <c:v>32.415577342047932</c:v>
                </c:pt>
                <c:pt idx="7">
                  <c:v>32.41909949164851</c:v>
                </c:pt>
                <c:pt idx="8">
                  <c:v>32.422621641249094</c:v>
                </c:pt>
                <c:pt idx="9">
                  <c:v>32.426143790849672</c:v>
                </c:pt>
                <c:pt idx="10">
                  <c:v>32.429665940450256</c:v>
                </c:pt>
                <c:pt idx="11">
                  <c:v>32.433188090050834</c:v>
                </c:pt>
                <c:pt idx="12">
                  <c:v>32.436710239651418</c:v>
                </c:pt>
                <c:pt idx="13">
                  <c:v>32.440232389251996</c:v>
                </c:pt>
                <c:pt idx="14">
                  <c:v>32.443754538852581</c:v>
                </c:pt>
                <c:pt idx="15">
                  <c:v>32.447276688453158</c:v>
                </c:pt>
                <c:pt idx="16">
                  <c:v>32.450798838053743</c:v>
                </c:pt>
                <c:pt idx="17">
                  <c:v>32.45432098765432</c:v>
                </c:pt>
                <c:pt idx="18">
                  <c:v>32.457843137254905</c:v>
                </c:pt>
                <c:pt idx="19">
                  <c:v>32.461365286855482</c:v>
                </c:pt>
                <c:pt idx="20">
                  <c:v>32.464887436456067</c:v>
                </c:pt>
                <c:pt idx="21">
                  <c:v>32.468409586056644</c:v>
                </c:pt>
                <c:pt idx="22">
                  <c:v>32.471931735657229</c:v>
                </c:pt>
                <c:pt idx="23">
                  <c:v>32.475453885257807</c:v>
                </c:pt>
                <c:pt idx="24">
                  <c:v>32.478976034858391</c:v>
                </c:pt>
                <c:pt idx="25">
                  <c:v>32.482498184458969</c:v>
                </c:pt>
                <c:pt idx="26">
                  <c:v>32.486020334059553</c:v>
                </c:pt>
                <c:pt idx="27">
                  <c:v>32.489542483660131</c:v>
                </c:pt>
                <c:pt idx="28">
                  <c:v>32.493064633260715</c:v>
                </c:pt>
                <c:pt idx="29">
                  <c:v>32.496586782861293</c:v>
                </c:pt>
                <c:pt idx="30">
                  <c:v>32.500108932461877</c:v>
                </c:pt>
                <c:pt idx="31">
                  <c:v>32.503631082062455</c:v>
                </c:pt>
                <c:pt idx="32">
                  <c:v>32.507153231663032</c:v>
                </c:pt>
                <c:pt idx="33">
                  <c:v>32.510675381263617</c:v>
                </c:pt>
                <c:pt idx="34">
                  <c:v>32.514197530864195</c:v>
                </c:pt>
                <c:pt idx="35">
                  <c:v>32.517719680464779</c:v>
                </c:pt>
                <c:pt idx="36">
                  <c:v>32.521241830065357</c:v>
                </c:pt>
                <c:pt idx="37">
                  <c:v>32.524763979665941</c:v>
                </c:pt>
                <c:pt idx="38">
                  <c:v>32.528286129266519</c:v>
                </c:pt>
                <c:pt idx="39">
                  <c:v>32.531808278867103</c:v>
                </c:pt>
                <c:pt idx="40">
                  <c:v>32.535330428467681</c:v>
                </c:pt>
                <c:pt idx="41">
                  <c:v>32.538852578068266</c:v>
                </c:pt>
                <c:pt idx="42">
                  <c:v>32.542374727668843</c:v>
                </c:pt>
                <c:pt idx="43">
                  <c:v>32.545896877269428</c:v>
                </c:pt>
                <c:pt idx="44">
                  <c:v>32.549419026870005</c:v>
                </c:pt>
                <c:pt idx="45">
                  <c:v>32.55294117647059</c:v>
                </c:pt>
                <c:pt idx="46">
                  <c:v>32.556463326071167</c:v>
                </c:pt>
                <c:pt idx="47">
                  <c:v>32.559985475671752</c:v>
                </c:pt>
                <c:pt idx="48">
                  <c:v>32.563507625272329</c:v>
                </c:pt>
                <c:pt idx="49">
                  <c:v>32.567029774872914</c:v>
                </c:pt>
                <c:pt idx="50">
                  <c:v>32.570551924473492</c:v>
                </c:pt>
                <c:pt idx="51">
                  <c:v>32.574074074074076</c:v>
                </c:pt>
                <c:pt idx="52">
                  <c:v>32.577596223674654</c:v>
                </c:pt>
                <c:pt idx="53">
                  <c:v>32.581118373275238</c:v>
                </c:pt>
                <c:pt idx="54">
                  <c:v>32.584640522875816</c:v>
                </c:pt>
                <c:pt idx="55">
                  <c:v>32.5881626724764</c:v>
                </c:pt>
                <c:pt idx="56">
                  <c:v>32.591684822076978</c:v>
                </c:pt>
                <c:pt idx="57">
                  <c:v>32.595206971677563</c:v>
                </c:pt>
                <c:pt idx="58">
                  <c:v>32.59872912127814</c:v>
                </c:pt>
                <c:pt idx="59">
                  <c:v>32.602251270878725</c:v>
                </c:pt>
                <c:pt idx="60">
                  <c:v>32.605773420479302</c:v>
                </c:pt>
                <c:pt idx="61">
                  <c:v>32.609295570079887</c:v>
                </c:pt>
                <c:pt idx="62">
                  <c:v>32.612817719680464</c:v>
                </c:pt>
                <c:pt idx="63">
                  <c:v>32.616339869281042</c:v>
                </c:pt>
                <c:pt idx="64">
                  <c:v>32.619862018881626</c:v>
                </c:pt>
                <c:pt idx="65">
                  <c:v>32.623384168482204</c:v>
                </c:pt>
                <c:pt idx="66">
                  <c:v>32.626906318082789</c:v>
                </c:pt>
                <c:pt idx="67">
                  <c:v>32.630428467683366</c:v>
                </c:pt>
                <c:pt idx="68">
                  <c:v>32.633950617283951</c:v>
                </c:pt>
                <c:pt idx="69">
                  <c:v>32.637472766884528</c:v>
                </c:pt>
                <c:pt idx="70">
                  <c:v>32.640994916485113</c:v>
                </c:pt>
                <c:pt idx="71">
                  <c:v>32.64451706608569</c:v>
                </c:pt>
                <c:pt idx="72">
                  <c:v>32.648039215686275</c:v>
                </c:pt>
                <c:pt idx="73">
                  <c:v>32.651561365286852</c:v>
                </c:pt>
                <c:pt idx="74">
                  <c:v>32.655083514887437</c:v>
                </c:pt>
                <c:pt idx="75">
                  <c:v>32.658605664488014</c:v>
                </c:pt>
                <c:pt idx="76">
                  <c:v>32.662127814088599</c:v>
                </c:pt>
                <c:pt idx="77">
                  <c:v>32.665649963689177</c:v>
                </c:pt>
                <c:pt idx="78">
                  <c:v>32.669172113289761</c:v>
                </c:pt>
                <c:pt idx="79">
                  <c:v>32.672694262890339</c:v>
                </c:pt>
                <c:pt idx="80">
                  <c:v>32.676216412490923</c:v>
                </c:pt>
                <c:pt idx="81">
                  <c:v>32.679738562091501</c:v>
                </c:pt>
                <c:pt idx="82">
                  <c:v>32.683260711692085</c:v>
                </c:pt>
                <c:pt idx="83">
                  <c:v>32.686782861292663</c:v>
                </c:pt>
                <c:pt idx="84">
                  <c:v>32.690305010893248</c:v>
                </c:pt>
                <c:pt idx="85">
                  <c:v>32.693827160493825</c:v>
                </c:pt>
                <c:pt idx="86">
                  <c:v>32.69734931009441</c:v>
                </c:pt>
                <c:pt idx="87">
                  <c:v>32.700871459694987</c:v>
                </c:pt>
                <c:pt idx="88">
                  <c:v>32.704393609295572</c:v>
                </c:pt>
                <c:pt idx="89">
                  <c:v>32.707915758896149</c:v>
                </c:pt>
                <c:pt idx="90">
                  <c:v>32.711437908496734</c:v>
                </c:pt>
                <c:pt idx="91">
                  <c:v>32.714960058097311</c:v>
                </c:pt>
                <c:pt idx="92">
                  <c:v>32.718482207697889</c:v>
                </c:pt>
                <c:pt idx="93">
                  <c:v>32.722004357298474</c:v>
                </c:pt>
                <c:pt idx="94">
                  <c:v>32.725526506899051</c:v>
                </c:pt>
                <c:pt idx="95">
                  <c:v>32.729048656499636</c:v>
                </c:pt>
                <c:pt idx="96">
                  <c:v>32.732570806100213</c:v>
                </c:pt>
                <c:pt idx="97">
                  <c:v>32.736092955700798</c:v>
                </c:pt>
                <c:pt idx="98">
                  <c:v>32.739615105301375</c:v>
                </c:pt>
                <c:pt idx="99">
                  <c:v>32.74313725490196</c:v>
                </c:pt>
                <c:pt idx="100">
                  <c:v>32.746659404502537</c:v>
                </c:pt>
                <c:pt idx="101">
                  <c:v>32.750181554103122</c:v>
                </c:pt>
                <c:pt idx="102">
                  <c:v>32.7537037037037</c:v>
                </c:pt>
                <c:pt idx="103">
                  <c:v>32.757225853304284</c:v>
                </c:pt>
                <c:pt idx="104">
                  <c:v>32.760748002904862</c:v>
                </c:pt>
                <c:pt idx="105">
                  <c:v>32.764270152505446</c:v>
                </c:pt>
                <c:pt idx="106">
                  <c:v>32.767792302106024</c:v>
                </c:pt>
                <c:pt idx="107">
                  <c:v>32.771314451706608</c:v>
                </c:pt>
                <c:pt idx="108">
                  <c:v>32.774836601307186</c:v>
                </c:pt>
                <c:pt idx="109">
                  <c:v>32.778358750907771</c:v>
                </c:pt>
                <c:pt idx="110">
                  <c:v>32.781880900508348</c:v>
                </c:pt>
                <c:pt idx="111">
                  <c:v>32.785403050108933</c:v>
                </c:pt>
                <c:pt idx="112">
                  <c:v>32.78892519970951</c:v>
                </c:pt>
                <c:pt idx="113">
                  <c:v>32.792447349310095</c:v>
                </c:pt>
                <c:pt idx="114">
                  <c:v>32.795969498910672</c:v>
                </c:pt>
                <c:pt idx="115">
                  <c:v>32.799491648511257</c:v>
                </c:pt>
                <c:pt idx="116">
                  <c:v>32.803013798111834</c:v>
                </c:pt>
                <c:pt idx="117">
                  <c:v>32.806535947712419</c:v>
                </c:pt>
                <c:pt idx="118">
                  <c:v>32.810058097312996</c:v>
                </c:pt>
                <c:pt idx="119">
                  <c:v>32.813580246913581</c:v>
                </c:pt>
                <c:pt idx="120">
                  <c:v>32.817102396514159</c:v>
                </c:pt>
                <c:pt idx="121">
                  <c:v>32.820624546114743</c:v>
                </c:pt>
                <c:pt idx="122">
                  <c:v>32.824146695715321</c:v>
                </c:pt>
                <c:pt idx="123">
                  <c:v>32.827668845315898</c:v>
                </c:pt>
                <c:pt idx="124">
                  <c:v>32.831190994916483</c:v>
                </c:pt>
                <c:pt idx="125">
                  <c:v>32.83471314451706</c:v>
                </c:pt>
                <c:pt idx="126">
                  <c:v>32.838235294117645</c:v>
                </c:pt>
                <c:pt idx="127">
                  <c:v>32.841757443718222</c:v>
                </c:pt>
                <c:pt idx="128">
                  <c:v>32.845279593318807</c:v>
                </c:pt>
                <c:pt idx="129">
                  <c:v>32.848801742919385</c:v>
                </c:pt>
                <c:pt idx="130">
                  <c:v>32.852323892519969</c:v>
                </c:pt>
                <c:pt idx="131">
                  <c:v>32.855846042120547</c:v>
                </c:pt>
                <c:pt idx="132">
                  <c:v>32.859368191721131</c:v>
                </c:pt>
              </c:numCache>
            </c:numRef>
          </c:xVal>
          <c:yVal>
            <c:numRef>
              <c:f>'SBI86'!$M$7:$M$139</c:f>
              <c:numCache>
                <c:formatCode>General</c:formatCode>
                <c:ptCount val="133"/>
                <c:pt idx="0">
                  <c:v>57.289722222222217</c:v>
                </c:pt>
                <c:pt idx="1">
                  <c:v>57.280312273057369</c:v>
                </c:pt>
                <c:pt idx="2">
                  <c:v>57.270902323892514</c:v>
                </c:pt>
                <c:pt idx="3">
                  <c:v>57.261492374727666</c:v>
                </c:pt>
                <c:pt idx="4">
                  <c:v>57.252082425562811</c:v>
                </c:pt>
                <c:pt idx="5">
                  <c:v>57.242672476397964</c:v>
                </c:pt>
                <c:pt idx="6">
                  <c:v>57.233262527233109</c:v>
                </c:pt>
                <c:pt idx="7">
                  <c:v>57.223852578068261</c:v>
                </c:pt>
                <c:pt idx="8">
                  <c:v>57.214442628903406</c:v>
                </c:pt>
                <c:pt idx="9">
                  <c:v>57.205032679738558</c:v>
                </c:pt>
                <c:pt idx="10">
                  <c:v>57.195622730573703</c:v>
                </c:pt>
                <c:pt idx="11">
                  <c:v>57.186212781408855</c:v>
                </c:pt>
                <c:pt idx="12">
                  <c:v>57.176802832244007</c:v>
                </c:pt>
                <c:pt idx="13">
                  <c:v>57.167392883079152</c:v>
                </c:pt>
                <c:pt idx="14">
                  <c:v>57.157982933914305</c:v>
                </c:pt>
                <c:pt idx="15">
                  <c:v>57.14857298474945</c:v>
                </c:pt>
                <c:pt idx="16">
                  <c:v>57.139163035584602</c:v>
                </c:pt>
                <c:pt idx="17">
                  <c:v>57.129753086419747</c:v>
                </c:pt>
                <c:pt idx="18">
                  <c:v>57.120343137254899</c:v>
                </c:pt>
                <c:pt idx="19">
                  <c:v>57.110933188090044</c:v>
                </c:pt>
                <c:pt idx="20">
                  <c:v>57.101523238925196</c:v>
                </c:pt>
                <c:pt idx="21">
                  <c:v>57.092113289760341</c:v>
                </c:pt>
                <c:pt idx="22">
                  <c:v>57.082703340595494</c:v>
                </c:pt>
                <c:pt idx="23">
                  <c:v>57.073293391430639</c:v>
                </c:pt>
                <c:pt idx="24">
                  <c:v>57.063883442265791</c:v>
                </c:pt>
                <c:pt idx="25">
                  <c:v>57.054473493100943</c:v>
                </c:pt>
                <c:pt idx="26">
                  <c:v>57.045063543936088</c:v>
                </c:pt>
                <c:pt idx="27">
                  <c:v>57.03565359477124</c:v>
                </c:pt>
                <c:pt idx="28">
                  <c:v>57.026243645606385</c:v>
                </c:pt>
                <c:pt idx="29">
                  <c:v>57.016833696441537</c:v>
                </c:pt>
                <c:pt idx="30">
                  <c:v>57.007423747276682</c:v>
                </c:pt>
                <c:pt idx="31">
                  <c:v>56.998013798111835</c:v>
                </c:pt>
                <c:pt idx="32">
                  <c:v>56.98860384894698</c:v>
                </c:pt>
                <c:pt idx="33">
                  <c:v>56.979193899782132</c:v>
                </c:pt>
                <c:pt idx="34">
                  <c:v>56.969783950617277</c:v>
                </c:pt>
                <c:pt idx="35">
                  <c:v>56.960374001452429</c:v>
                </c:pt>
                <c:pt idx="36">
                  <c:v>56.950964052287581</c:v>
                </c:pt>
                <c:pt idx="37">
                  <c:v>56.941554103122726</c:v>
                </c:pt>
                <c:pt idx="38">
                  <c:v>56.932144153957879</c:v>
                </c:pt>
                <c:pt idx="39">
                  <c:v>56.922734204793024</c:v>
                </c:pt>
                <c:pt idx="40">
                  <c:v>56.913324255628176</c:v>
                </c:pt>
                <c:pt idx="41">
                  <c:v>56.903914306463321</c:v>
                </c:pt>
                <c:pt idx="42">
                  <c:v>56.894504357298473</c:v>
                </c:pt>
                <c:pt idx="43">
                  <c:v>56.885094408133618</c:v>
                </c:pt>
                <c:pt idx="44">
                  <c:v>56.87568445896877</c:v>
                </c:pt>
                <c:pt idx="45">
                  <c:v>56.866274509803915</c:v>
                </c:pt>
                <c:pt idx="46">
                  <c:v>56.856864560639067</c:v>
                </c:pt>
                <c:pt idx="47">
                  <c:v>56.847454611474213</c:v>
                </c:pt>
                <c:pt idx="48">
                  <c:v>56.838044662309365</c:v>
                </c:pt>
                <c:pt idx="49">
                  <c:v>56.828634713144517</c:v>
                </c:pt>
                <c:pt idx="50">
                  <c:v>56.819224763979662</c:v>
                </c:pt>
                <c:pt idx="51">
                  <c:v>56.809814814814814</c:v>
                </c:pt>
                <c:pt idx="52">
                  <c:v>56.800404865649959</c:v>
                </c:pt>
                <c:pt idx="53">
                  <c:v>56.790994916485111</c:v>
                </c:pt>
                <c:pt idx="54">
                  <c:v>56.781584967320256</c:v>
                </c:pt>
                <c:pt idx="55">
                  <c:v>56.772175018155409</c:v>
                </c:pt>
                <c:pt idx="56">
                  <c:v>56.762765068990554</c:v>
                </c:pt>
                <c:pt idx="57">
                  <c:v>56.753355119825706</c:v>
                </c:pt>
                <c:pt idx="58">
                  <c:v>56.743945170660851</c:v>
                </c:pt>
                <c:pt idx="59">
                  <c:v>56.734535221496003</c:v>
                </c:pt>
                <c:pt idx="60">
                  <c:v>56.725125272331155</c:v>
                </c:pt>
                <c:pt idx="61">
                  <c:v>56.7157153231663</c:v>
                </c:pt>
                <c:pt idx="62">
                  <c:v>56.706305374001452</c:v>
                </c:pt>
                <c:pt idx="63">
                  <c:v>56.696895424836597</c:v>
                </c:pt>
                <c:pt idx="64">
                  <c:v>56.68748547567175</c:v>
                </c:pt>
                <c:pt idx="65">
                  <c:v>56.678075526506895</c:v>
                </c:pt>
                <c:pt idx="66">
                  <c:v>56.668665577342047</c:v>
                </c:pt>
                <c:pt idx="67">
                  <c:v>56.659255628177192</c:v>
                </c:pt>
                <c:pt idx="68">
                  <c:v>56.649845679012344</c:v>
                </c:pt>
                <c:pt idx="69">
                  <c:v>56.640435729847489</c:v>
                </c:pt>
                <c:pt idx="70">
                  <c:v>56.631025780682641</c:v>
                </c:pt>
                <c:pt idx="71">
                  <c:v>56.621615831517794</c:v>
                </c:pt>
                <c:pt idx="72">
                  <c:v>56.612205882352939</c:v>
                </c:pt>
                <c:pt idx="73">
                  <c:v>56.602795933188091</c:v>
                </c:pt>
                <c:pt idx="74">
                  <c:v>56.593385984023236</c:v>
                </c:pt>
                <c:pt idx="75">
                  <c:v>56.583976034858388</c:v>
                </c:pt>
                <c:pt idx="76">
                  <c:v>56.574566085693533</c:v>
                </c:pt>
                <c:pt idx="77">
                  <c:v>56.565156136528685</c:v>
                </c:pt>
                <c:pt idx="78">
                  <c:v>56.55574618736383</c:v>
                </c:pt>
                <c:pt idx="79">
                  <c:v>56.546336238198982</c:v>
                </c:pt>
                <c:pt idx="80">
                  <c:v>56.536926289034128</c:v>
                </c:pt>
                <c:pt idx="81">
                  <c:v>56.52751633986928</c:v>
                </c:pt>
                <c:pt idx="82">
                  <c:v>56.518106390704425</c:v>
                </c:pt>
                <c:pt idx="83">
                  <c:v>56.508696441539577</c:v>
                </c:pt>
                <c:pt idx="84">
                  <c:v>56.499286492374729</c:v>
                </c:pt>
                <c:pt idx="85">
                  <c:v>56.489876543209874</c:v>
                </c:pt>
                <c:pt idx="86">
                  <c:v>56.480466594045026</c:v>
                </c:pt>
                <c:pt idx="87">
                  <c:v>56.471056644880171</c:v>
                </c:pt>
                <c:pt idx="88">
                  <c:v>56.461646695715324</c:v>
                </c:pt>
                <c:pt idx="89">
                  <c:v>56.452236746550469</c:v>
                </c:pt>
                <c:pt idx="90">
                  <c:v>56.442826797385621</c:v>
                </c:pt>
                <c:pt idx="91">
                  <c:v>56.433416848220766</c:v>
                </c:pt>
                <c:pt idx="92">
                  <c:v>56.424006899055918</c:v>
                </c:pt>
                <c:pt idx="93">
                  <c:v>56.414596949891063</c:v>
                </c:pt>
                <c:pt idx="94">
                  <c:v>56.405187000726215</c:v>
                </c:pt>
                <c:pt idx="95">
                  <c:v>56.395777051561367</c:v>
                </c:pt>
                <c:pt idx="96">
                  <c:v>56.386367102396513</c:v>
                </c:pt>
                <c:pt idx="97">
                  <c:v>56.376957153231665</c:v>
                </c:pt>
                <c:pt idx="98">
                  <c:v>56.36754720406681</c:v>
                </c:pt>
                <c:pt idx="99">
                  <c:v>56.358137254901962</c:v>
                </c:pt>
                <c:pt idx="100">
                  <c:v>56.348727305737107</c:v>
                </c:pt>
                <c:pt idx="101">
                  <c:v>56.339317356572259</c:v>
                </c:pt>
                <c:pt idx="102">
                  <c:v>56.329907407407404</c:v>
                </c:pt>
                <c:pt idx="103">
                  <c:v>56.320497458242556</c:v>
                </c:pt>
                <c:pt idx="104">
                  <c:v>56.311087509077701</c:v>
                </c:pt>
                <c:pt idx="105">
                  <c:v>56.301677559912854</c:v>
                </c:pt>
                <c:pt idx="106">
                  <c:v>56.292267610747999</c:v>
                </c:pt>
                <c:pt idx="107">
                  <c:v>56.282857661583151</c:v>
                </c:pt>
                <c:pt idx="108">
                  <c:v>56.273447712418303</c:v>
                </c:pt>
                <c:pt idx="109">
                  <c:v>56.264037763253448</c:v>
                </c:pt>
                <c:pt idx="110">
                  <c:v>56.2546278140886</c:v>
                </c:pt>
                <c:pt idx="111">
                  <c:v>56.245217864923745</c:v>
                </c:pt>
                <c:pt idx="112">
                  <c:v>56.235807915758897</c:v>
                </c:pt>
                <c:pt idx="113">
                  <c:v>56.226397966594043</c:v>
                </c:pt>
                <c:pt idx="114">
                  <c:v>56.216988017429195</c:v>
                </c:pt>
                <c:pt idx="115">
                  <c:v>56.20757806826434</c:v>
                </c:pt>
                <c:pt idx="116">
                  <c:v>56.198168119099492</c:v>
                </c:pt>
                <c:pt idx="117">
                  <c:v>56.188758169934637</c:v>
                </c:pt>
                <c:pt idx="118">
                  <c:v>56.179348220769789</c:v>
                </c:pt>
                <c:pt idx="119">
                  <c:v>56.169938271604941</c:v>
                </c:pt>
                <c:pt idx="120">
                  <c:v>56.160528322440086</c:v>
                </c:pt>
                <c:pt idx="121">
                  <c:v>56.151118373275239</c:v>
                </c:pt>
                <c:pt idx="122">
                  <c:v>56.141708424110384</c:v>
                </c:pt>
                <c:pt idx="123">
                  <c:v>56.132298474945536</c:v>
                </c:pt>
                <c:pt idx="124">
                  <c:v>56.122888525780681</c:v>
                </c:pt>
                <c:pt idx="125">
                  <c:v>56.113478576615833</c:v>
                </c:pt>
                <c:pt idx="126">
                  <c:v>56.104068627450978</c:v>
                </c:pt>
                <c:pt idx="127">
                  <c:v>56.09465867828613</c:v>
                </c:pt>
                <c:pt idx="128">
                  <c:v>56.085248729121275</c:v>
                </c:pt>
                <c:pt idx="129">
                  <c:v>56.075838779956428</c:v>
                </c:pt>
                <c:pt idx="130">
                  <c:v>56.06642883079158</c:v>
                </c:pt>
                <c:pt idx="131">
                  <c:v>56.057018881626725</c:v>
                </c:pt>
                <c:pt idx="132">
                  <c:v>56.047608932461877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'GZP155'!$A$1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'GZP155'!$E$141:$E$151</c:f>
              <c:numCache>
                <c:formatCode>General</c:formatCode>
                <c:ptCount val="11"/>
                <c:pt idx="0">
                  <c:v>-11147.413710691828</c:v>
                </c:pt>
                <c:pt idx="1">
                  <c:v>-12367.310062893088</c:v>
                </c:pt>
                <c:pt idx="2">
                  <c:v>-13587.206415094344</c:v>
                </c:pt>
                <c:pt idx="3">
                  <c:v>-14807.102767295601</c:v>
                </c:pt>
                <c:pt idx="4">
                  <c:v>-16026.999119496861</c:v>
                </c:pt>
                <c:pt idx="5">
                  <c:v>-17246.895471698117</c:v>
                </c:pt>
                <c:pt idx="6">
                  <c:v>-18466.791823899373</c:v>
                </c:pt>
                <c:pt idx="7">
                  <c:v>-19686.688176100633</c:v>
                </c:pt>
                <c:pt idx="8">
                  <c:v>-20906.58452830189</c:v>
                </c:pt>
                <c:pt idx="9">
                  <c:v>-22126.48088050315</c:v>
                </c:pt>
                <c:pt idx="10">
                  <c:v>-23346.377232704406</c:v>
                </c:pt>
              </c:numCache>
            </c:numRef>
          </c:xVal>
          <c:yVal>
            <c:numRef>
              <c:f>'GZP155'!$F$141:$F$151</c:f>
              <c:numCache>
                <c:formatCode>General</c:formatCode>
                <c:ptCount val="11"/>
                <c:pt idx="0">
                  <c:v>61444.84603773585</c:v>
                </c:pt>
                <c:pt idx="1">
                  <c:v>61648.764339622641</c:v>
                </c:pt>
                <c:pt idx="2">
                  <c:v>61852.682641509433</c:v>
                </c:pt>
                <c:pt idx="3">
                  <c:v>62056.600943396224</c:v>
                </c:pt>
                <c:pt idx="4">
                  <c:v>62260.519245283023</c:v>
                </c:pt>
                <c:pt idx="5">
                  <c:v>62464.437547169815</c:v>
                </c:pt>
                <c:pt idx="6">
                  <c:v>62668.355849056607</c:v>
                </c:pt>
                <c:pt idx="7">
                  <c:v>62872.274150943398</c:v>
                </c:pt>
                <c:pt idx="8">
                  <c:v>63076.19245283019</c:v>
                </c:pt>
                <c:pt idx="9">
                  <c:v>63280.110754716981</c:v>
                </c:pt>
                <c:pt idx="10">
                  <c:v>63484.029056603773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D7-4C34-8C21-22D8782BA564}"/>
            </c:ext>
          </c:extLst>
        </c:ser>
        <c:ser>
          <c:idx val="0"/>
          <c:order val="1"/>
          <c:tx>
            <c:strRef>
              <c:f>'SBI86'!$A$1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'SBI86'!$E$101:$E$111</c:f>
              <c:numCache>
                <c:formatCode>General</c:formatCode>
                <c:ptCount val="11"/>
                <c:pt idx="0">
                  <c:v>-12985.813961069282</c:v>
                </c:pt>
                <c:pt idx="1">
                  <c:v>-12765.710811718953</c:v>
                </c:pt>
                <c:pt idx="2">
                  <c:v>-12545.607662368628</c:v>
                </c:pt>
                <c:pt idx="3">
                  <c:v>-12325.504513018303</c:v>
                </c:pt>
                <c:pt idx="4">
                  <c:v>-12105.401363667974</c:v>
                </c:pt>
                <c:pt idx="5">
                  <c:v>-11885.298214317649</c:v>
                </c:pt>
                <c:pt idx="6">
                  <c:v>-11665.19506496732</c:v>
                </c:pt>
                <c:pt idx="7">
                  <c:v>-11445.091915616995</c:v>
                </c:pt>
                <c:pt idx="8">
                  <c:v>-11224.988766266666</c:v>
                </c:pt>
                <c:pt idx="9">
                  <c:v>-11004.885616916341</c:v>
                </c:pt>
                <c:pt idx="10">
                  <c:v>-10784.782467566012</c:v>
                </c:pt>
              </c:numCache>
            </c:numRef>
          </c:xVal>
          <c:yVal>
            <c:numRef>
              <c:f>'SBI86'!$F$101:$F$111</c:f>
              <c:numCache>
                <c:formatCode>General</c:formatCode>
                <c:ptCount val="11"/>
                <c:pt idx="0">
                  <c:v>62983.475379639218</c:v>
                </c:pt>
                <c:pt idx="1">
                  <c:v>61915.955968784314</c:v>
                </c:pt>
                <c:pt idx="2">
                  <c:v>60848.43655792941</c:v>
                </c:pt>
                <c:pt idx="3">
                  <c:v>59780.917147074506</c:v>
                </c:pt>
                <c:pt idx="4">
                  <c:v>58713.397736219602</c:v>
                </c:pt>
                <c:pt idx="5">
                  <c:v>57645.878325364698</c:v>
                </c:pt>
                <c:pt idx="6">
                  <c:v>56578.358914509794</c:v>
                </c:pt>
                <c:pt idx="7">
                  <c:v>55510.839503654905</c:v>
                </c:pt>
                <c:pt idx="8">
                  <c:v>54443.320092800001</c:v>
                </c:pt>
                <c:pt idx="9">
                  <c:v>53375.800681945097</c:v>
                </c:pt>
                <c:pt idx="10">
                  <c:v>52308.281271090193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7-4C34-8C21-22D8782BA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377632"/>
        <c:axId val="494378288"/>
      </c:scatterChart>
      <c:valAx>
        <c:axId val="49437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8288"/>
        <c:crosses val="autoZero"/>
        <c:crossBetween val="midCat"/>
      </c:valAx>
      <c:valAx>
        <c:axId val="494378288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37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0-4217-AA18-97EF8952F308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0-4217-AA18-97EF8952F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4-4F1C-B1EF-5FB8DDCA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2-4C6B-B72C-FCAB5A844B5C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2-4C6B-B72C-FCAB5A844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4F-41EE-A108-80D073EBC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9-43A0-B1F2-54D0EC81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64401.530320770667</c:v>
                </c:pt>
                <c:pt idx="3">
                  <c:v>0.2718506</c:v>
                </c:pt>
              </c:numCache>
            </c:numRef>
          </c:xVal>
          <c:yVal>
            <c:numRef>
              <c:f>'ANA58'!$F$2:$F$5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38488.586824127997</c:v>
                </c:pt>
                <c:pt idx="3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'ANA58'!$E$8:$E$224</c:f>
              <c:numCache>
                <c:formatCode>General</c:formatCode>
                <c:ptCount val="217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79006.81776471225</c:v>
                </c:pt>
                <c:pt idx="43">
                  <c:v>77933.050128616407</c:v>
                </c:pt>
                <c:pt idx="44">
                  <c:v>76873.297556828766</c:v>
                </c:pt>
                <c:pt idx="45">
                  <c:v>75827.56004934934</c:v>
                </c:pt>
                <c:pt idx="46">
                  <c:v>74788.830074024008</c:v>
                </c:pt>
                <c:pt idx="47">
                  <c:v>73750.100098698676</c:v>
                </c:pt>
                <c:pt idx="48">
                  <c:v>72711.37012337333</c:v>
                </c:pt>
                <c:pt idx="49">
                  <c:v>71672.640148047998</c:v>
                </c:pt>
                <c:pt idx="50">
                  <c:v>70633.910172722666</c:v>
                </c:pt>
                <c:pt idx="51">
                  <c:v>69595.180197397334</c:v>
                </c:pt>
                <c:pt idx="52">
                  <c:v>68556.450222072002</c:v>
                </c:pt>
                <c:pt idx="53">
                  <c:v>67517.72024674667</c:v>
                </c:pt>
                <c:pt idx="54">
                  <c:v>66478.990271421339</c:v>
                </c:pt>
                <c:pt idx="55">
                  <c:v>65440.260296096007</c:v>
                </c:pt>
                <c:pt idx="56">
                  <c:v>64401.530320770667</c:v>
                </c:pt>
                <c:pt idx="57">
                  <c:v>63362.800345445343</c:v>
                </c:pt>
                <c:pt idx="58">
                  <c:v>62324.070370120004</c:v>
                </c:pt>
                <c:pt idx="59">
                  <c:v>61285.340394794664</c:v>
                </c:pt>
                <c:pt idx="60">
                  <c:v>60246.610419469333</c:v>
                </c:pt>
                <c:pt idx="61">
                  <c:v>59207.880444144001</c:v>
                </c:pt>
                <c:pt idx="62">
                  <c:v>58169.150468818669</c:v>
                </c:pt>
                <c:pt idx="63">
                  <c:v>57130.420493493337</c:v>
                </c:pt>
                <c:pt idx="64">
                  <c:v>56091.690518167998</c:v>
                </c:pt>
                <c:pt idx="65">
                  <c:v>55052.960542842666</c:v>
                </c:pt>
                <c:pt idx="66">
                  <c:v>54014.230567517334</c:v>
                </c:pt>
                <c:pt idx="67">
                  <c:v>52975.500592192002</c:v>
                </c:pt>
                <c:pt idx="68">
                  <c:v>51936.770616866663</c:v>
                </c:pt>
                <c:pt idx="69">
                  <c:v>50898.040641541331</c:v>
                </c:pt>
                <c:pt idx="70">
                  <c:v>49859.310666215999</c:v>
                </c:pt>
                <c:pt idx="71">
                  <c:v>48820.580690890667</c:v>
                </c:pt>
                <c:pt idx="72">
                  <c:v>47781.850715565335</c:v>
                </c:pt>
                <c:pt idx="73">
                  <c:v>46743.120740240003</c:v>
                </c:pt>
                <c:pt idx="74">
                  <c:v>45704.390764914664</c:v>
                </c:pt>
                <c:pt idx="75">
                  <c:v>44665.660789589332</c:v>
                </c:pt>
                <c:pt idx="76">
                  <c:v>43626.930814263993</c:v>
                </c:pt>
                <c:pt idx="77">
                  <c:v>42588.200838938661</c:v>
                </c:pt>
                <c:pt idx="78">
                  <c:v>41549.470863613329</c:v>
                </c:pt>
                <c:pt idx="79">
                  <c:v>40510.740888287997</c:v>
                </c:pt>
                <c:pt idx="80">
                  <c:v>39472.010912962665</c:v>
                </c:pt>
                <c:pt idx="81">
                  <c:v>38433.280937637333</c:v>
                </c:pt>
                <c:pt idx="82">
                  <c:v>37394.550962312002</c:v>
                </c:pt>
                <c:pt idx="83">
                  <c:v>36355.820986986662</c:v>
                </c:pt>
                <c:pt idx="84">
                  <c:v>35317.09101166133</c:v>
                </c:pt>
                <c:pt idx="85">
                  <c:v>34278.361036335999</c:v>
                </c:pt>
                <c:pt idx="86">
                  <c:v>33239.631061010659</c:v>
                </c:pt>
                <c:pt idx="87">
                  <c:v>32200.901085685331</c:v>
                </c:pt>
                <c:pt idx="88">
                  <c:v>31162.171110359996</c:v>
                </c:pt>
                <c:pt idx="89">
                  <c:v>30123.441135034664</c:v>
                </c:pt>
                <c:pt idx="90">
                  <c:v>29084.711159709332</c:v>
                </c:pt>
                <c:pt idx="91">
                  <c:v>28045.981184383993</c:v>
                </c:pt>
                <c:pt idx="92">
                  <c:v>27007.251209058661</c:v>
                </c:pt>
                <c:pt idx="93">
                  <c:v>25968.521233733329</c:v>
                </c:pt>
                <c:pt idx="94">
                  <c:v>24929.791258407997</c:v>
                </c:pt>
                <c:pt idx="95">
                  <c:v>23891.061283082665</c:v>
                </c:pt>
                <c:pt idx="96">
                  <c:v>22852.331307757326</c:v>
                </c:pt>
                <c:pt idx="97">
                  <c:v>21813.601332431994</c:v>
                </c:pt>
                <c:pt idx="98">
                  <c:v>20774.871357106662</c:v>
                </c:pt>
                <c:pt idx="99">
                  <c:v>19736.14138178133</c:v>
                </c:pt>
                <c:pt idx="100">
                  <c:v>18697.411406455998</c:v>
                </c:pt>
                <c:pt idx="101">
                  <c:v>17658.681431130659</c:v>
                </c:pt>
                <c:pt idx="102">
                  <c:v>16619.951455805327</c:v>
                </c:pt>
                <c:pt idx="103">
                  <c:v>15581.221480479995</c:v>
                </c:pt>
                <c:pt idx="104">
                  <c:v>14542.491505154663</c:v>
                </c:pt>
                <c:pt idx="105">
                  <c:v>13503.761529829324</c:v>
                </c:pt>
                <c:pt idx="106">
                  <c:v>12465.031554503992</c:v>
                </c:pt>
                <c:pt idx="107">
                  <c:v>11426.30157917866</c:v>
                </c:pt>
                <c:pt idx="108">
                  <c:v>10387.571603853328</c:v>
                </c:pt>
                <c:pt idx="109">
                  <c:v>9348.8416285279964</c:v>
                </c:pt>
                <c:pt idx="110">
                  <c:v>8310.1116532026572</c:v>
                </c:pt>
                <c:pt idx="111">
                  <c:v>7271.3816778773253</c:v>
                </c:pt>
                <c:pt idx="112">
                  <c:v>6232.6517025519934</c:v>
                </c:pt>
                <c:pt idx="113">
                  <c:v>5193.9217272266615</c:v>
                </c:pt>
                <c:pt idx="114">
                  <c:v>4155.1917519013296</c:v>
                </c:pt>
                <c:pt idx="115">
                  <c:v>3116.4617765759904</c:v>
                </c:pt>
                <c:pt idx="116">
                  <c:v>2077.7318012506585</c:v>
                </c:pt>
                <c:pt idx="117">
                  <c:v>1022.5442852813256</c:v>
                </c:pt>
                <c:pt idx="118">
                  <c:v>-65.558311976014579</c:v>
                </c:pt>
                <c:pt idx="119">
                  <c:v>-1186.5759905213622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</c:numCache>
            </c:numRef>
          </c:xVal>
          <c:yVal>
            <c:numRef>
              <c:f>'ANA58'!$F$8:$F$224</c:f>
              <c:numCache>
                <c:formatCode>General</c:formatCode>
                <c:ptCount val="217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47221.589374650604</c:v>
                </c:pt>
                <c:pt idx="43">
                  <c:v>46577.473545114044</c:v>
                </c:pt>
                <c:pt idx="44">
                  <c:v>45942.689488134507</c:v>
                </c:pt>
                <c:pt idx="45">
                  <c:v>45317.237203712</c:v>
                </c:pt>
                <c:pt idx="46">
                  <c:v>44696.450805567998</c:v>
                </c:pt>
                <c:pt idx="47">
                  <c:v>44075.664407423996</c:v>
                </c:pt>
                <c:pt idx="48">
                  <c:v>43454.878009280001</c:v>
                </c:pt>
                <c:pt idx="49">
                  <c:v>42834.091611135998</c:v>
                </c:pt>
                <c:pt idx="50">
                  <c:v>42213.305212991996</c:v>
                </c:pt>
                <c:pt idx="51">
                  <c:v>41592.518814847994</c:v>
                </c:pt>
                <c:pt idx="52">
                  <c:v>40971.732416703999</c:v>
                </c:pt>
                <c:pt idx="53">
                  <c:v>40350.946018559996</c:v>
                </c:pt>
                <c:pt idx="54">
                  <c:v>39730.159620416001</c:v>
                </c:pt>
                <c:pt idx="55">
                  <c:v>39109.373222271999</c:v>
                </c:pt>
                <c:pt idx="56">
                  <c:v>38488.586824127997</c:v>
                </c:pt>
                <c:pt idx="57">
                  <c:v>37867.800425983995</c:v>
                </c:pt>
                <c:pt idx="58">
                  <c:v>37247.014027839999</c:v>
                </c:pt>
                <c:pt idx="59">
                  <c:v>36626.227629695997</c:v>
                </c:pt>
                <c:pt idx="60">
                  <c:v>36005.441231551995</c:v>
                </c:pt>
                <c:pt idx="61">
                  <c:v>35384.654833408</c:v>
                </c:pt>
                <c:pt idx="62">
                  <c:v>34763.868435263998</c:v>
                </c:pt>
                <c:pt idx="63">
                  <c:v>34143.082037119995</c:v>
                </c:pt>
                <c:pt idx="64">
                  <c:v>33522.295638975993</c:v>
                </c:pt>
                <c:pt idx="65">
                  <c:v>32901.509240831998</c:v>
                </c:pt>
                <c:pt idx="66">
                  <c:v>32280.722842687996</c:v>
                </c:pt>
                <c:pt idx="67">
                  <c:v>31659.936444543997</c:v>
                </c:pt>
                <c:pt idx="68">
                  <c:v>31039.150046399998</c:v>
                </c:pt>
                <c:pt idx="69">
                  <c:v>30418.363648255996</c:v>
                </c:pt>
                <c:pt idx="70">
                  <c:v>29797.577250111997</c:v>
                </c:pt>
                <c:pt idx="71">
                  <c:v>29176.790851967999</c:v>
                </c:pt>
                <c:pt idx="72">
                  <c:v>28556.004453823996</c:v>
                </c:pt>
                <c:pt idx="73">
                  <c:v>27935.218055679998</c:v>
                </c:pt>
                <c:pt idx="74">
                  <c:v>27314.431657535999</c:v>
                </c:pt>
                <c:pt idx="75">
                  <c:v>26693.645259391997</c:v>
                </c:pt>
                <c:pt idx="76">
                  <c:v>26072.858861247994</c:v>
                </c:pt>
                <c:pt idx="77">
                  <c:v>25452.072463103999</c:v>
                </c:pt>
                <c:pt idx="78">
                  <c:v>24831.286064959997</c:v>
                </c:pt>
                <c:pt idx="79">
                  <c:v>24210.499666815995</c:v>
                </c:pt>
                <c:pt idx="80">
                  <c:v>23589.713268672</c:v>
                </c:pt>
                <c:pt idx="81">
                  <c:v>22968.926870527997</c:v>
                </c:pt>
                <c:pt idx="82">
                  <c:v>22348.140472383995</c:v>
                </c:pt>
                <c:pt idx="83">
                  <c:v>21727.354074239996</c:v>
                </c:pt>
                <c:pt idx="84">
                  <c:v>21106.567676095998</c:v>
                </c:pt>
                <c:pt idx="85">
                  <c:v>20485.781277951995</c:v>
                </c:pt>
                <c:pt idx="86">
                  <c:v>19864.994879807997</c:v>
                </c:pt>
                <c:pt idx="87">
                  <c:v>19244.208481663998</c:v>
                </c:pt>
                <c:pt idx="88">
                  <c:v>18623.422083519996</c:v>
                </c:pt>
                <c:pt idx="89">
                  <c:v>18002.635685375997</c:v>
                </c:pt>
                <c:pt idx="90">
                  <c:v>17381.849287231998</c:v>
                </c:pt>
                <c:pt idx="91">
                  <c:v>16761.062889087996</c:v>
                </c:pt>
                <c:pt idx="92">
                  <c:v>16140.276490943997</c:v>
                </c:pt>
                <c:pt idx="93">
                  <c:v>15519.490092799999</c:v>
                </c:pt>
                <c:pt idx="94">
                  <c:v>14898.703694655997</c:v>
                </c:pt>
                <c:pt idx="95">
                  <c:v>14277.917296511998</c:v>
                </c:pt>
                <c:pt idx="96">
                  <c:v>13657.130898367996</c:v>
                </c:pt>
                <c:pt idx="97">
                  <c:v>13036.344500223997</c:v>
                </c:pt>
                <c:pt idx="98">
                  <c:v>12415.558102079998</c:v>
                </c:pt>
                <c:pt idx="99">
                  <c:v>11794.771703935996</c:v>
                </c:pt>
                <c:pt idx="100">
                  <c:v>11173.985305791997</c:v>
                </c:pt>
                <c:pt idx="101">
                  <c:v>10553.198907647999</c:v>
                </c:pt>
                <c:pt idx="102">
                  <c:v>9932.4125095039963</c:v>
                </c:pt>
                <c:pt idx="103">
                  <c:v>9311.6261113599976</c:v>
                </c:pt>
                <c:pt idx="104">
                  <c:v>8690.8397132159989</c:v>
                </c:pt>
                <c:pt idx="105">
                  <c:v>8070.0533150719966</c:v>
                </c:pt>
                <c:pt idx="106">
                  <c:v>7449.266916927998</c:v>
                </c:pt>
                <c:pt idx="107">
                  <c:v>6828.4805187839956</c:v>
                </c:pt>
                <c:pt idx="108">
                  <c:v>6207.694120639997</c:v>
                </c:pt>
                <c:pt idx="109">
                  <c:v>5586.9077224959983</c:v>
                </c:pt>
                <c:pt idx="110">
                  <c:v>4966.121324351996</c:v>
                </c:pt>
                <c:pt idx="111">
                  <c:v>4345.334926208001</c:v>
                </c:pt>
                <c:pt idx="112">
                  <c:v>3724.5485280639987</c:v>
                </c:pt>
                <c:pt idx="113">
                  <c:v>3103.7621299199964</c:v>
                </c:pt>
                <c:pt idx="114">
                  <c:v>2482.9757317759941</c:v>
                </c:pt>
                <c:pt idx="115">
                  <c:v>1862.189333631999</c:v>
                </c:pt>
                <c:pt idx="116">
                  <c:v>1241.4029354879967</c:v>
                </c:pt>
                <c:pt idx="117">
                  <c:v>663.32766713652643</c:v>
                </c:pt>
                <c:pt idx="118">
                  <c:v>170.67465837011235</c:v>
                </c:pt>
                <c:pt idx="119">
                  <c:v>-236.55609081124555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'ANA58'!$E$87</c:f>
              <c:numCache>
                <c:formatCode>General</c:formatCode>
                <c:ptCount val="1"/>
                <c:pt idx="0">
                  <c:v>40510.740888287997</c:v>
                </c:pt>
              </c:numCache>
            </c:numRef>
          </c:xVal>
          <c:yVal>
            <c:numRef>
              <c:f>'ANA58'!$F$87</c:f>
              <c:numCache>
                <c:formatCode>General</c:formatCode>
                <c:ptCount val="1"/>
                <c:pt idx="0">
                  <c:v>24210.499666815995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34.197631524547802</c:v>
                </c:pt>
                <c:pt idx="43">
                  <c:v>34.180448578811372</c:v>
                </c:pt>
                <c:pt idx="44">
                  <c:v>34.163489922480622</c:v>
                </c:pt>
                <c:pt idx="45">
                  <c:v>34.146755555555558</c:v>
                </c:pt>
                <c:pt idx="46">
                  <c:v>34.130133333333333</c:v>
                </c:pt>
                <c:pt idx="47">
                  <c:v>34.113511111111109</c:v>
                </c:pt>
                <c:pt idx="48">
                  <c:v>34.096888888888891</c:v>
                </c:pt>
                <c:pt idx="49">
                  <c:v>34.080266666666667</c:v>
                </c:pt>
                <c:pt idx="50">
                  <c:v>34.063644444444442</c:v>
                </c:pt>
                <c:pt idx="51">
                  <c:v>34.047022222222225</c:v>
                </c:pt>
                <c:pt idx="52">
                  <c:v>34.0304</c:v>
                </c:pt>
                <c:pt idx="53">
                  <c:v>34.013777777777776</c:v>
                </c:pt>
                <c:pt idx="54">
                  <c:v>33.997155555555558</c:v>
                </c:pt>
                <c:pt idx="55">
                  <c:v>33.980533333333334</c:v>
                </c:pt>
                <c:pt idx="56">
                  <c:v>33.963911111111109</c:v>
                </c:pt>
                <c:pt idx="57">
                  <c:v>33.947288888888885</c:v>
                </c:pt>
                <c:pt idx="58">
                  <c:v>33.930666666666667</c:v>
                </c:pt>
                <c:pt idx="59">
                  <c:v>33.914044444444443</c:v>
                </c:pt>
                <c:pt idx="60">
                  <c:v>33.897422222222218</c:v>
                </c:pt>
                <c:pt idx="61">
                  <c:v>33.880800000000001</c:v>
                </c:pt>
                <c:pt idx="62">
                  <c:v>33.864177777777776</c:v>
                </c:pt>
                <c:pt idx="63">
                  <c:v>33.847555555555552</c:v>
                </c:pt>
                <c:pt idx="64">
                  <c:v>33.830933333333334</c:v>
                </c:pt>
                <c:pt idx="65">
                  <c:v>33.81431111111111</c:v>
                </c:pt>
                <c:pt idx="66">
                  <c:v>33.797688888888885</c:v>
                </c:pt>
                <c:pt idx="67">
                  <c:v>33.781066666666668</c:v>
                </c:pt>
                <c:pt idx="68">
                  <c:v>33.764444444444443</c:v>
                </c:pt>
                <c:pt idx="69">
                  <c:v>33.747822222222219</c:v>
                </c:pt>
                <c:pt idx="70">
                  <c:v>33.731199999999994</c:v>
                </c:pt>
                <c:pt idx="71">
                  <c:v>33.714577777777777</c:v>
                </c:pt>
                <c:pt idx="72">
                  <c:v>33.697955555555552</c:v>
                </c:pt>
                <c:pt idx="73">
                  <c:v>33.681333333333328</c:v>
                </c:pt>
                <c:pt idx="74">
                  <c:v>33.66471111111111</c:v>
                </c:pt>
                <c:pt idx="75">
                  <c:v>33.648088888888886</c:v>
                </c:pt>
                <c:pt idx="76">
                  <c:v>33.631466666666661</c:v>
                </c:pt>
                <c:pt idx="77">
                  <c:v>33.614844444444444</c:v>
                </c:pt>
                <c:pt idx="78">
                  <c:v>33.598222222222219</c:v>
                </c:pt>
                <c:pt idx="79">
                  <c:v>33.581599999999995</c:v>
                </c:pt>
                <c:pt idx="80">
                  <c:v>33.564977777777777</c:v>
                </c:pt>
                <c:pt idx="81">
                  <c:v>33.548355555555553</c:v>
                </c:pt>
                <c:pt idx="82">
                  <c:v>33.531733333333328</c:v>
                </c:pt>
                <c:pt idx="83">
                  <c:v>33.515111111111111</c:v>
                </c:pt>
                <c:pt idx="84">
                  <c:v>33.498488888888886</c:v>
                </c:pt>
                <c:pt idx="85">
                  <c:v>33.481866666666662</c:v>
                </c:pt>
                <c:pt idx="86">
                  <c:v>33.465244444444444</c:v>
                </c:pt>
                <c:pt idx="87">
                  <c:v>33.44862222222222</c:v>
                </c:pt>
                <c:pt idx="88">
                  <c:v>33.431999999999995</c:v>
                </c:pt>
                <c:pt idx="89">
                  <c:v>33.415377777777778</c:v>
                </c:pt>
                <c:pt idx="90">
                  <c:v>33.398755555555553</c:v>
                </c:pt>
                <c:pt idx="91">
                  <c:v>33.382133333333329</c:v>
                </c:pt>
                <c:pt idx="92">
                  <c:v>33.365511111111111</c:v>
                </c:pt>
                <c:pt idx="93">
                  <c:v>33.348888888888887</c:v>
                </c:pt>
                <c:pt idx="94">
                  <c:v>33.332266666666662</c:v>
                </c:pt>
                <c:pt idx="95">
                  <c:v>33.315644444444438</c:v>
                </c:pt>
                <c:pt idx="96">
                  <c:v>33.29902222222222</c:v>
                </c:pt>
                <c:pt idx="97">
                  <c:v>33.282399999999996</c:v>
                </c:pt>
                <c:pt idx="98">
                  <c:v>33.265777777777771</c:v>
                </c:pt>
                <c:pt idx="99">
                  <c:v>33.249155555555554</c:v>
                </c:pt>
                <c:pt idx="100">
                  <c:v>33.232533333333329</c:v>
                </c:pt>
                <c:pt idx="101">
                  <c:v>33.215911111111105</c:v>
                </c:pt>
                <c:pt idx="102">
                  <c:v>33.199288888888887</c:v>
                </c:pt>
                <c:pt idx="103">
                  <c:v>33.182666666666663</c:v>
                </c:pt>
                <c:pt idx="104">
                  <c:v>33.166044444444438</c:v>
                </c:pt>
                <c:pt idx="105">
                  <c:v>33.149422222222221</c:v>
                </c:pt>
                <c:pt idx="106">
                  <c:v>33.132799999999996</c:v>
                </c:pt>
                <c:pt idx="107">
                  <c:v>33.116177777777771</c:v>
                </c:pt>
                <c:pt idx="108">
                  <c:v>33.099555555555554</c:v>
                </c:pt>
                <c:pt idx="109">
                  <c:v>33.08293333333333</c:v>
                </c:pt>
                <c:pt idx="110">
                  <c:v>33.066311111111105</c:v>
                </c:pt>
                <c:pt idx="111">
                  <c:v>33.049688888888888</c:v>
                </c:pt>
                <c:pt idx="112">
                  <c:v>33.033066666666663</c:v>
                </c:pt>
                <c:pt idx="113">
                  <c:v>33.016444444444438</c:v>
                </c:pt>
                <c:pt idx="114">
                  <c:v>32.999822222222221</c:v>
                </c:pt>
                <c:pt idx="115">
                  <c:v>32.983199999999997</c:v>
                </c:pt>
                <c:pt idx="116">
                  <c:v>32.966577777777772</c:v>
                </c:pt>
                <c:pt idx="117">
                  <c:v>32.949692203878399</c:v>
                </c:pt>
                <c:pt idx="118">
                  <c:v>32.93227992662473</c:v>
                </c:pt>
                <c:pt idx="119">
                  <c:v>32.914340946016765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56.271972825150726</c:v>
                </c:pt>
                <c:pt idx="43">
                  <c:v>56.266250473729542</c:v>
                </c:pt>
                <c:pt idx="44">
                  <c:v>56.260597803617571</c:v>
                </c:pt>
                <c:pt idx="45">
                  <c:v>56.255014814814814</c:v>
                </c:pt>
                <c:pt idx="46">
                  <c:v>56.249466666666663</c:v>
                </c:pt>
                <c:pt idx="47">
                  <c:v>56.243918518518512</c:v>
                </c:pt>
                <c:pt idx="48">
                  <c:v>56.238370370370369</c:v>
                </c:pt>
                <c:pt idx="49">
                  <c:v>56.232822222222218</c:v>
                </c:pt>
                <c:pt idx="50">
                  <c:v>56.227274074074074</c:v>
                </c:pt>
                <c:pt idx="51">
                  <c:v>56.221725925925924</c:v>
                </c:pt>
                <c:pt idx="52">
                  <c:v>56.216177777777773</c:v>
                </c:pt>
                <c:pt idx="53">
                  <c:v>56.210629629629629</c:v>
                </c:pt>
                <c:pt idx="54">
                  <c:v>56.205081481481479</c:v>
                </c:pt>
                <c:pt idx="55">
                  <c:v>56.199533333333335</c:v>
                </c:pt>
                <c:pt idx="56">
                  <c:v>56.193985185185184</c:v>
                </c:pt>
                <c:pt idx="57">
                  <c:v>56.188437037037041</c:v>
                </c:pt>
                <c:pt idx="58">
                  <c:v>56.18288888888889</c:v>
                </c:pt>
                <c:pt idx="59">
                  <c:v>56.177340740740739</c:v>
                </c:pt>
                <c:pt idx="60">
                  <c:v>56.171792592592588</c:v>
                </c:pt>
                <c:pt idx="61">
                  <c:v>56.166244444444445</c:v>
                </c:pt>
                <c:pt idx="62">
                  <c:v>56.160696296296294</c:v>
                </c:pt>
                <c:pt idx="63">
                  <c:v>56.15514814814815</c:v>
                </c:pt>
                <c:pt idx="64">
                  <c:v>56.1496</c:v>
                </c:pt>
                <c:pt idx="65">
                  <c:v>56.144051851851849</c:v>
                </c:pt>
                <c:pt idx="66">
                  <c:v>56.138503703703705</c:v>
                </c:pt>
                <c:pt idx="67">
                  <c:v>56.132955555555554</c:v>
                </c:pt>
                <c:pt idx="68">
                  <c:v>56.127407407407404</c:v>
                </c:pt>
                <c:pt idx="69">
                  <c:v>56.12185925925926</c:v>
                </c:pt>
                <c:pt idx="70">
                  <c:v>56.116311111111109</c:v>
                </c:pt>
                <c:pt idx="71">
                  <c:v>56.110762962962966</c:v>
                </c:pt>
                <c:pt idx="72">
                  <c:v>56.105214814814815</c:v>
                </c:pt>
                <c:pt idx="73">
                  <c:v>56.099666666666664</c:v>
                </c:pt>
                <c:pt idx="74">
                  <c:v>56.09411851851852</c:v>
                </c:pt>
                <c:pt idx="75">
                  <c:v>56.08857037037037</c:v>
                </c:pt>
                <c:pt idx="76">
                  <c:v>56.083022222222219</c:v>
                </c:pt>
                <c:pt idx="77">
                  <c:v>56.077474074074075</c:v>
                </c:pt>
                <c:pt idx="78">
                  <c:v>56.071925925925925</c:v>
                </c:pt>
                <c:pt idx="79">
                  <c:v>56.066377777777781</c:v>
                </c:pt>
                <c:pt idx="80">
                  <c:v>56.06082962962963</c:v>
                </c:pt>
                <c:pt idx="81">
                  <c:v>56.055281481481479</c:v>
                </c:pt>
                <c:pt idx="82">
                  <c:v>56.049733333333336</c:v>
                </c:pt>
                <c:pt idx="83">
                  <c:v>56.044185185185185</c:v>
                </c:pt>
                <c:pt idx="84">
                  <c:v>56.038637037037034</c:v>
                </c:pt>
                <c:pt idx="85">
                  <c:v>56.033088888888891</c:v>
                </c:pt>
                <c:pt idx="86">
                  <c:v>56.02754074074074</c:v>
                </c:pt>
                <c:pt idx="87">
                  <c:v>56.021992592592596</c:v>
                </c:pt>
                <c:pt idx="88">
                  <c:v>56.016444444444446</c:v>
                </c:pt>
                <c:pt idx="89">
                  <c:v>56.010896296296295</c:v>
                </c:pt>
                <c:pt idx="90">
                  <c:v>56.005348148148151</c:v>
                </c:pt>
                <c:pt idx="91">
                  <c:v>55.9998</c:v>
                </c:pt>
                <c:pt idx="92">
                  <c:v>55.99425185185185</c:v>
                </c:pt>
                <c:pt idx="93">
                  <c:v>55.988703703703706</c:v>
                </c:pt>
                <c:pt idx="94">
                  <c:v>55.983155555555555</c:v>
                </c:pt>
                <c:pt idx="95">
                  <c:v>55.977607407407412</c:v>
                </c:pt>
                <c:pt idx="96">
                  <c:v>55.972059259259261</c:v>
                </c:pt>
                <c:pt idx="97">
                  <c:v>55.96651111111111</c:v>
                </c:pt>
                <c:pt idx="98">
                  <c:v>55.960962962962967</c:v>
                </c:pt>
                <c:pt idx="99">
                  <c:v>55.955414814814816</c:v>
                </c:pt>
                <c:pt idx="100">
                  <c:v>55.949866666666665</c:v>
                </c:pt>
                <c:pt idx="101">
                  <c:v>55.944318518518521</c:v>
                </c:pt>
                <c:pt idx="102">
                  <c:v>55.938770370370371</c:v>
                </c:pt>
                <c:pt idx="103">
                  <c:v>55.933222222222227</c:v>
                </c:pt>
                <c:pt idx="104">
                  <c:v>55.927674074074076</c:v>
                </c:pt>
                <c:pt idx="105">
                  <c:v>55.922125925925926</c:v>
                </c:pt>
                <c:pt idx="106">
                  <c:v>55.916577777777782</c:v>
                </c:pt>
                <c:pt idx="107">
                  <c:v>55.911029629629631</c:v>
                </c:pt>
                <c:pt idx="108">
                  <c:v>55.90548148148148</c:v>
                </c:pt>
                <c:pt idx="109">
                  <c:v>55.899933333333337</c:v>
                </c:pt>
                <c:pt idx="110">
                  <c:v>55.894385185185186</c:v>
                </c:pt>
                <c:pt idx="111">
                  <c:v>55.888837037037042</c:v>
                </c:pt>
                <c:pt idx="112">
                  <c:v>55.883288888888892</c:v>
                </c:pt>
                <c:pt idx="113">
                  <c:v>55.877740740740741</c:v>
                </c:pt>
                <c:pt idx="114">
                  <c:v>55.872192592592597</c:v>
                </c:pt>
                <c:pt idx="115">
                  <c:v>55.866644444444447</c:v>
                </c:pt>
                <c:pt idx="116">
                  <c:v>55.861096296296296</c:v>
                </c:pt>
                <c:pt idx="117">
                  <c:v>55.855927201257863</c:v>
                </c:pt>
                <c:pt idx="118">
                  <c:v>55.851516212438852</c:v>
                </c:pt>
                <c:pt idx="119">
                  <c:v>55.847863329839271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16619.951455805327</c:v>
                </c:pt>
                <c:pt idx="1">
                  <c:v>15581.221480479995</c:v>
                </c:pt>
                <c:pt idx="2">
                  <c:v>14542.491505154663</c:v>
                </c:pt>
                <c:pt idx="3">
                  <c:v>13503.761529829324</c:v>
                </c:pt>
                <c:pt idx="4">
                  <c:v>12465.031554503992</c:v>
                </c:pt>
                <c:pt idx="5">
                  <c:v>11426.30157917866</c:v>
                </c:pt>
                <c:pt idx="6">
                  <c:v>10387.571603853328</c:v>
                </c:pt>
                <c:pt idx="7">
                  <c:v>9348.8416285279964</c:v>
                </c:pt>
                <c:pt idx="8">
                  <c:v>8310.1116532026572</c:v>
                </c:pt>
                <c:pt idx="9">
                  <c:v>7271.3816778773253</c:v>
                </c:pt>
                <c:pt idx="10">
                  <c:v>6232.6517025519934</c:v>
                </c:pt>
                <c:pt idx="11">
                  <c:v>5193.9217272266615</c:v>
                </c:pt>
                <c:pt idx="12">
                  <c:v>4155.1917519013296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9932.4125095039963</c:v>
                </c:pt>
                <c:pt idx="1">
                  <c:v>9311.6261113599976</c:v>
                </c:pt>
                <c:pt idx="2">
                  <c:v>8690.8397132159989</c:v>
                </c:pt>
                <c:pt idx="3">
                  <c:v>8070.0533150719966</c:v>
                </c:pt>
                <c:pt idx="4">
                  <c:v>7449.266916927998</c:v>
                </c:pt>
                <c:pt idx="5">
                  <c:v>6828.4805187839956</c:v>
                </c:pt>
                <c:pt idx="6">
                  <c:v>6207.694120639997</c:v>
                </c:pt>
                <c:pt idx="7">
                  <c:v>5586.9077224959983</c:v>
                </c:pt>
                <c:pt idx="8">
                  <c:v>4966.121324351996</c:v>
                </c:pt>
                <c:pt idx="9">
                  <c:v>4345.334926208001</c:v>
                </c:pt>
                <c:pt idx="10">
                  <c:v>3724.5485280639987</c:v>
                </c:pt>
                <c:pt idx="11">
                  <c:v>3103.7621299199964</c:v>
                </c:pt>
                <c:pt idx="12">
                  <c:v>2482.9757317759941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'AFL2406'!$F$2:$F$4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30915.225048207369</c:v>
                </c:pt>
                <c:pt idx="80">
                  <c:v>29769.261192829457</c:v>
                </c:pt>
                <c:pt idx="81">
                  <c:v>28614.267933866278</c:v>
                </c:pt>
                <c:pt idx="82">
                  <c:v>27450.245271317828</c:v>
                </c:pt>
                <c:pt idx="83">
                  <c:v>26281.707906976742</c:v>
                </c:pt>
                <c:pt idx="84">
                  <c:v>25113.170542635657</c:v>
                </c:pt>
                <c:pt idx="85">
                  <c:v>23944.633178294574</c:v>
                </c:pt>
                <c:pt idx="86">
                  <c:v>22776.095813953489</c:v>
                </c:pt>
                <c:pt idx="87">
                  <c:v>21607.558449612403</c:v>
                </c:pt>
                <c:pt idx="88">
                  <c:v>20439.021085271317</c:v>
                </c:pt>
                <c:pt idx="89">
                  <c:v>19270.483720930235</c:v>
                </c:pt>
                <c:pt idx="90">
                  <c:v>18101.946356589149</c:v>
                </c:pt>
                <c:pt idx="91">
                  <c:v>16933.408992248063</c:v>
                </c:pt>
                <c:pt idx="92">
                  <c:v>15764.871627906976</c:v>
                </c:pt>
                <c:pt idx="93">
                  <c:v>14596.334263565892</c:v>
                </c:pt>
                <c:pt idx="94">
                  <c:v>13427.796899224806</c:v>
                </c:pt>
                <c:pt idx="95">
                  <c:v>12259.25953488372</c:v>
                </c:pt>
                <c:pt idx="96">
                  <c:v>11090.722170542635</c:v>
                </c:pt>
                <c:pt idx="97">
                  <c:v>9922.1848062015488</c:v>
                </c:pt>
                <c:pt idx="98">
                  <c:v>8753.6474418604666</c:v>
                </c:pt>
                <c:pt idx="99">
                  <c:v>7585.1100775193809</c:v>
                </c:pt>
                <c:pt idx="100">
                  <c:v>6416.5727131782951</c:v>
                </c:pt>
                <c:pt idx="101">
                  <c:v>5248.0353488372093</c:v>
                </c:pt>
                <c:pt idx="102">
                  <c:v>4079.4979844961235</c:v>
                </c:pt>
                <c:pt idx="103">
                  <c:v>2910.9606201550378</c:v>
                </c:pt>
                <c:pt idx="104">
                  <c:v>1742.423255813952</c:v>
                </c:pt>
                <c:pt idx="105">
                  <c:v>573.88589147286984</c:v>
                </c:pt>
                <c:pt idx="106">
                  <c:v>-594.65147286821593</c:v>
                </c:pt>
                <c:pt idx="107">
                  <c:v>-1763.1888372093017</c:v>
                </c:pt>
                <c:pt idx="108">
                  <c:v>-2931.7262015503875</c:v>
                </c:pt>
                <c:pt idx="109">
                  <c:v>-4100.2635658914733</c:v>
                </c:pt>
                <c:pt idx="110">
                  <c:v>-5268.800930232559</c:v>
                </c:pt>
                <c:pt idx="111">
                  <c:v>-6437.3382945736448</c:v>
                </c:pt>
                <c:pt idx="112">
                  <c:v>-7605.8756589147306</c:v>
                </c:pt>
                <c:pt idx="113">
                  <c:v>-8774.4130232558164</c:v>
                </c:pt>
                <c:pt idx="114">
                  <c:v>-9942.9503875969021</c:v>
                </c:pt>
                <c:pt idx="115">
                  <c:v>-11111.487751937988</c:v>
                </c:pt>
                <c:pt idx="116">
                  <c:v>-12280.025116279066</c:v>
                </c:pt>
                <c:pt idx="117">
                  <c:v>-13448.562480620152</c:v>
                </c:pt>
                <c:pt idx="118">
                  <c:v>-14617.099844961238</c:v>
                </c:pt>
                <c:pt idx="119">
                  <c:v>-15785.637209302324</c:v>
                </c:pt>
                <c:pt idx="120">
                  <c:v>-16954.17457364341</c:v>
                </c:pt>
                <c:pt idx="121">
                  <c:v>-18122.711937984495</c:v>
                </c:pt>
                <c:pt idx="122">
                  <c:v>-19291.249302325581</c:v>
                </c:pt>
                <c:pt idx="123">
                  <c:v>-20459.786666666667</c:v>
                </c:pt>
                <c:pt idx="124">
                  <c:v>-21628.324031007753</c:v>
                </c:pt>
                <c:pt idx="125">
                  <c:v>-22796.861395348838</c:v>
                </c:pt>
                <c:pt idx="126">
                  <c:v>-23965.398759689924</c:v>
                </c:pt>
                <c:pt idx="127">
                  <c:v>-25133.93612403101</c:v>
                </c:pt>
                <c:pt idx="128">
                  <c:v>-26302.473488372096</c:v>
                </c:pt>
                <c:pt idx="129">
                  <c:v>-27471.010852713182</c:v>
                </c:pt>
                <c:pt idx="130">
                  <c:v>-28639.54821705426</c:v>
                </c:pt>
                <c:pt idx="131">
                  <c:v>-29808.085581395346</c:v>
                </c:pt>
                <c:pt idx="132">
                  <c:v>-30976.622945736432</c:v>
                </c:pt>
                <c:pt idx="133">
                  <c:v>-32145.160310077517</c:v>
                </c:pt>
                <c:pt idx="134">
                  <c:v>-33313.697674418603</c:v>
                </c:pt>
                <c:pt idx="135">
                  <c:v>-34482.235038759689</c:v>
                </c:pt>
                <c:pt idx="136">
                  <c:v>-35650.772403100775</c:v>
                </c:pt>
                <c:pt idx="137">
                  <c:v>-36819.30976744186</c:v>
                </c:pt>
                <c:pt idx="138">
                  <c:v>-37987.847131782946</c:v>
                </c:pt>
                <c:pt idx="139">
                  <c:v>-39156.384496124032</c:v>
                </c:pt>
                <c:pt idx="140">
                  <c:v>-40324.921860465118</c:v>
                </c:pt>
                <c:pt idx="141">
                  <c:v>-41493.459224806204</c:v>
                </c:pt>
                <c:pt idx="142">
                  <c:v>-42661.996589147289</c:v>
                </c:pt>
                <c:pt idx="143">
                  <c:v>-43830.533953488375</c:v>
                </c:pt>
                <c:pt idx="144">
                  <c:v>-44999.071317829461</c:v>
                </c:pt>
                <c:pt idx="145">
                  <c:v>-46167.608682170547</c:v>
                </c:pt>
                <c:pt idx="146">
                  <c:v>-47336.146046511632</c:v>
                </c:pt>
                <c:pt idx="147">
                  <c:v>-48504.683410852718</c:v>
                </c:pt>
                <c:pt idx="148">
                  <c:v>-49673.220775193804</c:v>
                </c:pt>
                <c:pt idx="149">
                  <c:v>-50841.75813953489</c:v>
                </c:pt>
                <c:pt idx="150">
                  <c:v>-52010.295503875976</c:v>
                </c:pt>
                <c:pt idx="151">
                  <c:v>-53178.832868217061</c:v>
                </c:pt>
                <c:pt idx="152">
                  <c:v>-54347.370232558133</c:v>
                </c:pt>
                <c:pt idx="153">
                  <c:v>-55515.907596899218</c:v>
                </c:pt>
                <c:pt idx="154">
                  <c:v>-56684.444961240304</c:v>
                </c:pt>
                <c:pt idx="155">
                  <c:v>-57852.98232558139</c:v>
                </c:pt>
                <c:pt idx="156">
                  <c:v>-59021.519689922476</c:v>
                </c:pt>
                <c:pt idx="157">
                  <c:v>-60190.057054263561</c:v>
                </c:pt>
                <c:pt idx="158">
                  <c:v>-61358.594418604647</c:v>
                </c:pt>
                <c:pt idx="159">
                  <c:v>-62527.131782945733</c:v>
                </c:pt>
                <c:pt idx="160">
                  <c:v>-63695.669147286819</c:v>
                </c:pt>
                <c:pt idx="161">
                  <c:v>-64864.206511627905</c:v>
                </c:pt>
                <c:pt idx="162">
                  <c:v>-66032.743875968998</c:v>
                </c:pt>
                <c:pt idx="163">
                  <c:v>-67201.281240310083</c:v>
                </c:pt>
                <c:pt idx="164">
                  <c:v>-68369.818604651169</c:v>
                </c:pt>
                <c:pt idx="165">
                  <c:v>-69538.355968992255</c:v>
                </c:pt>
                <c:pt idx="166">
                  <c:v>-70706.893333333341</c:v>
                </c:pt>
                <c:pt idx="167">
                  <c:v>-71875.430697674426</c:v>
                </c:pt>
                <c:pt idx="168">
                  <c:v>-73043.968062015512</c:v>
                </c:pt>
                <c:pt idx="169">
                  <c:v>-74212.505426356598</c:v>
                </c:pt>
                <c:pt idx="170">
                  <c:v>-75381.042790697684</c:v>
                </c:pt>
                <c:pt idx="171">
                  <c:v>-76549.58015503877</c:v>
                </c:pt>
                <c:pt idx="172">
                  <c:v>-77718.117519379855</c:v>
                </c:pt>
                <c:pt idx="173">
                  <c:v>-78886.654883720941</c:v>
                </c:pt>
                <c:pt idx="174">
                  <c:v>-80055.192248062027</c:v>
                </c:pt>
                <c:pt idx="175">
                  <c:v>-81223.729612403113</c:v>
                </c:pt>
                <c:pt idx="176">
                  <c:v>-82392.266976744198</c:v>
                </c:pt>
                <c:pt idx="177">
                  <c:v>-83560.804341085284</c:v>
                </c:pt>
                <c:pt idx="178">
                  <c:v>-84729.34170542637</c:v>
                </c:pt>
                <c:pt idx="179">
                  <c:v>-85897.879069767456</c:v>
                </c:pt>
                <c:pt idx="180">
                  <c:v>-87066.416434108512</c:v>
                </c:pt>
                <c:pt idx="181">
                  <c:v>-88234.953798449598</c:v>
                </c:pt>
                <c:pt idx="182">
                  <c:v>-89403.491162790684</c:v>
                </c:pt>
                <c:pt idx="183">
                  <c:v>-90572.02852713177</c:v>
                </c:pt>
                <c:pt idx="184">
                  <c:v>-91740.565891472856</c:v>
                </c:pt>
                <c:pt idx="185">
                  <c:v>-92909.103255813941</c:v>
                </c:pt>
                <c:pt idx="186">
                  <c:v>-94077.640620155027</c:v>
                </c:pt>
                <c:pt idx="187">
                  <c:v>-95246.177984496113</c:v>
                </c:pt>
                <c:pt idx="188">
                  <c:v>-96414.715348837199</c:v>
                </c:pt>
                <c:pt idx="189">
                  <c:v>-97583.252713178284</c:v>
                </c:pt>
                <c:pt idx="190">
                  <c:v>-98751.79007751937</c:v>
                </c:pt>
                <c:pt idx="191">
                  <c:v>-99920.327441860456</c:v>
                </c:pt>
                <c:pt idx="192">
                  <c:v>-101088.86480620154</c:v>
                </c:pt>
                <c:pt idx="193">
                  <c:v>-102257.40217054263</c:v>
                </c:pt>
                <c:pt idx="194">
                  <c:v>-103425.93953488371</c:v>
                </c:pt>
                <c:pt idx="195">
                  <c:v>-104594.4768992248</c:v>
                </c:pt>
                <c:pt idx="196">
                  <c:v>-105763.01426356588</c:v>
                </c:pt>
                <c:pt idx="197">
                  <c:v>-106931.55162790697</c:v>
                </c:pt>
                <c:pt idx="198">
                  <c:v>-108100.08899224806</c:v>
                </c:pt>
                <c:pt idx="199">
                  <c:v>-109268.62635658914</c:v>
                </c:pt>
                <c:pt idx="200">
                  <c:v>-110437.16372093023</c:v>
                </c:pt>
                <c:pt idx="201">
                  <c:v>-111605.70108527131</c:v>
                </c:pt>
                <c:pt idx="202">
                  <c:v>-112774.2384496124</c:v>
                </c:pt>
                <c:pt idx="203">
                  <c:v>-113942.77581395349</c:v>
                </c:pt>
                <c:pt idx="204">
                  <c:v>-115111.31317829457</c:v>
                </c:pt>
                <c:pt idx="205">
                  <c:v>-116279.85054263566</c:v>
                </c:pt>
                <c:pt idx="206">
                  <c:v>-117448.38790697674</c:v>
                </c:pt>
                <c:pt idx="207">
                  <c:v>-118616.92527131783</c:v>
                </c:pt>
                <c:pt idx="208">
                  <c:v>-119785.46263565891</c:v>
                </c:pt>
                <c:pt idx="209">
                  <c:v>-120954</c:v>
                </c:pt>
              </c:numCache>
            </c:numRef>
          </c:xVal>
          <c:yVal>
            <c:numRef>
              <c:f>'AFL2406'!$F$7:$F$223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17602.14297610223</c:v>
                </c:pt>
                <c:pt idx="80">
                  <c:v>17850.572554408915</c:v>
                </c:pt>
                <c:pt idx="81">
                  <c:v>18100.428409920059</c:v>
                </c:pt>
                <c:pt idx="82">
                  <c:v>18351.710542635661</c:v>
                </c:pt>
                <c:pt idx="83">
                  <c:v>18603.705813953489</c:v>
                </c:pt>
                <c:pt idx="84">
                  <c:v>18855.701085271317</c:v>
                </c:pt>
                <c:pt idx="85">
                  <c:v>19107.696356589149</c:v>
                </c:pt>
                <c:pt idx="86">
                  <c:v>19359.691627906977</c:v>
                </c:pt>
                <c:pt idx="87">
                  <c:v>19611.686899224806</c:v>
                </c:pt>
                <c:pt idx="88">
                  <c:v>19863.682170542637</c:v>
                </c:pt>
                <c:pt idx="89">
                  <c:v>20115.677441860465</c:v>
                </c:pt>
                <c:pt idx="90">
                  <c:v>20367.672713178297</c:v>
                </c:pt>
                <c:pt idx="91">
                  <c:v>20619.667984496125</c:v>
                </c:pt>
                <c:pt idx="92">
                  <c:v>20871.663255813954</c:v>
                </c:pt>
                <c:pt idx="93">
                  <c:v>21123.658527131785</c:v>
                </c:pt>
                <c:pt idx="94">
                  <c:v>21375.653798449614</c:v>
                </c:pt>
                <c:pt idx="95">
                  <c:v>21627.649069767442</c:v>
                </c:pt>
                <c:pt idx="96">
                  <c:v>21879.644341085273</c:v>
                </c:pt>
                <c:pt idx="97">
                  <c:v>22131.639612403102</c:v>
                </c:pt>
                <c:pt idx="98">
                  <c:v>22383.63488372093</c:v>
                </c:pt>
                <c:pt idx="99">
                  <c:v>22635.630155038762</c:v>
                </c:pt>
                <c:pt idx="100">
                  <c:v>22887.62542635659</c:v>
                </c:pt>
                <c:pt idx="101">
                  <c:v>23139.620697674422</c:v>
                </c:pt>
                <c:pt idx="102">
                  <c:v>23391.61596899225</c:v>
                </c:pt>
                <c:pt idx="103">
                  <c:v>23643.611240310078</c:v>
                </c:pt>
                <c:pt idx="104">
                  <c:v>23895.60651162791</c:v>
                </c:pt>
                <c:pt idx="105">
                  <c:v>24147.601782945738</c:v>
                </c:pt>
                <c:pt idx="106">
                  <c:v>24399.59705426357</c:v>
                </c:pt>
                <c:pt idx="107">
                  <c:v>24651.592325581398</c:v>
                </c:pt>
                <c:pt idx="108">
                  <c:v>24903.587596899226</c:v>
                </c:pt>
                <c:pt idx="109">
                  <c:v>25155.582868217054</c:v>
                </c:pt>
                <c:pt idx="110">
                  <c:v>25407.578139534886</c:v>
                </c:pt>
                <c:pt idx="111">
                  <c:v>25659.573410852714</c:v>
                </c:pt>
                <c:pt idx="112">
                  <c:v>25911.568682170546</c:v>
                </c:pt>
                <c:pt idx="113">
                  <c:v>26163.563953488374</c:v>
                </c:pt>
                <c:pt idx="114">
                  <c:v>26415.559224806202</c:v>
                </c:pt>
                <c:pt idx="115">
                  <c:v>26667.55449612403</c:v>
                </c:pt>
                <c:pt idx="116">
                  <c:v>26919.549767441862</c:v>
                </c:pt>
                <c:pt idx="117">
                  <c:v>27171.545038759694</c:v>
                </c:pt>
                <c:pt idx="118">
                  <c:v>27423.540310077522</c:v>
                </c:pt>
                <c:pt idx="119">
                  <c:v>27675.53558139535</c:v>
                </c:pt>
                <c:pt idx="120">
                  <c:v>27927.530852713178</c:v>
                </c:pt>
                <c:pt idx="121">
                  <c:v>28179.52612403101</c:v>
                </c:pt>
                <c:pt idx="122">
                  <c:v>28431.521395348838</c:v>
                </c:pt>
                <c:pt idx="123">
                  <c:v>28683.51666666667</c:v>
                </c:pt>
                <c:pt idx="124">
                  <c:v>28935.511937984498</c:v>
                </c:pt>
                <c:pt idx="125">
                  <c:v>29187.507209302326</c:v>
                </c:pt>
                <c:pt idx="126">
                  <c:v>29439.502480620155</c:v>
                </c:pt>
                <c:pt idx="127">
                  <c:v>29691.497751937986</c:v>
                </c:pt>
                <c:pt idx="128">
                  <c:v>29943.493023255818</c:v>
                </c:pt>
                <c:pt idx="129">
                  <c:v>30195.488294573646</c:v>
                </c:pt>
                <c:pt idx="130">
                  <c:v>30447.483565891474</c:v>
                </c:pt>
                <c:pt idx="131">
                  <c:v>30699.478837209303</c:v>
                </c:pt>
                <c:pt idx="132">
                  <c:v>30951.474108527134</c:v>
                </c:pt>
                <c:pt idx="133">
                  <c:v>31203.469379844963</c:v>
                </c:pt>
                <c:pt idx="134">
                  <c:v>31455.464651162794</c:v>
                </c:pt>
                <c:pt idx="135">
                  <c:v>31707.459922480622</c:v>
                </c:pt>
                <c:pt idx="136">
                  <c:v>31959.455193798451</c:v>
                </c:pt>
                <c:pt idx="137">
                  <c:v>32211.450465116279</c:v>
                </c:pt>
                <c:pt idx="138">
                  <c:v>32463.445736434111</c:v>
                </c:pt>
                <c:pt idx="139">
                  <c:v>32715.441007751942</c:v>
                </c:pt>
                <c:pt idx="140">
                  <c:v>32967.436279069771</c:v>
                </c:pt>
                <c:pt idx="141">
                  <c:v>33219.431550387599</c:v>
                </c:pt>
                <c:pt idx="142">
                  <c:v>33471.426821705427</c:v>
                </c:pt>
                <c:pt idx="143">
                  <c:v>33723.422093023255</c:v>
                </c:pt>
                <c:pt idx="144">
                  <c:v>33975.41736434109</c:v>
                </c:pt>
                <c:pt idx="145">
                  <c:v>34227.412635658919</c:v>
                </c:pt>
                <c:pt idx="146">
                  <c:v>34479.407906976747</c:v>
                </c:pt>
                <c:pt idx="147">
                  <c:v>34731.403178294575</c:v>
                </c:pt>
                <c:pt idx="148">
                  <c:v>34983.398449612403</c:v>
                </c:pt>
                <c:pt idx="149">
                  <c:v>35235.393720930238</c:v>
                </c:pt>
                <c:pt idx="150">
                  <c:v>35487.388992248059</c:v>
                </c:pt>
                <c:pt idx="151">
                  <c:v>35739.384263565895</c:v>
                </c:pt>
                <c:pt idx="152">
                  <c:v>35991.379534883723</c:v>
                </c:pt>
                <c:pt idx="153">
                  <c:v>36243.374806201551</c:v>
                </c:pt>
                <c:pt idx="154">
                  <c:v>36495.370077519387</c:v>
                </c:pt>
                <c:pt idx="155">
                  <c:v>36747.365348837207</c:v>
                </c:pt>
                <c:pt idx="156">
                  <c:v>36999.360620155043</c:v>
                </c:pt>
                <c:pt idx="157">
                  <c:v>37251.355891472871</c:v>
                </c:pt>
                <c:pt idx="158">
                  <c:v>37503.351162790699</c:v>
                </c:pt>
                <c:pt idx="159">
                  <c:v>37755.346434108535</c:v>
                </c:pt>
                <c:pt idx="160">
                  <c:v>38007.341705426355</c:v>
                </c:pt>
                <c:pt idx="161">
                  <c:v>38259.336976744191</c:v>
                </c:pt>
                <c:pt idx="162">
                  <c:v>38511.332248062019</c:v>
                </c:pt>
                <c:pt idx="163">
                  <c:v>38763.327519379847</c:v>
                </c:pt>
                <c:pt idx="164">
                  <c:v>39015.322790697675</c:v>
                </c:pt>
                <c:pt idx="165">
                  <c:v>39267.318062015504</c:v>
                </c:pt>
                <c:pt idx="166">
                  <c:v>39519.313333333339</c:v>
                </c:pt>
                <c:pt idx="167">
                  <c:v>39771.30860465116</c:v>
                </c:pt>
                <c:pt idx="168">
                  <c:v>40023.303875968995</c:v>
                </c:pt>
                <c:pt idx="169">
                  <c:v>40275.299147286823</c:v>
                </c:pt>
                <c:pt idx="170">
                  <c:v>40527.294418604652</c:v>
                </c:pt>
                <c:pt idx="171">
                  <c:v>40779.289689922487</c:v>
                </c:pt>
                <c:pt idx="172">
                  <c:v>41031.284961240308</c:v>
                </c:pt>
                <c:pt idx="173">
                  <c:v>41283.280232558143</c:v>
                </c:pt>
                <c:pt idx="174">
                  <c:v>41535.275503875971</c:v>
                </c:pt>
                <c:pt idx="175">
                  <c:v>41787.2707751938</c:v>
                </c:pt>
                <c:pt idx="176">
                  <c:v>42039.266046511635</c:v>
                </c:pt>
                <c:pt idx="177">
                  <c:v>42291.261317829456</c:v>
                </c:pt>
                <c:pt idx="178">
                  <c:v>42543.256589147291</c:v>
                </c:pt>
                <c:pt idx="179">
                  <c:v>42795.25186046512</c:v>
                </c:pt>
                <c:pt idx="180">
                  <c:v>43047.247131782948</c:v>
                </c:pt>
                <c:pt idx="181">
                  <c:v>43299.242403100776</c:v>
                </c:pt>
                <c:pt idx="182">
                  <c:v>43551.237674418604</c:v>
                </c:pt>
                <c:pt idx="183">
                  <c:v>43803.232945736439</c:v>
                </c:pt>
                <c:pt idx="184">
                  <c:v>44055.228217054268</c:v>
                </c:pt>
                <c:pt idx="185">
                  <c:v>44307.223488372096</c:v>
                </c:pt>
                <c:pt idx="186">
                  <c:v>44559.218759689924</c:v>
                </c:pt>
                <c:pt idx="187">
                  <c:v>44811.214031007752</c:v>
                </c:pt>
                <c:pt idx="188">
                  <c:v>45063.209302325587</c:v>
                </c:pt>
                <c:pt idx="189">
                  <c:v>45315.204573643408</c:v>
                </c:pt>
                <c:pt idx="190">
                  <c:v>45567.199844961244</c:v>
                </c:pt>
                <c:pt idx="191">
                  <c:v>45819.195116279072</c:v>
                </c:pt>
                <c:pt idx="192">
                  <c:v>46071.1903875969</c:v>
                </c:pt>
                <c:pt idx="193">
                  <c:v>46323.185658914736</c:v>
                </c:pt>
                <c:pt idx="194">
                  <c:v>46575.180930232556</c:v>
                </c:pt>
                <c:pt idx="195">
                  <c:v>46827.176201550392</c:v>
                </c:pt>
                <c:pt idx="196">
                  <c:v>47079.17147286822</c:v>
                </c:pt>
                <c:pt idx="197">
                  <c:v>47331.166744186048</c:v>
                </c:pt>
                <c:pt idx="198">
                  <c:v>47583.162015503884</c:v>
                </c:pt>
                <c:pt idx="199">
                  <c:v>47835.157286821704</c:v>
                </c:pt>
                <c:pt idx="200">
                  <c:v>48087.15255813954</c:v>
                </c:pt>
                <c:pt idx="201">
                  <c:v>48339.147829457368</c:v>
                </c:pt>
                <c:pt idx="202">
                  <c:v>48591.143100775196</c:v>
                </c:pt>
                <c:pt idx="203">
                  <c:v>48843.138372093024</c:v>
                </c:pt>
                <c:pt idx="204">
                  <c:v>49095.133643410853</c:v>
                </c:pt>
                <c:pt idx="205">
                  <c:v>49347.128914728688</c:v>
                </c:pt>
                <c:pt idx="206">
                  <c:v>49599.124186046516</c:v>
                </c:pt>
                <c:pt idx="207">
                  <c:v>49851.119457364344</c:v>
                </c:pt>
                <c:pt idx="208">
                  <c:v>50103.114728682172</c:v>
                </c:pt>
                <c:pt idx="209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'AFL2406'!$N$7:$N$223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33.428049294116065</c:v>
                </c:pt>
                <c:pt idx="80">
                  <c:v>33.409711065353143</c:v>
                </c:pt>
                <c:pt idx="81">
                  <c:v>33.391228369266791</c:v>
                </c:pt>
                <c:pt idx="82">
                  <c:v>33.372601205857016</c:v>
                </c:pt>
                <c:pt idx="83">
                  <c:v>33.35390180878553</c:v>
                </c:pt>
                <c:pt idx="84">
                  <c:v>33.335202411714036</c:v>
                </c:pt>
                <c:pt idx="85">
                  <c:v>33.316503014642549</c:v>
                </c:pt>
                <c:pt idx="86">
                  <c:v>33.297803617571056</c:v>
                </c:pt>
                <c:pt idx="87">
                  <c:v>33.279104220499569</c:v>
                </c:pt>
                <c:pt idx="88">
                  <c:v>33.260404823428075</c:v>
                </c:pt>
                <c:pt idx="89">
                  <c:v>33.241705426356589</c:v>
                </c:pt>
                <c:pt idx="90">
                  <c:v>33.223006029285095</c:v>
                </c:pt>
                <c:pt idx="91">
                  <c:v>33.204306632213608</c:v>
                </c:pt>
                <c:pt idx="92">
                  <c:v>33.185607235142115</c:v>
                </c:pt>
                <c:pt idx="93">
                  <c:v>33.166907838070628</c:v>
                </c:pt>
                <c:pt idx="94">
                  <c:v>33.148208440999134</c:v>
                </c:pt>
                <c:pt idx="95">
                  <c:v>33.129509043927648</c:v>
                </c:pt>
                <c:pt idx="96">
                  <c:v>33.110809646856154</c:v>
                </c:pt>
                <c:pt idx="97">
                  <c:v>33.092110249784668</c:v>
                </c:pt>
                <c:pt idx="98">
                  <c:v>33.073410852713174</c:v>
                </c:pt>
                <c:pt idx="99">
                  <c:v>33.054711455641687</c:v>
                </c:pt>
                <c:pt idx="100">
                  <c:v>33.036012058570194</c:v>
                </c:pt>
                <c:pt idx="101">
                  <c:v>33.017312661498707</c:v>
                </c:pt>
                <c:pt idx="102">
                  <c:v>32.998613264427213</c:v>
                </c:pt>
                <c:pt idx="103">
                  <c:v>32.979913867355727</c:v>
                </c:pt>
                <c:pt idx="104">
                  <c:v>32.961214470284233</c:v>
                </c:pt>
                <c:pt idx="105">
                  <c:v>32.942515073212746</c:v>
                </c:pt>
                <c:pt idx="106">
                  <c:v>32.923815676141253</c:v>
                </c:pt>
                <c:pt idx="107">
                  <c:v>32.905116279069766</c:v>
                </c:pt>
                <c:pt idx="108">
                  <c:v>32.886416881998272</c:v>
                </c:pt>
                <c:pt idx="109">
                  <c:v>32.867717484926786</c:v>
                </c:pt>
                <c:pt idx="110">
                  <c:v>32.849018087855292</c:v>
                </c:pt>
                <c:pt idx="111">
                  <c:v>32.830318690783805</c:v>
                </c:pt>
                <c:pt idx="112">
                  <c:v>32.811619293712312</c:v>
                </c:pt>
                <c:pt idx="113">
                  <c:v>32.792919896640825</c:v>
                </c:pt>
                <c:pt idx="114">
                  <c:v>32.774220499569331</c:v>
                </c:pt>
                <c:pt idx="115">
                  <c:v>32.755521102497845</c:v>
                </c:pt>
                <c:pt idx="116">
                  <c:v>32.736821705426351</c:v>
                </c:pt>
                <c:pt idx="117">
                  <c:v>32.718122308354864</c:v>
                </c:pt>
                <c:pt idx="118">
                  <c:v>32.699422911283371</c:v>
                </c:pt>
                <c:pt idx="119">
                  <c:v>32.680723514211884</c:v>
                </c:pt>
                <c:pt idx="120">
                  <c:v>32.66202411714039</c:v>
                </c:pt>
                <c:pt idx="121">
                  <c:v>32.643324720068904</c:v>
                </c:pt>
                <c:pt idx="122">
                  <c:v>32.624625322997417</c:v>
                </c:pt>
                <c:pt idx="123">
                  <c:v>32.605925925925924</c:v>
                </c:pt>
                <c:pt idx="124">
                  <c:v>32.587226528854437</c:v>
                </c:pt>
                <c:pt idx="125">
                  <c:v>32.568527131782943</c:v>
                </c:pt>
                <c:pt idx="126">
                  <c:v>32.549827734711457</c:v>
                </c:pt>
                <c:pt idx="127">
                  <c:v>32.531128337639963</c:v>
                </c:pt>
                <c:pt idx="128">
                  <c:v>32.512428940568476</c:v>
                </c:pt>
                <c:pt idx="129">
                  <c:v>32.493729543496983</c:v>
                </c:pt>
                <c:pt idx="130">
                  <c:v>32.475030146425496</c:v>
                </c:pt>
                <c:pt idx="131">
                  <c:v>32.456330749354002</c:v>
                </c:pt>
                <c:pt idx="132">
                  <c:v>32.437631352282516</c:v>
                </c:pt>
                <c:pt idx="133">
                  <c:v>32.418931955211022</c:v>
                </c:pt>
                <c:pt idx="134">
                  <c:v>32.400232558139535</c:v>
                </c:pt>
                <c:pt idx="135">
                  <c:v>32.381533161068042</c:v>
                </c:pt>
                <c:pt idx="136">
                  <c:v>32.362833763996555</c:v>
                </c:pt>
                <c:pt idx="137">
                  <c:v>32.344134366925061</c:v>
                </c:pt>
                <c:pt idx="138">
                  <c:v>32.325434969853575</c:v>
                </c:pt>
                <c:pt idx="139">
                  <c:v>32.306735572782081</c:v>
                </c:pt>
                <c:pt idx="140">
                  <c:v>32.288036175710594</c:v>
                </c:pt>
                <c:pt idx="141">
                  <c:v>32.269336778639101</c:v>
                </c:pt>
                <c:pt idx="142">
                  <c:v>32.250637381567614</c:v>
                </c:pt>
                <c:pt idx="143">
                  <c:v>32.23193798449612</c:v>
                </c:pt>
                <c:pt idx="144">
                  <c:v>32.213238587424634</c:v>
                </c:pt>
                <c:pt idx="145">
                  <c:v>32.19453919035314</c:v>
                </c:pt>
                <c:pt idx="146">
                  <c:v>32.175839793281654</c:v>
                </c:pt>
                <c:pt idx="147">
                  <c:v>32.15714039621016</c:v>
                </c:pt>
                <c:pt idx="148">
                  <c:v>32.138440999138673</c:v>
                </c:pt>
                <c:pt idx="149">
                  <c:v>32.11974160206718</c:v>
                </c:pt>
                <c:pt idx="150">
                  <c:v>32.101042204995693</c:v>
                </c:pt>
                <c:pt idx="151">
                  <c:v>32.082342807924199</c:v>
                </c:pt>
                <c:pt idx="152">
                  <c:v>32.063643410852713</c:v>
                </c:pt>
                <c:pt idx="153">
                  <c:v>32.044944013781219</c:v>
                </c:pt>
                <c:pt idx="154">
                  <c:v>32.026244616709732</c:v>
                </c:pt>
                <c:pt idx="155">
                  <c:v>32.007545219638239</c:v>
                </c:pt>
                <c:pt idx="156">
                  <c:v>31.988845822566752</c:v>
                </c:pt>
                <c:pt idx="157">
                  <c:v>31.970146425495262</c:v>
                </c:pt>
                <c:pt idx="158">
                  <c:v>31.951447028423772</c:v>
                </c:pt>
                <c:pt idx="159">
                  <c:v>31.932747631352282</c:v>
                </c:pt>
                <c:pt idx="160">
                  <c:v>31.914048234280791</c:v>
                </c:pt>
                <c:pt idx="161">
                  <c:v>31.895348837209301</c:v>
                </c:pt>
                <c:pt idx="162">
                  <c:v>31.876649440137811</c:v>
                </c:pt>
                <c:pt idx="163">
                  <c:v>31.857950043066321</c:v>
                </c:pt>
                <c:pt idx="164">
                  <c:v>31.839250645994831</c:v>
                </c:pt>
                <c:pt idx="165">
                  <c:v>31.820551248923341</c:v>
                </c:pt>
                <c:pt idx="166">
                  <c:v>31.80185185185185</c:v>
                </c:pt>
                <c:pt idx="167">
                  <c:v>31.78315245478036</c:v>
                </c:pt>
                <c:pt idx="168">
                  <c:v>31.76445305770887</c:v>
                </c:pt>
                <c:pt idx="169">
                  <c:v>31.74575366063738</c:v>
                </c:pt>
                <c:pt idx="170">
                  <c:v>31.72705426356589</c:v>
                </c:pt>
                <c:pt idx="171">
                  <c:v>31.7083548664944</c:v>
                </c:pt>
                <c:pt idx="172">
                  <c:v>31.68965546942291</c:v>
                </c:pt>
                <c:pt idx="173">
                  <c:v>31.670956072351419</c:v>
                </c:pt>
                <c:pt idx="174">
                  <c:v>31.652256675279929</c:v>
                </c:pt>
                <c:pt idx="175">
                  <c:v>31.633557278208439</c:v>
                </c:pt>
                <c:pt idx="176">
                  <c:v>31.614857881136949</c:v>
                </c:pt>
                <c:pt idx="177">
                  <c:v>31.596158484065459</c:v>
                </c:pt>
                <c:pt idx="178">
                  <c:v>31.577459086993969</c:v>
                </c:pt>
                <c:pt idx="179">
                  <c:v>31.558759689922478</c:v>
                </c:pt>
                <c:pt idx="180">
                  <c:v>31.540060292850988</c:v>
                </c:pt>
                <c:pt idx="181">
                  <c:v>31.521360895779498</c:v>
                </c:pt>
                <c:pt idx="182">
                  <c:v>31.502661498708008</c:v>
                </c:pt>
                <c:pt idx="183">
                  <c:v>31.483962101636518</c:v>
                </c:pt>
                <c:pt idx="184">
                  <c:v>31.465262704565028</c:v>
                </c:pt>
                <c:pt idx="185">
                  <c:v>31.446563307493538</c:v>
                </c:pt>
                <c:pt idx="186">
                  <c:v>31.427863910422047</c:v>
                </c:pt>
                <c:pt idx="187">
                  <c:v>31.409164513350561</c:v>
                </c:pt>
                <c:pt idx="188">
                  <c:v>31.390465116279067</c:v>
                </c:pt>
                <c:pt idx="189">
                  <c:v>31.371765719207581</c:v>
                </c:pt>
                <c:pt idx="190">
                  <c:v>31.35306632213609</c:v>
                </c:pt>
                <c:pt idx="191">
                  <c:v>31.3343669250646</c:v>
                </c:pt>
                <c:pt idx="192">
                  <c:v>31.31566752799311</c:v>
                </c:pt>
                <c:pt idx="193">
                  <c:v>31.29696813092162</c:v>
                </c:pt>
                <c:pt idx="194">
                  <c:v>31.27826873385013</c:v>
                </c:pt>
                <c:pt idx="195">
                  <c:v>31.25956933677864</c:v>
                </c:pt>
                <c:pt idx="196">
                  <c:v>31.240869939707149</c:v>
                </c:pt>
                <c:pt idx="197">
                  <c:v>31.222170542635659</c:v>
                </c:pt>
                <c:pt idx="198">
                  <c:v>31.203471145564169</c:v>
                </c:pt>
                <c:pt idx="199">
                  <c:v>31.184771748492679</c:v>
                </c:pt>
                <c:pt idx="200">
                  <c:v>31.166072351421189</c:v>
                </c:pt>
                <c:pt idx="201">
                  <c:v>31.147372954349699</c:v>
                </c:pt>
                <c:pt idx="202">
                  <c:v>31.128673557278209</c:v>
                </c:pt>
                <c:pt idx="203">
                  <c:v>31.109974160206718</c:v>
                </c:pt>
                <c:pt idx="204">
                  <c:v>31.091274763135228</c:v>
                </c:pt>
                <c:pt idx="205">
                  <c:v>31.072575366063738</c:v>
                </c:pt>
                <c:pt idx="206">
                  <c:v>31.053875968992248</c:v>
                </c:pt>
                <c:pt idx="207">
                  <c:v>31.035176571920758</c:v>
                </c:pt>
                <c:pt idx="208">
                  <c:v>31.016477174849268</c:v>
                </c:pt>
                <c:pt idx="209">
                  <c:v>30.997777777777777</c:v>
                </c:pt>
              </c:numCache>
            </c:numRef>
          </c:xVal>
          <c:yVal>
            <c:numRef>
              <c:f>'AFL2406'!$M$7:$M$223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56.007796363587424</c:v>
                </c:pt>
                <c:pt idx="80">
                  <c:v>56.010018787683023</c:v>
                </c:pt>
                <c:pt idx="81">
                  <c:v>56.012250605620153</c:v>
                </c:pt>
                <c:pt idx="82">
                  <c:v>56.014491817398792</c:v>
                </c:pt>
                <c:pt idx="83">
                  <c:v>56.016737726098192</c:v>
                </c:pt>
                <c:pt idx="84">
                  <c:v>56.018983634797586</c:v>
                </c:pt>
                <c:pt idx="85">
                  <c:v>56.021229543496986</c:v>
                </c:pt>
                <c:pt idx="86">
                  <c:v>56.023475452196379</c:v>
                </c:pt>
                <c:pt idx="87">
                  <c:v>56.02572136089578</c:v>
                </c:pt>
                <c:pt idx="88">
                  <c:v>56.027967269595173</c:v>
                </c:pt>
                <c:pt idx="89">
                  <c:v>56.030213178294574</c:v>
                </c:pt>
                <c:pt idx="90">
                  <c:v>56.032459086993967</c:v>
                </c:pt>
                <c:pt idx="91">
                  <c:v>56.034704995693367</c:v>
                </c:pt>
                <c:pt idx="92">
                  <c:v>56.036950904392761</c:v>
                </c:pt>
                <c:pt idx="93">
                  <c:v>56.039196813092161</c:v>
                </c:pt>
                <c:pt idx="94">
                  <c:v>56.041442721791555</c:v>
                </c:pt>
                <c:pt idx="95">
                  <c:v>56.043688630490955</c:v>
                </c:pt>
                <c:pt idx="96">
                  <c:v>56.045934539190348</c:v>
                </c:pt>
                <c:pt idx="97">
                  <c:v>56.048180447889749</c:v>
                </c:pt>
                <c:pt idx="98">
                  <c:v>56.050426356589142</c:v>
                </c:pt>
                <c:pt idx="99">
                  <c:v>56.052672265288543</c:v>
                </c:pt>
                <c:pt idx="100">
                  <c:v>56.054918173987943</c:v>
                </c:pt>
                <c:pt idx="101">
                  <c:v>56.057164082687336</c:v>
                </c:pt>
                <c:pt idx="102">
                  <c:v>56.059409991386737</c:v>
                </c:pt>
                <c:pt idx="103">
                  <c:v>56.06165590008613</c:v>
                </c:pt>
                <c:pt idx="104">
                  <c:v>56.063901808785531</c:v>
                </c:pt>
                <c:pt idx="105">
                  <c:v>56.066147717484924</c:v>
                </c:pt>
                <c:pt idx="106">
                  <c:v>56.068393626184324</c:v>
                </c:pt>
                <c:pt idx="107">
                  <c:v>56.070639534883718</c:v>
                </c:pt>
                <c:pt idx="108">
                  <c:v>56.072885443583118</c:v>
                </c:pt>
                <c:pt idx="109">
                  <c:v>56.075131352282511</c:v>
                </c:pt>
                <c:pt idx="110">
                  <c:v>56.077377260981912</c:v>
                </c:pt>
                <c:pt idx="111">
                  <c:v>56.079623169681305</c:v>
                </c:pt>
                <c:pt idx="112">
                  <c:v>56.081869078380706</c:v>
                </c:pt>
                <c:pt idx="113">
                  <c:v>56.084114987080099</c:v>
                </c:pt>
                <c:pt idx="114">
                  <c:v>56.086360895779499</c:v>
                </c:pt>
                <c:pt idx="115">
                  <c:v>56.088606804478893</c:v>
                </c:pt>
                <c:pt idx="116">
                  <c:v>56.090852713178293</c:v>
                </c:pt>
                <c:pt idx="117">
                  <c:v>56.093098621877694</c:v>
                </c:pt>
                <c:pt idx="118">
                  <c:v>56.095344530577087</c:v>
                </c:pt>
                <c:pt idx="119">
                  <c:v>56.097590439276487</c:v>
                </c:pt>
                <c:pt idx="120">
                  <c:v>56.099836347975881</c:v>
                </c:pt>
                <c:pt idx="121">
                  <c:v>56.102082256675281</c:v>
                </c:pt>
                <c:pt idx="122">
                  <c:v>56.104328165374675</c:v>
                </c:pt>
                <c:pt idx="123">
                  <c:v>56.106574074074075</c:v>
                </c:pt>
                <c:pt idx="124">
                  <c:v>56.108819982773468</c:v>
                </c:pt>
                <c:pt idx="125">
                  <c:v>56.111065891472869</c:v>
                </c:pt>
                <c:pt idx="126">
                  <c:v>56.113311800172262</c:v>
                </c:pt>
                <c:pt idx="127">
                  <c:v>56.115557708871663</c:v>
                </c:pt>
                <c:pt idx="128">
                  <c:v>56.117803617571056</c:v>
                </c:pt>
                <c:pt idx="129">
                  <c:v>56.120049526270456</c:v>
                </c:pt>
                <c:pt idx="130">
                  <c:v>56.12229543496985</c:v>
                </c:pt>
                <c:pt idx="131">
                  <c:v>56.12454134366925</c:v>
                </c:pt>
                <c:pt idx="132">
                  <c:v>56.126787252368644</c:v>
                </c:pt>
                <c:pt idx="133">
                  <c:v>56.129033161068044</c:v>
                </c:pt>
                <c:pt idx="134">
                  <c:v>56.131279069767437</c:v>
                </c:pt>
                <c:pt idx="135">
                  <c:v>56.133524978466838</c:v>
                </c:pt>
                <c:pt idx="136">
                  <c:v>56.135770887166238</c:v>
                </c:pt>
                <c:pt idx="137">
                  <c:v>56.138016795865632</c:v>
                </c:pt>
                <c:pt idx="138">
                  <c:v>56.140262704565032</c:v>
                </c:pt>
                <c:pt idx="139">
                  <c:v>56.142508613264425</c:v>
                </c:pt>
                <c:pt idx="140">
                  <c:v>56.144754521963826</c:v>
                </c:pt>
                <c:pt idx="141">
                  <c:v>56.147000430663219</c:v>
                </c:pt>
                <c:pt idx="142">
                  <c:v>56.14924633936262</c:v>
                </c:pt>
                <c:pt idx="143">
                  <c:v>56.151492248062013</c:v>
                </c:pt>
                <c:pt idx="144">
                  <c:v>56.153738156761413</c:v>
                </c:pt>
                <c:pt idx="145">
                  <c:v>56.155984065460807</c:v>
                </c:pt>
                <c:pt idx="146">
                  <c:v>56.158229974160207</c:v>
                </c:pt>
                <c:pt idx="147">
                  <c:v>56.1604758828596</c:v>
                </c:pt>
                <c:pt idx="148">
                  <c:v>56.162721791559001</c:v>
                </c:pt>
                <c:pt idx="149">
                  <c:v>56.164967700258394</c:v>
                </c:pt>
                <c:pt idx="150">
                  <c:v>56.167213608957795</c:v>
                </c:pt>
                <c:pt idx="151">
                  <c:v>56.169459517657188</c:v>
                </c:pt>
                <c:pt idx="152">
                  <c:v>56.171705426356588</c:v>
                </c:pt>
                <c:pt idx="153">
                  <c:v>56.173951335055982</c:v>
                </c:pt>
                <c:pt idx="154">
                  <c:v>56.176197243755382</c:v>
                </c:pt>
                <c:pt idx="155">
                  <c:v>56.178443152454783</c:v>
                </c:pt>
                <c:pt idx="156">
                  <c:v>56.180689061154176</c:v>
                </c:pt>
                <c:pt idx="157">
                  <c:v>56.182934969853576</c:v>
                </c:pt>
                <c:pt idx="158">
                  <c:v>56.18518087855297</c:v>
                </c:pt>
                <c:pt idx="159">
                  <c:v>56.18742678725237</c:v>
                </c:pt>
                <c:pt idx="160">
                  <c:v>56.189672695951764</c:v>
                </c:pt>
                <c:pt idx="161">
                  <c:v>56.191918604651164</c:v>
                </c:pt>
                <c:pt idx="162">
                  <c:v>56.194164513350557</c:v>
                </c:pt>
                <c:pt idx="163">
                  <c:v>56.196410422049958</c:v>
                </c:pt>
                <c:pt idx="164">
                  <c:v>56.198656330749351</c:v>
                </c:pt>
                <c:pt idx="165">
                  <c:v>56.200902239448752</c:v>
                </c:pt>
                <c:pt idx="166">
                  <c:v>56.203148148148145</c:v>
                </c:pt>
                <c:pt idx="167">
                  <c:v>56.205394056847545</c:v>
                </c:pt>
                <c:pt idx="168">
                  <c:v>56.207639965546939</c:v>
                </c:pt>
                <c:pt idx="169">
                  <c:v>56.209885874246339</c:v>
                </c:pt>
                <c:pt idx="170">
                  <c:v>56.212131782945733</c:v>
                </c:pt>
                <c:pt idx="171">
                  <c:v>56.214377691645133</c:v>
                </c:pt>
                <c:pt idx="172">
                  <c:v>56.216623600344526</c:v>
                </c:pt>
                <c:pt idx="173">
                  <c:v>56.218869509043927</c:v>
                </c:pt>
                <c:pt idx="174">
                  <c:v>56.221115417743327</c:v>
                </c:pt>
                <c:pt idx="175">
                  <c:v>56.223361326442721</c:v>
                </c:pt>
                <c:pt idx="176">
                  <c:v>56.225607235142121</c:v>
                </c:pt>
                <c:pt idx="177">
                  <c:v>56.227853143841514</c:v>
                </c:pt>
                <c:pt idx="178">
                  <c:v>56.230099052540915</c:v>
                </c:pt>
                <c:pt idx="179">
                  <c:v>56.232344961240308</c:v>
                </c:pt>
                <c:pt idx="180">
                  <c:v>56.234590869939709</c:v>
                </c:pt>
                <c:pt idx="181">
                  <c:v>56.236836778639102</c:v>
                </c:pt>
                <c:pt idx="182">
                  <c:v>56.239082687338502</c:v>
                </c:pt>
                <c:pt idx="183">
                  <c:v>56.241328596037896</c:v>
                </c:pt>
                <c:pt idx="184">
                  <c:v>56.243574504737296</c:v>
                </c:pt>
                <c:pt idx="185">
                  <c:v>56.245820413436689</c:v>
                </c:pt>
                <c:pt idx="186">
                  <c:v>56.24806632213609</c:v>
                </c:pt>
                <c:pt idx="187">
                  <c:v>56.250312230835483</c:v>
                </c:pt>
                <c:pt idx="188">
                  <c:v>56.252558139534884</c:v>
                </c:pt>
                <c:pt idx="189">
                  <c:v>56.254804048234277</c:v>
                </c:pt>
                <c:pt idx="190">
                  <c:v>56.257049956933677</c:v>
                </c:pt>
                <c:pt idx="191">
                  <c:v>56.259295865633078</c:v>
                </c:pt>
                <c:pt idx="192">
                  <c:v>56.261541774332471</c:v>
                </c:pt>
                <c:pt idx="193">
                  <c:v>56.263787683031872</c:v>
                </c:pt>
                <c:pt idx="194">
                  <c:v>56.266033591731265</c:v>
                </c:pt>
                <c:pt idx="195">
                  <c:v>56.268279500430666</c:v>
                </c:pt>
                <c:pt idx="196">
                  <c:v>56.270525409130059</c:v>
                </c:pt>
                <c:pt idx="197">
                  <c:v>56.272771317829459</c:v>
                </c:pt>
                <c:pt idx="198">
                  <c:v>56.275017226528853</c:v>
                </c:pt>
                <c:pt idx="199">
                  <c:v>56.277263135228253</c:v>
                </c:pt>
                <c:pt idx="200">
                  <c:v>56.279509043927646</c:v>
                </c:pt>
                <c:pt idx="201">
                  <c:v>56.281754952627047</c:v>
                </c:pt>
                <c:pt idx="202">
                  <c:v>56.28400086132644</c:v>
                </c:pt>
                <c:pt idx="203">
                  <c:v>56.286246770025841</c:v>
                </c:pt>
                <c:pt idx="204">
                  <c:v>56.288492678725234</c:v>
                </c:pt>
                <c:pt idx="205">
                  <c:v>56.290738587424634</c:v>
                </c:pt>
                <c:pt idx="206">
                  <c:v>56.292984496124028</c:v>
                </c:pt>
                <c:pt idx="207">
                  <c:v>56.295230404823428</c:v>
                </c:pt>
                <c:pt idx="208">
                  <c:v>56.297476313522822</c:v>
                </c:pt>
                <c:pt idx="209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-12488.759829092716</c:v>
                </c:pt>
                <c:pt idx="162">
                  <c:v>-12711.778251944374</c:v>
                </c:pt>
                <c:pt idx="163">
                  <c:v>-12934.796674796029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-13826.870366202651</c:v>
                </c:pt>
                <c:pt idx="168">
                  <c:v>-14049.888789054306</c:v>
                </c:pt>
                <c:pt idx="169">
                  <c:v>-14272.907211905962</c:v>
                </c:pt>
                <c:pt idx="170">
                  <c:v>-14495.925634757617</c:v>
                </c:pt>
                <c:pt idx="171">
                  <c:v>-14718.944057609273</c:v>
                </c:pt>
                <c:pt idx="172">
                  <c:v>-14941.96248046093</c:v>
                </c:pt>
                <c:pt idx="173">
                  <c:v>-13994.134183341395</c:v>
                </c:pt>
                <c:pt idx="174">
                  <c:v>-13380.83352049934</c:v>
                </c:pt>
                <c:pt idx="175">
                  <c:v>-13102.060491934772</c:v>
                </c:pt>
                <c:pt idx="176">
                  <c:v>-13157.815097647685</c:v>
                </c:pt>
                <c:pt idx="177">
                  <c:v>-13380.83352049934</c:v>
                </c:pt>
                <c:pt idx="178">
                  <c:v>-13603.851943350995</c:v>
                </c:pt>
                <c:pt idx="179">
                  <c:v>-13826.870366202653</c:v>
                </c:pt>
                <c:pt idx="180">
                  <c:v>-14049.888789054308</c:v>
                </c:pt>
                <c:pt idx="181">
                  <c:v>-14272.907211905964</c:v>
                </c:pt>
                <c:pt idx="182">
                  <c:v>-14495.925634757619</c:v>
                </c:pt>
                <c:pt idx="183">
                  <c:v>-14718.944057609275</c:v>
                </c:pt>
                <c:pt idx="184">
                  <c:v>-14941.96248046093</c:v>
                </c:pt>
                <c:pt idx="185">
                  <c:v>-15164.980903312586</c:v>
                </c:pt>
                <c:pt idx="186">
                  <c:v>-15387.999326164241</c:v>
                </c:pt>
                <c:pt idx="187">
                  <c:v>-15611.017749015897</c:v>
                </c:pt>
                <c:pt idx="188">
                  <c:v>-15834.036171867552</c:v>
                </c:pt>
                <c:pt idx="189">
                  <c:v>-16057.054594719208</c:v>
                </c:pt>
                <c:pt idx="190">
                  <c:v>-16280.073017570863</c:v>
                </c:pt>
                <c:pt idx="191">
                  <c:v>-16503.091440422519</c:v>
                </c:pt>
                <c:pt idx="192">
                  <c:v>-16726.109863274174</c:v>
                </c:pt>
                <c:pt idx="193">
                  <c:v>-16949.12828612583</c:v>
                </c:pt>
                <c:pt idx="194">
                  <c:v>-17172.146708977489</c:v>
                </c:pt>
                <c:pt idx="195">
                  <c:v>-17395.165131829141</c:v>
                </c:pt>
                <c:pt idx="196">
                  <c:v>-17618.1835546808</c:v>
                </c:pt>
                <c:pt idx="197">
                  <c:v>-17841.201977532452</c:v>
                </c:pt>
                <c:pt idx="198">
                  <c:v>-18064.220400384111</c:v>
                </c:pt>
                <c:pt idx="199">
                  <c:v>-18287.238823235766</c:v>
                </c:pt>
                <c:pt idx="200">
                  <c:v>-18510.257246087422</c:v>
                </c:pt>
                <c:pt idx="201">
                  <c:v>-18733.275668939077</c:v>
                </c:pt>
                <c:pt idx="202">
                  <c:v>-18956.294091790733</c:v>
                </c:pt>
                <c:pt idx="203">
                  <c:v>-19179.312514642388</c:v>
                </c:pt>
                <c:pt idx="204">
                  <c:v>-19402.330937494044</c:v>
                </c:pt>
                <c:pt idx="205">
                  <c:v>-19625.349360345699</c:v>
                </c:pt>
                <c:pt idx="206">
                  <c:v>-19848.367783197355</c:v>
                </c:pt>
                <c:pt idx="207">
                  <c:v>-20071.38620604901</c:v>
                </c:pt>
                <c:pt idx="208">
                  <c:v>-20294.404628900666</c:v>
                </c:pt>
                <c:pt idx="209">
                  <c:v>-20517.423051752321</c:v>
                </c:pt>
                <c:pt idx="210">
                  <c:v>-20740.441474603977</c:v>
                </c:pt>
                <c:pt idx="211">
                  <c:v>-20963.459897455636</c:v>
                </c:pt>
                <c:pt idx="212">
                  <c:v>-21186.478320307288</c:v>
                </c:pt>
                <c:pt idx="213">
                  <c:v>-21409.496743158947</c:v>
                </c:pt>
                <c:pt idx="214">
                  <c:v>-21632.515166010598</c:v>
                </c:pt>
                <c:pt idx="215">
                  <c:v>-21855.533588862258</c:v>
                </c:pt>
                <c:pt idx="216">
                  <c:v>-22078.552011713909</c:v>
                </c:pt>
                <c:pt idx="217">
                  <c:v>-22301.570434565569</c:v>
                </c:pt>
                <c:pt idx="218">
                  <c:v>-22524.58885741722</c:v>
                </c:pt>
                <c:pt idx="219">
                  <c:v>-22747.60728026888</c:v>
                </c:pt>
                <c:pt idx="220">
                  <c:v>-22970.625703120531</c:v>
                </c:pt>
                <c:pt idx="221">
                  <c:v>-23193.644125972191</c:v>
                </c:pt>
                <c:pt idx="222">
                  <c:v>-23416.662548823846</c:v>
                </c:pt>
                <c:pt idx="223">
                  <c:v>-23639.680971675501</c:v>
                </c:pt>
                <c:pt idx="224">
                  <c:v>-23862.699394527157</c:v>
                </c:pt>
                <c:pt idx="225">
                  <c:v>-24085.717817378812</c:v>
                </c:pt>
                <c:pt idx="226">
                  <c:v>-24308.736240230468</c:v>
                </c:pt>
                <c:pt idx="227">
                  <c:v>-24531.754663082123</c:v>
                </c:pt>
                <c:pt idx="228">
                  <c:v>-24754.773085933779</c:v>
                </c:pt>
                <c:pt idx="229">
                  <c:v>-24977.791508785434</c:v>
                </c:pt>
                <c:pt idx="230">
                  <c:v>-25200.80993163709</c:v>
                </c:pt>
                <c:pt idx="231">
                  <c:v>-25423.828354488745</c:v>
                </c:pt>
                <c:pt idx="232">
                  <c:v>-25646.846777340405</c:v>
                </c:pt>
                <c:pt idx="233">
                  <c:v>-25869.865200192056</c:v>
                </c:pt>
                <c:pt idx="234">
                  <c:v>-26092.883623043715</c:v>
                </c:pt>
                <c:pt idx="235">
                  <c:v>-26315.902045895367</c:v>
                </c:pt>
                <c:pt idx="236">
                  <c:v>-26538.920468747026</c:v>
                </c:pt>
                <c:pt idx="237">
                  <c:v>-26761.938891598678</c:v>
                </c:pt>
                <c:pt idx="238">
                  <c:v>-26984.957314450337</c:v>
                </c:pt>
                <c:pt idx="239">
                  <c:v>-27207.975737301989</c:v>
                </c:pt>
                <c:pt idx="240">
                  <c:v>-27430.994160153648</c:v>
                </c:pt>
                <c:pt idx="241">
                  <c:v>-27654.012583005304</c:v>
                </c:pt>
                <c:pt idx="242">
                  <c:v>-27877.031005856959</c:v>
                </c:pt>
                <c:pt idx="243">
                  <c:v>-28100.049428708615</c:v>
                </c:pt>
                <c:pt idx="244">
                  <c:v>-28323.06785156027</c:v>
                </c:pt>
                <c:pt idx="245">
                  <c:v>-28546.086274411926</c:v>
                </c:pt>
                <c:pt idx="246">
                  <c:v>-28769.104697263581</c:v>
                </c:pt>
                <c:pt idx="247">
                  <c:v>-28992.123120115237</c:v>
                </c:pt>
                <c:pt idx="248">
                  <c:v>-29215.141542966892</c:v>
                </c:pt>
                <c:pt idx="249">
                  <c:v>-29438.159965818551</c:v>
                </c:pt>
                <c:pt idx="250">
                  <c:v>-29661.178388670203</c:v>
                </c:pt>
                <c:pt idx="251">
                  <c:v>-29884.196811521862</c:v>
                </c:pt>
                <c:pt idx="252">
                  <c:v>-30107.215234373514</c:v>
                </c:pt>
                <c:pt idx="253">
                  <c:v>-30330.233657225173</c:v>
                </c:pt>
                <c:pt idx="254">
                  <c:v>-30553.252080076825</c:v>
                </c:pt>
                <c:pt idx="255">
                  <c:v>-30776.270502928484</c:v>
                </c:pt>
                <c:pt idx="256">
                  <c:v>-30999.288925780136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62736.037105599993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67873.916124399999</c:v>
                </c:pt>
                <c:pt idx="174">
                  <c:v>64899.354587199996</c:v>
                </c:pt>
                <c:pt idx="175">
                  <c:v>63547.2811612</c:v>
                </c:pt>
                <c:pt idx="176">
                  <c:v>63817.695846399998</c:v>
                </c:pt>
                <c:pt idx="177">
                  <c:v>64899.354587199996</c:v>
                </c:pt>
                <c:pt idx="178">
                  <c:v>65981.013328000001</c:v>
                </c:pt>
                <c:pt idx="179">
                  <c:v>67062.672068799991</c:v>
                </c:pt>
                <c:pt idx="180">
                  <c:v>68144.330809599996</c:v>
                </c:pt>
                <c:pt idx="181">
                  <c:v>69225.989550400001</c:v>
                </c:pt>
                <c:pt idx="182">
                  <c:v>70307.648291199992</c:v>
                </c:pt>
                <c:pt idx="183">
                  <c:v>71389.307031999997</c:v>
                </c:pt>
                <c:pt idx="184">
                  <c:v>72470.965772800002</c:v>
                </c:pt>
                <c:pt idx="185">
                  <c:v>73552.624513599992</c:v>
                </c:pt>
                <c:pt idx="186">
                  <c:v>74634.283254399998</c:v>
                </c:pt>
                <c:pt idx="187">
                  <c:v>75715.941995200003</c:v>
                </c:pt>
                <c:pt idx="188">
                  <c:v>76797.600735999993</c:v>
                </c:pt>
                <c:pt idx="189">
                  <c:v>77879.259476799998</c:v>
                </c:pt>
                <c:pt idx="190">
                  <c:v>78960.918217600003</c:v>
                </c:pt>
                <c:pt idx="191">
                  <c:v>80042.576958399994</c:v>
                </c:pt>
                <c:pt idx="192">
                  <c:v>81124.235699199999</c:v>
                </c:pt>
                <c:pt idx="193">
                  <c:v>82205.894439999989</c:v>
                </c:pt>
                <c:pt idx="194">
                  <c:v>83287.553180799994</c:v>
                </c:pt>
                <c:pt idx="195">
                  <c:v>84369.211921599999</c:v>
                </c:pt>
                <c:pt idx="196">
                  <c:v>85450.87066239999</c:v>
                </c:pt>
                <c:pt idx="197">
                  <c:v>86532.529403199995</c:v>
                </c:pt>
                <c:pt idx="198">
                  <c:v>87614.188143999985</c:v>
                </c:pt>
                <c:pt idx="199">
                  <c:v>88695.84688479999</c:v>
                </c:pt>
                <c:pt idx="200">
                  <c:v>89777.505625599995</c:v>
                </c:pt>
                <c:pt idx="201">
                  <c:v>90859.164366399986</c:v>
                </c:pt>
                <c:pt idx="202">
                  <c:v>91940.823107199991</c:v>
                </c:pt>
                <c:pt idx="203">
                  <c:v>93022.481847999996</c:v>
                </c:pt>
                <c:pt idx="204">
                  <c:v>94104.140588799986</c:v>
                </c:pt>
                <c:pt idx="205">
                  <c:v>95185.799329599991</c:v>
                </c:pt>
                <c:pt idx="206">
                  <c:v>96267.458070399996</c:v>
                </c:pt>
                <c:pt idx="207">
                  <c:v>97349.116811199987</c:v>
                </c:pt>
                <c:pt idx="208">
                  <c:v>98430.775551999992</c:v>
                </c:pt>
                <c:pt idx="209">
                  <c:v>99512.434292799997</c:v>
                </c:pt>
                <c:pt idx="210">
                  <c:v>100594.09303359999</c:v>
                </c:pt>
                <c:pt idx="211">
                  <c:v>101675.75177439999</c:v>
                </c:pt>
                <c:pt idx="212">
                  <c:v>102757.4105152</c:v>
                </c:pt>
                <c:pt idx="213">
                  <c:v>103839.06925599999</c:v>
                </c:pt>
                <c:pt idx="214">
                  <c:v>104920.72799679999</c:v>
                </c:pt>
                <c:pt idx="215">
                  <c:v>106002.3867376</c:v>
                </c:pt>
                <c:pt idx="216">
                  <c:v>107084.04547839999</c:v>
                </c:pt>
                <c:pt idx="217">
                  <c:v>108165.70421919999</c:v>
                </c:pt>
                <c:pt idx="218">
                  <c:v>109247.36296</c:v>
                </c:pt>
                <c:pt idx="219">
                  <c:v>110329.02170079999</c:v>
                </c:pt>
                <c:pt idx="220">
                  <c:v>111410.68044159999</c:v>
                </c:pt>
                <c:pt idx="221">
                  <c:v>112492.3391824</c:v>
                </c:pt>
                <c:pt idx="222">
                  <c:v>113573.99792319999</c:v>
                </c:pt>
                <c:pt idx="223">
                  <c:v>114655.65666399999</c:v>
                </c:pt>
                <c:pt idx="224">
                  <c:v>115737.3154048</c:v>
                </c:pt>
                <c:pt idx="225">
                  <c:v>116818.97414559999</c:v>
                </c:pt>
                <c:pt idx="226">
                  <c:v>117900.6328864</c:v>
                </c:pt>
                <c:pt idx="227">
                  <c:v>118982.2916272</c:v>
                </c:pt>
                <c:pt idx="228">
                  <c:v>120063.95036799999</c:v>
                </c:pt>
                <c:pt idx="229">
                  <c:v>121145.6091088</c:v>
                </c:pt>
                <c:pt idx="230">
                  <c:v>122227.2678496</c:v>
                </c:pt>
                <c:pt idx="231">
                  <c:v>123308.92659039999</c:v>
                </c:pt>
                <c:pt idx="232">
                  <c:v>124390.58533119998</c:v>
                </c:pt>
                <c:pt idx="233">
                  <c:v>125472.244072</c:v>
                </c:pt>
                <c:pt idx="234">
                  <c:v>126553.90281279999</c:v>
                </c:pt>
                <c:pt idx="235">
                  <c:v>127635.5615536</c:v>
                </c:pt>
                <c:pt idx="236">
                  <c:v>128717.22029439999</c:v>
                </c:pt>
                <c:pt idx="237">
                  <c:v>129798.87903519999</c:v>
                </c:pt>
                <c:pt idx="238">
                  <c:v>130880.537776</c:v>
                </c:pt>
                <c:pt idx="239">
                  <c:v>131962.19651679997</c:v>
                </c:pt>
                <c:pt idx="240">
                  <c:v>133043.85525759999</c:v>
                </c:pt>
                <c:pt idx="241">
                  <c:v>134125.51399840001</c:v>
                </c:pt>
                <c:pt idx="242">
                  <c:v>135207.1727392</c:v>
                </c:pt>
                <c:pt idx="243">
                  <c:v>136288.83147999999</c:v>
                </c:pt>
                <c:pt idx="244">
                  <c:v>137370.49022079998</c:v>
                </c:pt>
                <c:pt idx="245">
                  <c:v>138452.14896159997</c:v>
                </c:pt>
                <c:pt idx="246">
                  <c:v>139533.80770239999</c:v>
                </c:pt>
                <c:pt idx="247">
                  <c:v>140615.46644319998</c:v>
                </c:pt>
                <c:pt idx="248">
                  <c:v>141697.125184</c:v>
                </c:pt>
                <c:pt idx="249">
                  <c:v>142778.78392479999</c:v>
                </c:pt>
                <c:pt idx="250">
                  <c:v>143860.44266559999</c:v>
                </c:pt>
                <c:pt idx="251">
                  <c:v>144942.10140639998</c:v>
                </c:pt>
                <c:pt idx="252">
                  <c:v>146023.7601472</c:v>
                </c:pt>
                <c:pt idx="253">
                  <c:v>147105.41888799999</c:v>
                </c:pt>
                <c:pt idx="254">
                  <c:v>148187.07762880001</c:v>
                </c:pt>
                <c:pt idx="255">
                  <c:v>149268.7363696</c:v>
                </c:pt>
                <c:pt idx="256">
                  <c:v>150350.39511039999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53-4232-80F5-357102A0928C}"/>
            </c:ext>
          </c:extLst>
        </c:ser>
        <c:ser>
          <c:idx val="0"/>
          <c:order val="1"/>
          <c:tx>
            <c:strRef>
              <c:f>'DNV4863'!$F$1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53-4232-80F5-357102A09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'DNV4863'!$M$6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'DNV4863'!$N$7:$N$139</c:f>
              <c:numCache>
                <c:formatCode>General</c:formatCode>
                <c:ptCount val="133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</c:numCache>
            </c:numRef>
          </c:xVal>
          <c:yVal>
            <c:numRef>
              <c:f>'DNV4863'!$M$7:$M$139</c:f>
              <c:numCache>
                <c:formatCode>General</c:formatCode>
                <c:ptCount val="133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B-4099-B31C-763D6C77B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'DNV4863'!$E$97:$E$109</c:f>
              <c:numCache>
                <c:formatCode>General</c:formatCode>
                <c:ptCount val="13"/>
                <c:pt idx="0">
                  <c:v>1634.347300514286</c:v>
                </c:pt>
                <c:pt idx="1">
                  <c:v>1525.4089371866667</c:v>
                </c:pt>
                <c:pt idx="2">
                  <c:v>1416.4705738590474</c:v>
                </c:pt>
                <c:pt idx="3">
                  <c:v>1307.5322105314281</c:v>
                </c:pt>
                <c:pt idx="4">
                  <c:v>1198.5938472038106</c:v>
                </c:pt>
                <c:pt idx="5">
                  <c:v>1089.6554838761913</c:v>
                </c:pt>
                <c:pt idx="6">
                  <c:v>980.71712054857198</c:v>
                </c:pt>
                <c:pt idx="7">
                  <c:v>871.77875722095268</c:v>
                </c:pt>
                <c:pt idx="8">
                  <c:v>762.84039389333338</c:v>
                </c:pt>
                <c:pt idx="9">
                  <c:v>653.90203056571409</c:v>
                </c:pt>
                <c:pt idx="10">
                  <c:v>544.96366723809479</c:v>
                </c:pt>
                <c:pt idx="11">
                  <c:v>436.02530391047731</c:v>
                </c:pt>
                <c:pt idx="12">
                  <c:v>327.08694058285801</c:v>
                </c:pt>
              </c:numCache>
            </c:numRef>
          </c:xVal>
          <c:yVal>
            <c:numRef>
              <c:f>'DNV4863'!$F$97:$F$109</c:f>
              <c:numCache>
                <c:formatCode>General</c:formatCode>
                <c:ptCount val="13"/>
                <c:pt idx="0">
                  <c:v>-15629.359880685719</c:v>
                </c:pt>
                <c:pt idx="1">
                  <c:v>-14587.41387936</c:v>
                </c:pt>
                <c:pt idx="2">
                  <c:v>-13545.467878034295</c:v>
                </c:pt>
                <c:pt idx="3">
                  <c:v>-12503.521876708575</c:v>
                </c:pt>
                <c:pt idx="4">
                  <c:v>-11461.575875382856</c:v>
                </c:pt>
                <c:pt idx="5">
                  <c:v>-10419.629874057151</c:v>
                </c:pt>
                <c:pt idx="6">
                  <c:v>-9377.6838727314316</c:v>
                </c:pt>
                <c:pt idx="7">
                  <c:v>-8335.7378714057122</c:v>
                </c:pt>
                <c:pt idx="8">
                  <c:v>-7293.7918700800074</c:v>
                </c:pt>
                <c:pt idx="9">
                  <c:v>-6251.8458687542879</c:v>
                </c:pt>
                <c:pt idx="10">
                  <c:v>-5209.8998674285831</c:v>
                </c:pt>
                <c:pt idx="11">
                  <c:v>-4167.9538661028637</c:v>
                </c:pt>
                <c:pt idx="12">
                  <c:v>-3126.0078647771443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F-4932-B279-42FE1CD3A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34-47FE-A785-FBAF950A2ED1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'SDM589'!$E$7:$E$259</c:f>
              <c:numCache>
                <c:formatCode>General</c:formatCode>
                <c:ptCount val="253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-252.70563426649574</c:v>
                </c:pt>
                <c:pt idx="141">
                  <c:v>-56.296759770945606</c:v>
                </c:pt>
                <c:pt idx="142">
                  <c:v>111.82780953913171</c:v>
                </c:pt>
                <c:pt idx="143">
                  <c:v>251.66807366373624</c:v>
                </c:pt>
                <c:pt idx="144">
                  <c:v>377.36618519560437</c:v>
                </c:pt>
                <c:pt idx="145">
                  <c:v>503.06429672747248</c:v>
                </c:pt>
                <c:pt idx="146">
                  <c:v>628.76240825934065</c:v>
                </c:pt>
                <c:pt idx="147">
                  <c:v>754.46051979120875</c:v>
                </c:pt>
                <c:pt idx="148">
                  <c:v>880.15863132307686</c:v>
                </c:pt>
                <c:pt idx="149">
                  <c:v>1005.856742854945</c:v>
                </c:pt>
                <c:pt idx="150">
                  <c:v>1131.5548543868133</c:v>
                </c:pt>
                <c:pt idx="151">
                  <c:v>1257.2529659186814</c:v>
                </c:pt>
                <c:pt idx="152">
                  <c:v>1382.9510774505495</c:v>
                </c:pt>
                <c:pt idx="153">
                  <c:v>1508.6491889824176</c:v>
                </c:pt>
                <c:pt idx="154">
                  <c:v>1634.3473005142857</c:v>
                </c:pt>
                <c:pt idx="155">
                  <c:v>1760.0454120461538</c:v>
                </c:pt>
                <c:pt idx="156">
                  <c:v>1885.743523578022</c:v>
                </c:pt>
                <c:pt idx="157">
                  <c:v>2011.4416351098901</c:v>
                </c:pt>
                <c:pt idx="158">
                  <c:v>2137.1397466417584</c:v>
                </c:pt>
                <c:pt idx="159">
                  <c:v>2262.8378581736265</c:v>
                </c:pt>
                <c:pt idx="160">
                  <c:v>2388.5359697054946</c:v>
                </c:pt>
                <c:pt idx="161">
                  <c:v>2514.2340812373627</c:v>
                </c:pt>
                <c:pt idx="162">
                  <c:v>2639.9321927692308</c:v>
                </c:pt>
                <c:pt idx="163">
                  <c:v>2765.6303043010989</c:v>
                </c:pt>
                <c:pt idx="164">
                  <c:v>2891.328415832967</c:v>
                </c:pt>
                <c:pt idx="165">
                  <c:v>3017.0265273648351</c:v>
                </c:pt>
                <c:pt idx="166">
                  <c:v>3142.7246388967033</c:v>
                </c:pt>
                <c:pt idx="167">
                  <c:v>3268.4227504285714</c:v>
                </c:pt>
                <c:pt idx="168">
                  <c:v>3394.1208619604395</c:v>
                </c:pt>
                <c:pt idx="169">
                  <c:v>3519.8189734923076</c:v>
                </c:pt>
                <c:pt idx="170">
                  <c:v>3645.5170850241757</c:v>
                </c:pt>
                <c:pt idx="171">
                  <c:v>3771.2151965560438</c:v>
                </c:pt>
                <c:pt idx="172">
                  <c:v>3896.9133080879119</c:v>
                </c:pt>
                <c:pt idx="173">
                  <c:v>4022.61141961978</c:v>
                </c:pt>
                <c:pt idx="174">
                  <c:v>4148.3095311516481</c:v>
                </c:pt>
                <c:pt idx="175">
                  <c:v>4274.0076426835167</c:v>
                </c:pt>
                <c:pt idx="176">
                  <c:v>4399.7057542153843</c:v>
                </c:pt>
                <c:pt idx="177">
                  <c:v>4525.4038657472529</c:v>
                </c:pt>
                <c:pt idx="178">
                  <c:v>4651.1019772791205</c:v>
                </c:pt>
                <c:pt idx="179">
                  <c:v>4776.8000888109891</c:v>
                </c:pt>
                <c:pt idx="180">
                  <c:v>4902.4982003428568</c:v>
                </c:pt>
                <c:pt idx="181">
                  <c:v>5028.1963118747253</c:v>
                </c:pt>
                <c:pt idx="182">
                  <c:v>5153.894423406593</c:v>
                </c:pt>
                <c:pt idx="183">
                  <c:v>5279.5925349384615</c:v>
                </c:pt>
                <c:pt idx="184">
                  <c:v>5405.2906464703292</c:v>
                </c:pt>
                <c:pt idx="185">
                  <c:v>5530.9887580021978</c:v>
                </c:pt>
                <c:pt idx="186">
                  <c:v>5656.6868695340654</c:v>
                </c:pt>
                <c:pt idx="187">
                  <c:v>5782.384981065934</c:v>
                </c:pt>
                <c:pt idx="188">
                  <c:v>5908.0830925978016</c:v>
                </c:pt>
                <c:pt idx="189">
                  <c:v>6033.7812041296702</c:v>
                </c:pt>
                <c:pt idx="190">
                  <c:v>6159.4793156615378</c:v>
                </c:pt>
                <c:pt idx="191">
                  <c:v>6285.1774271934064</c:v>
                </c:pt>
                <c:pt idx="192">
                  <c:v>6410.8755387252741</c:v>
                </c:pt>
                <c:pt idx="193">
                  <c:v>6536.5736502571426</c:v>
                </c:pt>
                <c:pt idx="194">
                  <c:v>6662.2717617890103</c:v>
                </c:pt>
                <c:pt idx="195">
                  <c:v>6787.9698733208788</c:v>
                </c:pt>
                <c:pt idx="196">
                  <c:v>6913.6679848527465</c:v>
                </c:pt>
                <c:pt idx="197">
                  <c:v>7039.366096384615</c:v>
                </c:pt>
                <c:pt idx="198">
                  <c:v>7165.0642079164827</c:v>
                </c:pt>
                <c:pt idx="199">
                  <c:v>7290.7623194483513</c:v>
                </c:pt>
                <c:pt idx="200">
                  <c:v>7416.4604309802189</c:v>
                </c:pt>
                <c:pt idx="201">
                  <c:v>7542.1585425120875</c:v>
                </c:pt>
                <c:pt idx="202">
                  <c:v>7667.8566540439551</c:v>
                </c:pt>
                <c:pt idx="203">
                  <c:v>7793.5547655758237</c:v>
                </c:pt>
                <c:pt idx="204">
                  <c:v>7919.2528771076913</c:v>
                </c:pt>
                <c:pt idx="205">
                  <c:v>8044.9509886395599</c:v>
                </c:pt>
                <c:pt idx="206">
                  <c:v>8170.6491001714285</c:v>
                </c:pt>
                <c:pt idx="207">
                  <c:v>8296.3472117032961</c:v>
                </c:pt>
                <c:pt idx="208">
                  <c:v>8422.0453232351647</c:v>
                </c:pt>
                <c:pt idx="209">
                  <c:v>8547.7434347670332</c:v>
                </c:pt>
                <c:pt idx="210">
                  <c:v>8673.4415462989</c:v>
                </c:pt>
                <c:pt idx="211">
                  <c:v>8799.1396578307686</c:v>
                </c:pt>
                <c:pt idx="212">
                  <c:v>8924.8377693626371</c:v>
                </c:pt>
                <c:pt idx="213">
                  <c:v>9050.5358808945057</c:v>
                </c:pt>
                <c:pt idx="214">
                  <c:v>9176.2339924263724</c:v>
                </c:pt>
                <c:pt idx="215">
                  <c:v>9301.932103958241</c:v>
                </c:pt>
                <c:pt idx="216">
                  <c:v>9427.6302154901095</c:v>
                </c:pt>
                <c:pt idx="217">
                  <c:v>9553.3283270219781</c:v>
                </c:pt>
                <c:pt idx="218">
                  <c:v>9679.0264385538449</c:v>
                </c:pt>
                <c:pt idx="219">
                  <c:v>9804.7245500857134</c:v>
                </c:pt>
                <c:pt idx="220">
                  <c:v>9930.422661617582</c:v>
                </c:pt>
                <c:pt idx="221">
                  <c:v>10056.120773149451</c:v>
                </c:pt>
                <c:pt idx="222">
                  <c:v>10181.818884681317</c:v>
                </c:pt>
                <c:pt idx="223">
                  <c:v>10307.516996213186</c:v>
                </c:pt>
                <c:pt idx="224">
                  <c:v>10433.215107745054</c:v>
                </c:pt>
                <c:pt idx="225">
                  <c:v>10558.913219276923</c:v>
                </c:pt>
                <c:pt idx="226">
                  <c:v>10684.61133080879</c:v>
                </c:pt>
                <c:pt idx="227">
                  <c:v>10810.309442340658</c:v>
                </c:pt>
                <c:pt idx="228">
                  <c:v>10936.007553872527</c:v>
                </c:pt>
                <c:pt idx="229">
                  <c:v>11061.705665404395</c:v>
                </c:pt>
                <c:pt idx="230">
                  <c:v>11187.403776936262</c:v>
                </c:pt>
                <c:pt idx="231">
                  <c:v>11313.101888468131</c:v>
                </c:pt>
                <c:pt idx="232">
                  <c:v>11438.8</c:v>
                </c:pt>
              </c:numCache>
            </c:numRef>
          </c:xVal>
          <c:yVal>
            <c:numRef>
              <c:f>'SDM589'!$F$7:$F$259</c:f>
              <c:numCache>
                <c:formatCode>General</c:formatCode>
                <c:ptCount val="253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1152.7181084382387</c:v>
                </c:pt>
                <c:pt idx="141">
                  <c:v>-22.106490536362799</c:v>
                </c:pt>
                <c:pt idx="142">
                  <c:v>-1207.8994043791456</c:v>
                </c:pt>
                <c:pt idx="143">
                  <c:v>-2404.66063309011</c:v>
                </c:pt>
                <c:pt idx="144">
                  <c:v>-3606.9060192351649</c:v>
                </c:pt>
                <c:pt idx="145">
                  <c:v>-4809.1514053802193</c:v>
                </c:pt>
                <c:pt idx="146">
                  <c:v>-6011.3967915252742</c:v>
                </c:pt>
                <c:pt idx="147">
                  <c:v>-7213.6421776703291</c:v>
                </c:pt>
                <c:pt idx="148">
                  <c:v>-8415.8875638153841</c:v>
                </c:pt>
                <c:pt idx="149">
                  <c:v>-9618.1329499604399</c:v>
                </c:pt>
                <c:pt idx="150">
                  <c:v>-10820.378336105496</c:v>
                </c:pt>
                <c:pt idx="151">
                  <c:v>-12022.62372225055</c:v>
                </c:pt>
                <c:pt idx="152">
                  <c:v>-13224.869108395604</c:v>
                </c:pt>
                <c:pt idx="153">
                  <c:v>-14427.11449454066</c:v>
                </c:pt>
                <c:pt idx="154">
                  <c:v>-15629.359880685715</c:v>
                </c:pt>
                <c:pt idx="155">
                  <c:v>-16831.605266830768</c:v>
                </c:pt>
                <c:pt idx="156">
                  <c:v>-18033.850652975823</c:v>
                </c:pt>
                <c:pt idx="157">
                  <c:v>-19236.096039120879</c:v>
                </c:pt>
                <c:pt idx="158">
                  <c:v>-20438.341425265935</c:v>
                </c:pt>
                <c:pt idx="159">
                  <c:v>-21640.586811410991</c:v>
                </c:pt>
                <c:pt idx="160">
                  <c:v>-22842.832197556043</c:v>
                </c:pt>
                <c:pt idx="161">
                  <c:v>-24045.077583701099</c:v>
                </c:pt>
                <c:pt idx="162">
                  <c:v>-25247.322969846155</c:v>
                </c:pt>
                <c:pt idx="163">
                  <c:v>-26449.568355991207</c:v>
                </c:pt>
                <c:pt idx="164">
                  <c:v>-27651.813742136263</c:v>
                </c:pt>
                <c:pt idx="165">
                  <c:v>-28854.059128281318</c:v>
                </c:pt>
                <c:pt idx="166">
                  <c:v>-30056.304514426374</c:v>
                </c:pt>
                <c:pt idx="167">
                  <c:v>-31258.54990057143</c:v>
                </c:pt>
                <c:pt idx="168">
                  <c:v>-32460.795286716482</c:v>
                </c:pt>
                <c:pt idx="169">
                  <c:v>-33663.040672861534</c:v>
                </c:pt>
                <c:pt idx="170">
                  <c:v>-34865.28605900659</c:v>
                </c:pt>
                <c:pt idx="171">
                  <c:v>-36067.531445151646</c:v>
                </c:pt>
                <c:pt idx="172">
                  <c:v>-37269.776831296702</c:v>
                </c:pt>
                <c:pt idx="173">
                  <c:v>-38472.022217441758</c:v>
                </c:pt>
                <c:pt idx="174">
                  <c:v>-39674.267603586813</c:v>
                </c:pt>
                <c:pt idx="175">
                  <c:v>-40876.512989731869</c:v>
                </c:pt>
                <c:pt idx="176">
                  <c:v>-42078.758375876925</c:v>
                </c:pt>
                <c:pt idx="177">
                  <c:v>-43281.003762021981</c:v>
                </c:pt>
                <c:pt idx="178">
                  <c:v>-44483.249148167029</c:v>
                </c:pt>
                <c:pt idx="179">
                  <c:v>-45685.494534312085</c:v>
                </c:pt>
                <c:pt idx="180">
                  <c:v>-46887.739920457141</c:v>
                </c:pt>
                <c:pt idx="181">
                  <c:v>-48089.985306602197</c:v>
                </c:pt>
                <c:pt idx="182">
                  <c:v>-49292.230692747253</c:v>
                </c:pt>
                <c:pt idx="183">
                  <c:v>-50494.476078892309</c:v>
                </c:pt>
                <c:pt idx="184">
                  <c:v>-51696.721465037364</c:v>
                </c:pt>
                <c:pt idx="185">
                  <c:v>-52898.966851182413</c:v>
                </c:pt>
                <c:pt idx="186">
                  <c:v>-54101.212237327469</c:v>
                </c:pt>
                <c:pt idx="187">
                  <c:v>-55303.457623472525</c:v>
                </c:pt>
                <c:pt idx="188">
                  <c:v>-56505.70300961758</c:v>
                </c:pt>
                <c:pt idx="189">
                  <c:v>-57707.948395762636</c:v>
                </c:pt>
                <c:pt idx="190">
                  <c:v>-58910.193781907692</c:v>
                </c:pt>
                <c:pt idx="191">
                  <c:v>-60112.439168052748</c:v>
                </c:pt>
                <c:pt idx="192">
                  <c:v>-61314.684554197804</c:v>
                </c:pt>
                <c:pt idx="193">
                  <c:v>-62516.929940342859</c:v>
                </c:pt>
                <c:pt idx="194">
                  <c:v>-63719.175326487908</c:v>
                </c:pt>
                <c:pt idx="195">
                  <c:v>-64921.420712632964</c:v>
                </c:pt>
                <c:pt idx="196">
                  <c:v>-66123.66609877802</c:v>
                </c:pt>
                <c:pt idx="197">
                  <c:v>-67325.911484923068</c:v>
                </c:pt>
                <c:pt idx="198">
                  <c:v>-68528.156871068131</c:v>
                </c:pt>
                <c:pt idx="199">
                  <c:v>-69730.40225721318</c:v>
                </c:pt>
                <c:pt idx="200">
                  <c:v>-70932.647643358243</c:v>
                </c:pt>
                <c:pt idx="201">
                  <c:v>-72134.893029503291</c:v>
                </c:pt>
                <c:pt idx="202">
                  <c:v>-73337.138415648355</c:v>
                </c:pt>
                <c:pt idx="203">
                  <c:v>-74539.383801793403</c:v>
                </c:pt>
                <c:pt idx="204">
                  <c:v>-75741.629187938466</c:v>
                </c:pt>
                <c:pt idx="205">
                  <c:v>-76943.874574083515</c:v>
                </c:pt>
                <c:pt idx="206">
                  <c:v>-78146.119960228563</c:v>
                </c:pt>
                <c:pt idx="207">
                  <c:v>-79348.365346373626</c:v>
                </c:pt>
                <c:pt idx="208">
                  <c:v>-80550.610732518675</c:v>
                </c:pt>
                <c:pt idx="209">
                  <c:v>-81752.856118663738</c:v>
                </c:pt>
                <c:pt idx="210">
                  <c:v>-82955.101504808787</c:v>
                </c:pt>
                <c:pt idx="211">
                  <c:v>-84157.34689095385</c:v>
                </c:pt>
                <c:pt idx="212">
                  <c:v>-85359.592277098898</c:v>
                </c:pt>
                <c:pt idx="213">
                  <c:v>-86561.837663243961</c:v>
                </c:pt>
                <c:pt idx="214">
                  <c:v>-87764.08304938901</c:v>
                </c:pt>
                <c:pt idx="215">
                  <c:v>-88966.328435534058</c:v>
                </c:pt>
                <c:pt idx="216">
                  <c:v>-90168.573821679121</c:v>
                </c:pt>
                <c:pt idx="217">
                  <c:v>-91370.81920782417</c:v>
                </c:pt>
                <c:pt idx="218">
                  <c:v>-92573.064593969233</c:v>
                </c:pt>
                <c:pt idx="219">
                  <c:v>-93775.309980114282</c:v>
                </c:pt>
                <c:pt idx="220">
                  <c:v>-94977.555366259345</c:v>
                </c:pt>
                <c:pt idx="221">
                  <c:v>-96179.800752404393</c:v>
                </c:pt>
                <c:pt idx="222">
                  <c:v>-97382.046138549442</c:v>
                </c:pt>
                <c:pt idx="223">
                  <c:v>-98584.291524694505</c:v>
                </c:pt>
                <c:pt idx="224">
                  <c:v>-99786.536910839553</c:v>
                </c:pt>
                <c:pt idx="225">
                  <c:v>-100988.78229698462</c:v>
                </c:pt>
                <c:pt idx="226">
                  <c:v>-102191.02768312967</c:v>
                </c:pt>
                <c:pt idx="227">
                  <c:v>-103393.27306927473</c:v>
                </c:pt>
                <c:pt idx="228">
                  <c:v>-104595.51845541978</c:v>
                </c:pt>
                <c:pt idx="229">
                  <c:v>-105797.76384156483</c:v>
                </c:pt>
                <c:pt idx="230">
                  <c:v>-107000.00922770989</c:v>
                </c:pt>
                <c:pt idx="231">
                  <c:v>-108202.25461385494</c:v>
                </c:pt>
                <c:pt idx="23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34-47FE-A785-FBAF950A2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'SDM589'!$N$7:$N$259</c:f>
              <c:numCache>
                <c:formatCode>General</c:formatCode>
                <c:ptCount val="25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32.929285137882211</c:v>
                </c:pt>
                <c:pt idx="141">
                  <c:v>32.932428179582431</c:v>
                </c:pt>
                <c:pt idx="142">
                  <c:v>32.935118644407204</c:v>
                </c:pt>
                <c:pt idx="143">
                  <c:v>32.937356532356532</c:v>
                </c:pt>
                <c:pt idx="144">
                  <c:v>32.939368131868129</c:v>
                </c:pt>
                <c:pt idx="145">
                  <c:v>32.941379731379726</c:v>
                </c:pt>
                <c:pt idx="146">
                  <c:v>32.94339133089133</c:v>
                </c:pt>
                <c:pt idx="147">
                  <c:v>32.945402930402928</c:v>
                </c:pt>
                <c:pt idx="148">
                  <c:v>32.947414529914525</c:v>
                </c:pt>
                <c:pt idx="149">
                  <c:v>32.949426129426129</c:v>
                </c:pt>
                <c:pt idx="150">
                  <c:v>32.951437728937726</c:v>
                </c:pt>
                <c:pt idx="151">
                  <c:v>32.953449328449324</c:v>
                </c:pt>
                <c:pt idx="152">
                  <c:v>32.955460927960928</c:v>
                </c:pt>
                <c:pt idx="153">
                  <c:v>32.957472527472525</c:v>
                </c:pt>
                <c:pt idx="154">
                  <c:v>32.959484126984123</c:v>
                </c:pt>
                <c:pt idx="155">
                  <c:v>32.961495726495727</c:v>
                </c:pt>
                <c:pt idx="156">
                  <c:v>32.963507326007324</c:v>
                </c:pt>
                <c:pt idx="157">
                  <c:v>32.965518925518921</c:v>
                </c:pt>
                <c:pt idx="158">
                  <c:v>32.967530525030526</c:v>
                </c:pt>
                <c:pt idx="159">
                  <c:v>32.969542124542123</c:v>
                </c:pt>
                <c:pt idx="160">
                  <c:v>32.97155372405372</c:v>
                </c:pt>
                <c:pt idx="161">
                  <c:v>32.973565323565325</c:v>
                </c:pt>
                <c:pt idx="162">
                  <c:v>32.975576923076922</c:v>
                </c:pt>
                <c:pt idx="163">
                  <c:v>32.977588522588519</c:v>
                </c:pt>
                <c:pt idx="164">
                  <c:v>32.979600122100123</c:v>
                </c:pt>
                <c:pt idx="165">
                  <c:v>32.981611721611721</c:v>
                </c:pt>
                <c:pt idx="166">
                  <c:v>32.983623321123318</c:v>
                </c:pt>
                <c:pt idx="167">
                  <c:v>32.985634920634922</c:v>
                </c:pt>
                <c:pt idx="168">
                  <c:v>32.987646520146519</c:v>
                </c:pt>
                <c:pt idx="169">
                  <c:v>32.989658119658117</c:v>
                </c:pt>
                <c:pt idx="170">
                  <c:v>32.991669719169721</c:v>
                </c:pt>
                <c:pt idx="171">
                  <c:v>32.993681318681318</c:v>
                </c:pt>
                <c:pt idx="172">
                  <c:v>32.995692918192915</c:v>
                </c:pt>
                <c:pt idx="173">
                  <c:v>32.99770451770452</c:v>
                </c:pt>
                <c:pt idx="174">
                  <c:v>32.999716117216117</c:v>
                </c:pt>
                <c:pt idx="175">
                  <c:v>33.001727716727714</c:v>
                </c:pt>
                <c:pt idx="176">
                  <c:v>33.003739316239319</c:v>
                </c:pt>
                <c:pt idx="177">
                  <c:v>33.005750915750916</c:v>
                </c:pt>
                <c:pt idx="178">
                  <c:v>33.007762515262513</c:v>
                </c:pt>
                <c:pt idx="179">
                  <c:v>33.009774114774117</c:v>
                </c:pt>
                <c:pt idx="180">
                  <c:v>33.011785714285715</c:v>
                </c:pt>
                <c:pt idx="181">
                  <c:v>33.013797313797312</c:v>
                </c:pt>
                <c:pt idx="182">
                  <c:v>33.015808913308916</c:v>
                </c:pt>
                <c:pt idx="183">
                  <c:v>33.017820512820514</c:v>
                </c:pt>
                <c:pt idx="184">
                  <c:v>33.019832112332111</c:v>
                </c:pt>
                <c:pt idx="185">
                  <c:v>33.021843711843715</c:v>
                </c:pt>
                <c:pt idx="186">
                  <c:v>33.023855311355312</c:v>
                </c:pt>
                <c:pt idx="187">
                  <c:v>33.02586691086691</c:v>
                </c:pt>
                <c:pt idx="188">
                  <c:v>33.027878510378507</c:v>
                </c:pt>
                <c:pt idx="189">
                  <c:v>33.029890109890111</c:v>
                </c:pt>
                <c:pt idx="190">
                  <c:v>33.031901709401708</c:v>
                </c:pt>
                <c:pt idx="191">
                  <c:v>33.033913308913306</c:v>
                </c:pt>
                <c:pt idx="192">
                  <c:v>33.03592490842491</c:v>
                </c:pt>
                <c:pt idx="193">
                  <c:v>33.037936507936507</c:v>
                </c:pt>
                <c:pt idx="194">
                  <c:v>33.039948107448105</c:v>
                </c:pt>
                <c:pt idx="195">
                  <c:v>33.041959706959709</c:v>
                </c:pt>
                <c:pt idx="196">
                  <c:v>33.043971306471306</c:v>
                </c:pt>
                <c:pt idx="197">
                  <c:v>33.045982905982903</c:v>
                </c:pt>
                <c:pt idx="198">
                  <c:v>33.047994505494508</c:v>
                </c:pt>
                <c:pt idx="199">
                  <c:v>33.050006105006105</c:v>
                </c:pt>
                <c:pt idx="200">
                  <c:v>33.052017704517702</c:v>
                </c:pt>
                <c:pt idx="201">
                  <c:v>33.054029304029307</c:v>
                </c:pt>
                <c:pt idx="202">
                  <c:v>33.056040903540904</c:v>
                </c:pt>
                <c:pt idx="203">
                  <c:v>33.058052503052501</c:v>
                </c:pt>
                <c:pt idx="204">
                  <c:v>33.060064102564105</c:v>
                </c:pt>
                <c:pt idx="205">
                  <c:v>33.062075702075703</c:v>
                </c:pt>
                <c:pt idx="206">
                  <c:v>33.0640873015873</c:v>
                </c:pt>
                <c:pt idx="207">
                  <c:v>33.066098901098904</c:v>
                </c:pt>
                <c:pt idx="208">
                  <c:v>33.068110500610501</c:v>
                </c:pt>
                <c:pt idx="209">
                  <c:v>33.070122100122099</c:v>
                </c:pt>
                <c:pt idx="210">
                  <c:v>33.072133699633703</c:v>
                </c:pt>
                <c:pt idx="211">
                  <c:v>33.0741452991453</c:v>
                </c:pt>
                <c:pt idx="212">
                  <c:v>33.076156898656897</c:v>
                </c:pt>
                <c:pt idx="213">
                  <c:v>33.078168498168502</c:v>
                </c:pt>
                <c:pt idx="214">
                  <c:v>33.080180097680099</c:v>
                </c:pt>
                <c:pt idx="215">
                  <c:v>33.082191697191696</c:v>
                </c:pt>
                <c:pt idx="216">
                  <c:v>33.084203296703301</c:v>
                </c:pt>
                <c:pt idx="217">
                  <c:v>33.086214896214898</c:v>
                </c:pt>
                <c:pt idx="218">
                  <c:v>33.088226495726495</c:v>
                </c:pt>
                <c:pt idx="219">
                  <c:v>33.090238095238099</c:v>
                </c:pt>
                <c:pt idx="220">
                  <c:v>33.092249694749697</c:v>
                </c:pt>
                <c:pt idx="221">
                  <c:v>33.094261294261294</c:v>
                </c:pt>
                <c:pt idx="222">
                  <c:v>33.096272893772898</c:v>
                </c:pt>
                <c:pt idx="223">
                  <c:v>33.098284493284496</c:v>
                </c:pt>
                <c:pt idx="224">
                  <c:v>33.100296092796093</c:v>
                </c:pt>
                <c:pt idx="225">
                  <c:v>33.102307692307697</c:v>
                </c:pt>
                <c:pt idx="226">
                  <c:v>33.104319291819294</c:v>
                </c:pt>
                <c:pt idx="227">
                  <c:v>33.106330891330892</c:v>
                </c:pt>
                <c:pt idx="228">
                  <c:v>33.108342490842496</c:v>
                </c:pt>
                <c:pt idx="229">
                  <c:v>33.110354090354093</c:v>
                </c:pt>
                <c:pt idx="230">
                  <c:v>33.11236568986569</c:v>
                </c:pt>
                <c:pt idx="231">
                  <c:v>33.114377289377295</c:v>
                </c:pt>
                <c:pt idx="232">
                  <c:v>33.116388888888892</c:v>
                </c:pt>
              </c:numCache>
            </c:numRef>
          </c:xVal>
          <c:yVal>
            <c:numRef>
              <c:f>'SDM589'!$M$7:$M$259</c:f>
              <c:numCache>
                <c:formatCode>General</c:formatCode>
                <c:ptCount val="25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55.860120005585436</c:v>
                </c:pt>
                <c:pt idx="141">
                  <c:v>55.849636838732586</c:v>
                </c:pt>
                <c:pt idx="142">
                  <c:v>55.838972091246028</c:v>
                </c:pt>
                <c:pt idx="143">
                  <c:v>55.828125763125762</c:v>
                </c:pt>
                <c:pt idx="144">
                  <c:v>55.817188644688649</c:v>
                </c:pt>
                <c:pt idx="145">
                  <c:v>55.806251526251529</c:v>
                </c:pt>
                <c:pt idx="146">
                  <c:v>55.795314407814409</c:v>
                </c:pt>
                <c:pt idx="147">
                  <c:v>55.784377289377289</c:v>
                </c:pt>
                <c:pt idx="148">
                  <c:v>55.773440170940169</c:v>
                </c:pt>
                <c:pt idx="149">
                  <c:v>55.762503052503057</c:v>
                </c:pt>
                <c:pt idx="150">
                  <c:v>55.751565934065937</c:v>
                </c:pt>
                <c:pt idx="151">
                  <c:v>55.740628815628817</c:v>
                </c:pt>
                <c:pt idx="152">
                  <c:v>55.729691697191697</c:v>
                </c:pt>
                <c:pt idx="153">
                  <c:v>55.718754578754577</c:v>
                </c:pt>
                <c:pt idx="154">
                  <c:v>55.707817460317465</c:v>
                </c:pt>
                <c:pt idx="155">
                  <c:v>55.696880341880345</c:v>
                </c:pt>
                <c:pt idx="156">
                  <c:v>55.685943223443225</c:v>
                </c:pt>
                <c:pt idx="157">
                  <c:v>55.675006105006105</c:v>
                </c:pt>
                <c:pt idx="158">
                  <c:v>55.664068986568985</c:v>
                </c:pt>
                <c:pt idx="159">
                  <c:v>55.653131868131872</c:v>
                </c:pt>
                <c:pt idx="160">
                  <c:v>55.642194749694752</c:v>
                </c:pt>
                <c:pt idx="161">
                  <c:v>55.631257631257633</c:v>
                </c:pt>
                <c:pt idx="162">
                  <c:v>55.620320512820513</c:v>
                </c:pt>
                <c:pt idx="163">
                  <c:v>55.609383394383393</c:v>
                </c:pt>
                <c:pt idx="164">
                  <c:v>55.59844627594628</c:v>
                </c:pt>
                <c:pt idx="165">
                  <c:v>55.58750915750916</c:v>
                </c:pt>
                <c:pt idx="166">
                  <c:v>55.57657203907204</c:v>
                </c:pt>
                <c:pt idx="167">
                  <c:v>55.56563492063492</c:v>
                </c:pt>
                <c:pt idx="168">
                  <c:v>55.554697802197801</c:v>
                </c:pt>
                <c:pt idx="169">
                  <c:v>55.543760683760688</c:v>
                </c:pt>
                <c:pt idx="170">
                  <c:v>55.532823565323568</c:v>
                </c:pt>
                <c:pt idx="171">
                  <c:v>55.521886446886448</c:v>
                </c:pt>
                <c:pt idx="172">
                  <c:v>55.510949328449328</c:v>
                </c:pt>
                <c:pt idx="173">
                  <c:v>55.500012210012208</c:v>
                </c:pt>
                <c:pt idx="174">
                  <c:v>55.489075091575096</c:v>
                </c:pt>
                <c:pt idx="175">
                  <c:v>55.478137973137976</c:v>
                </c:pt>
                <c:pt idx="176">
                  <c:v>55.467200854700856</c:v>
                </c:pt>
                <c:pt idx="177">
                  <c:v>55.456263736263736</c:v>
                </c:pt>
                <c:pt idx="178">
                  <c:v>55.445326617826616</c:v>
                </c:pt>
                <c:pt idx="179">
                  <c:v>55.434389499389503</c:v>
                </c:pt>
                <c:pt idx="180">
                  <c:v>55.423452380952384</c:v>
                </c:pt>
                <c:pt idx="181">
                  <c:v>55.412515262515264</c:v>
                </c:pt>
                <c:pt idx="182">
                  <c:v>55.401578144078144</c:v>
                </c:pt>
                <c:pt idx="183">
                  <c:v>55.390641025641024</c:v>
                </c:pt>
                <c:pt idx="184">
                  <c:v>55.379703907203904</c:v>
                </c:pt>
                <c:pt idx="185">
                  <c:v>55.368766788766791</c:v>
                </c:pt>
                <c:pt idx="186">
                  <c:v>55.357829670329672</c:v>
                </c:pt>
                <c:pt idx="187">
                  <c:v>55.346892551892552</c:v>
                </c:pt>
                <c:pt idx="188">
                  <c:v>55.335955433455432</c:v>
                </c:pt>
                <c:pt idx="189">
                  <c:v>55.325018315018312</c:v>
                </c:pt>
                <c:pt idx="190">
                  <c:v>55.314081196581199</c:v>
                </c:pt>
                <c:pt idx="191">
                  <c:v>55.303144078144079</c:v>
                </c:pt>
                <c:pt idx="192">
                  <c:v>55.292206959706959</c:v>
                </c:pt>
                <c:pt idx="193">
                  <c:v>55.28126984126984</c:v>
                </c:pt>
                <c:pt idx="194">
                  <c:v>55.27033272283272</c:v>
                </c:pt>
                <c:pt idx="195">
                  <c:v>55.259395604395607</c:v>
                </c:pt>
                <c:pt idx="196">
                  <c:v>55.248458485958487</c:v>
                </c:pt>
                <c:pt idx="197">
                  <c:v>55.237521367521367</c:v>
                </c:pt>
                <c:pt idx="198">
                  <c:v>55.226584249084247</c:v>
                </c:pt>
                <c:pt idx="199">
                  <c:v>55.215647130647127</c:v>
                </c:pt>
                <c:pt idx="200">
                  <c:v>55.204710012210015</c:v>
                </c:pt>
                <c:pt idx="201">
                  <c:v>55.193772893772895</c:v>
                </c:pt>
                <c:pt idx="202">
                  <c:v>55.182835775335775</c:v>
                </c:pt>
                <c:pt idx="203">
                  <c:v>55.171898656898655</c:v>
                </c:pt>
                <c:pt idx="204">
                  <c:v>55.160961538461535</c:v>
                </c:pt>
                <c:pt idx="205">
                  <c:v>55.150024420024423</c:v>
                </c:pt>
                <c:pt idx="206">
                  <c:v>55.139087301587303</c:v>
                </c:pt>
                <c:pt idx="207">
                  <c:v>55.128150183150183</c:v>
                </c:pt>
                <c:pt idx="208">
                  <c:v>55.117213064713063</c:v>
                </c:pt>
                <c:pt idx="209">
                  <c:v>55.106275946275943</c:v>
                </c:pt>
                <c:pt idx="210">
                  <c:v>55.09533882783883</c:v>
                </c:pt>
                <c:pt idx="211">
                  <c:v>55.08440170940171</c:v>
                </c:pt>
                <c:pt idx="212">
                  <c:v>55.073464590964591</c:v>
                </c:pt>
                <c:pt idx="213">
                  <c:v>55.062527472527471</c:v>
                </c:pt>
                <c:pt idx="214">
                  <c:v>55.051590354090351</c:v>
                </c:pt>
                <c:pt idx="215">
                  <c:v>55.040653235653238</c:v>
                </c:pt>
                <c:pt idx="216">
                  <c:v>55.029716117216118</c:v>
                </c:pt>
                <c:pt idx="217">
                  <c:v>55.018778998778998</c:v>
                </c:pt>
                <c:pt idx="218">
                  <c:v>55.007841880341878</c:v>
                </c:pt>
                <c:pt idx="219">
                  <c:v>54.996904761904759</c:v>
                </c:pt>
                <c:pt idx="220">
                  <c:v>54.985967643467646</c:v>
                </c:pt>
                <c:pt idx="221">
                  <c:v>54.975030525030526</c:v>
                </c:pt>
                <c:pt idx="222">
                  <c:v>54.964093406593406</c:v>
                </c:pt>
                <c:pt idx="223">
                  <c:v>54.953156288156286</c:v>
                </c:pt>
                <c:pt idx="224">
                  <c:v>54.942219169719166</c:v>
                </c:pt>
                <c:pt idx="225">
                  <c:v>54.931282051282054</c:v>
                </c:pt>
                <c:pt idx="226">
                  <c:v>54.920344932844934</c:v>
                </c:pt>
                <c:pt idx="227">
                  <c:v>54.909407814407814</c:v>
                </c:pt>
                <c:pt idx="228">
                  <c:v>54.898470695970694</c:v>
                </c:pt>
                <c:pt idx="229">
                  <c:v>54.887533577533574</c:v>
                </c:pt>
                <c:pt idx="230">
                  <c:v>54.876596459096461</c:v>
                </c:pt>
                <c:pt idx="231">
                  <c:v>54.865659340659342</c:v>
                </c:pt>
                <c:pt idx="232">
                  <c:v>54.854722222222222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33-43F9-B7F6-031CD38D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-1108.7817630260129</c:v>
                </c:pt>
                <c:pt idx="112">
                  <c:v>-5.1793235254733645</c:v>
                </c:pt>
                <c:pt idx="113">
                  <c:v>1095.6975289123293</c:v>
                </c:pt>
                <c:pt idx="114">
                  <c:v>2193.8487942873953</c:v>
                </c:pt>
                <c:pt idx="115">
                  <c:v>3290.6372661310929</c:v>
                </c:pt>
                <c:pt idx="116">
                  <c:v>4387.4257379747905</c:v>
                </c:pt>
                <c:pt idx="117">
                  <c:v>5484.2142098184877</c:v>
                </c:pt>
                <c:pt idx="118">
                  <c:v>6581.0026816621858</c:v>
                </c:pt>
                <c:pt idx="119">
                  <c:v>7677.7911535058829</c:v>
                </c:pt>
                <c:pt idx="120">
                  <c:v>8774.579625349581</c:v>
                </c:pt>
                <c:pt idx="121">
                  <c:v>9871.368097193279</c:v>
                </c:pt>
                <c:pt idx="122">
                  <c:v>10968.156569036975</c:v>
                </c:pt>
                <c:pt idx="123">
                  <c:v>12064.945040880673</c:v>
                </c:pt>
                <c:pt idx="124">
                  <c:v>13161.733512724371</c:v>
                </c:pt>
                <c:pt idx="125">
                  <c:v>14258.521984568069</c:v>
                </c:pt>
                <c:pt idx="126">
                  <c:v>15355.310456411766</c:v>
                </c:pt>
                <c:pt idx="127">
                  <c:v>16452.098928255462</c:v>
                </c:pt>
                <c:pt idx="128">
                  <c:v>17548.88740009916</c:v>
                </c:pt>
                <c:pt idx="129">
                  <c:v>18645.675871942858</c:v>
                </c:pt>
                <c:pt idx="130">
                  <c:v>19742.464343786556</c:v>
                </c:pt>
                <c:pt idx="131">
                  <c:v>20839.252815630251</c:v>
                </c:pt>
                <c:pt idx="132">
                  <c:v>21936.041287473949</c:v>
                </c:pt>
                <c:pt idx="133">
                  <c:v>23032.829759317647</c:v>
                </c:pt>
                <c:pt idx="134">
                  <c:v>24129.618231161345</c:v>
                </c:pt>
                <c:pt idx="135">
                  <c:v>25226.406703005043</c:v>
                </c:pt>
                <c:pt idx="136">
                  <c:v>26323.195174848741</c:v>
                </c:pt>
                <c:pt idx="137">
                  <c:v>27419.983646692439</c:v>
                </c:pt>
                <c:pt idx="138">
                  <c:v>28516.772118536137</c:v>
                </c:pt>
                <c:pt idx="139">
                  <c:v>29613.560590379831</c:v>
                </c:pt>
                <c:pt idx="140">
                  <c:v>30710.349062223529</c:v>
                </c:pt>
                <c:pt idx="141">
                  <c:v>31807.137534067228</c:v>
                </c:pt>
                <c:pt idx="142">
                  <c:v>32903.926005910929</c:v>
                </c:pt>
                <c:pt idx="143">
                  <c:v>34000.714477754627</c:v>
                </c:pt>
                <c:pt idx="144">
                  <c:v>35097.502949598325</c:v>
                </c:pt>
                <c:pt idx="145">
                  <c:v>36194.291421442023</c:v>
                </c:pt>
                <c:pt idx="146">
                  <c:v>37291.079893285721</c:v>
                </c:pt>
                <c:pt idx="147">
                  <c:v>38387.86836512942</c:v>
                </c:pt>
                <c:pt idx="148">
                  <c:v>39484.656836973118</c:v>
                </c:pt>
                <c:pt idx="149">
                  <c:v>40581.445308816816</c:v>
                </c:pt>
                <c:pt idx="150">
                  <c:v>41678.233780660506</c:v>
                </c:pt>
                <c:pt idx="151">
                  <c:v>42775.022252504205</c:v>
                </c:pt>
                <c:pt idx="152">
                  <c:v>43871.810724347903</c:v>
                </c:pt>
                <c:pt idx="153">
                  <c:v>44968.599196191601</c:v>
                </c:pt>
                <c:pt idx="154">
                  <c:v>46065.387668035299</c:v>
                </c:pt>
                <c:pt idx="155">
                  <c:v>47162.176139878997</c:v>
                </c:pt>
                <c:pt idx="156">
                  <c:v>48258.964611722695</c:v>
                </c:pt>
                <c:pt idx="157">
                  <c:v>49355.753083566393</c:v>
                </c:pt>
                <c:pt idx="158">
                  <c:v>50452.541555410091</c:v>
                </c:pt>
                <c:pt idx="159">
                  <c:v>51549.330027253789</c:v>
                </c:pt>
                <c:pt idx="160">
                  <c:v>52646.11849909748</c:v>
                </c:pt>
                <c:pt idx="161">
                  <c:v>53742.906970941178</c:v>
                </c:pt>
                <c:pt idx="162">
                  <c:v>54839.695442784876</c:v>
                </c:pt>
                <c:pt idx="163">
                  <c:v>55936.483914628574</c:v>
                </c:pt>
                <c:pt idx="164">
                  <c:v>57033.272386472272</c:v>
                </c:pt>
                <c:pt idx="165">
                  <c:v>58130.06085831597</c:v>
                </c:pt>
                <c:pt idx="166">
                  <c:v>59226.849330159668</c:v>
                </c:pt>
                <c:pt idx="167">
                  <c:v>60323.637802003366</c:v>
                </c:pt>
                <c:pt idx="168">
                  <c:v>61420.426273847064</c:v>
                </c:pt>
                <c:pt idx="169">
                  <c:v>62517.214745690755</c:v>
                </c:pt>
                <c:pt idx="170">
                  <c:v>63614.003217534453</c:v>
                </c:pt>
                <c:pt idx="171">
                  <c:v>64710.791689378151</c:v>
                </c:pt>
                <c:pt idx="172">
                  <c:v>65807.580161221849</c:v>
                </c:pt>
                <c:pt idx="173">
                  <c:v>66904.368633065547</c:v>
                </c:pt>
                <c:pt idx="174">
                  <c:v>68001.157104909245</c:v>
                </c:pt>
                <c:pt idx="175">
                  <c:v>69097.945576752943</c:v>
                </c:pt>
                <c:pt idx="176">
                  <c:v>70194.734048596642</c:v>
                </c:pt>
                <c:pt idx="177">
                  <c:v>71291.52252044034</c:v>
                </c:pt>
                <c:pt idx="178">
                  <c:v>72388.310992284038</c:v>
                </c:pt>
                <c:pt idx="179">
                  <c:v>73485.099464127736</c:v>
                </c:pt>
                <c:pt idx="180">
                  <c:v>74581.887935971434</c:v>
                </c:pt>
                <c:pt idx="181">
                  <c:v>75678.676407815132</c:v>
                </c:pt>
                <c:pt idx="182">
                  <c:v>76775.46487965883</c:v>
                </c:pt>
                <c:pt idx="183">
                  <c:v>77872.253351502528</c:v>
                </c:pt>
                <c:pt idx="184">
                  <c:v>78969.041823346226</c:v>
                </c:pt>
                <c:pt idx="185">
                  <c:v>80065.830295189924</c:v>
                </c:pt>
                <c:pt idx="186">
                  <c:v>81162.618767033622</c:v>
                </c:pt>
                <c:pt idx="187">
                  <c:v>82259.40723887732</c:v>
                </c:pt>
                <c:pt idx="188">
                  <c:v>83356.195710721018</c:v>
                </c:pt>
                <c:pt idx="189">
                  <c:v>84452.984182564716</c:v>
                </c:pt>
                <c:pt idx="190">
                  <c:v>85549.772654408414</c:v>
                </c:pt>
                <c:pt idx="191">
                  <c:v>86646.561126252112</c:v>
                </c:pt>
                <c:pt idx="192">
                  <c:v>87743.349598095811</c:v>
                </c:pt>
                <c:pt idx="193">
                  <c:v>88840.138069939509</c:v>
                </c:pt>
                <c:pt idx="194">
                  <c:v>89936.926541783207</c:v>
                </c:pt>
                <c:pt idx="195">
                  <c:v>91033.715013626905</c:v>
                </c:pt>
                <c:pt idx="196">
                  <c:v>92130.503485470603</c:v>
                </c:pt>
                <c:pt idx="197">
                  <c:v>93227.291957314301</c:v>
                </c:pt>
                <c:pt idx="198">
                  <c:v>94324.080429157999</c:v>
                </c:pt>
                <c:pt idx="199">
                  <c:v>95420.868901001697</c:v>
                </c:pt>
                <c:pt idx="200">
                  <c:v>96517.657372845395</c:v>
                </c:pt>
                <c:pt idx="201">
                  <c:v>97614.445844689093</c:v>
                </c:pt>
                <c:pt idx="202">
                  <c:v>98711.234316532791</c:v>
                </c:pt>
                <c:pt idx="203">
                  <c:v>99808.022788376475</c:v>
                </c:pt>
                <c:pt idx="204">
                  <c:v>100904.81126022017</c:v>
                </c:pt>
                <c:pt idx="205">
                  <c:v>102001.59973206387</c:v>
                </c:pt>
                <c:pt idx="206">
                  <c:v>103098.38820390757</c:v>
                </c:pt>
                <c:pt idx="207">
                  <c:v>104195.17667575127</c:v>
                </c:pt>
                <c:pt idx="208">
                  <c:v>105291.96514759496</c:v>
                </c:pt>
                <c:pt idx="209">
                  <c:v>106388.75361943866</c:v>
                </c:pt>
                <c:pt idx="210">
                  <c:v>107485.54209128236</c:v>
                </c:pt>
                <c:pt idx="211">
                  <c:v>108582.33056312606</c:v>
                </c:pt>
                <c:pt idx="212">
                  <c:v>109679.11903496976</c:v>
                </c:pt>
                <c:pt idx="213">
                  <c:v>110775.90750681346</c:v>
                </c:pt>
                <c:pt idx="214">
                  <c:v>111872.69597865715</c:v>
                </c:pt>
                <c:pt idx="215">
                  <c:v>112969.48445050085</c:v>
                </c:pt>
                <c:pt idx="216">
                  <c:v>114066.27292234455</c:v>
                </c:pt>
                <c:pt idx="217">
                  <c:v>115163.06139418825</c:v>
                </c:pt>
                <c:pt idx="218">
                  <c:v>116259.84986603195</c:v>
                </c:pt>
                <c:pt idx="219">
                  <c:v>117356.63833787564</c:v>
                </c:pt>
                <c:pt idx="220">
                  <c:v>118453.42680971934</c:v>
                </c:pt>
                <c:pt idx="221">
                  <c:v>119550.21528156304</c:v>
                </c:pt>
                <c:pt idx="222">
                  <c:v>120647.00375340674</c:v>
                </c:pt>
                <c:pt idx="223">
                  <c:v>121743.79222525044</c:v>
                </c:pt>
                <c:pt idx="224">
                  <c:v>122840.58069709413</c:v>
                </c:pt>
                <c:pt idx="225">
                  <c:v>123937.36916893783</c:v>
                </c:pt>
                <c:pt idx="226">
                  <c:v>125034.15764078152</c:v>
                </c:pt>
                <c:pt idx="227">
                  <c:v>126130.94611262521</c:v>
                </c:pt>
                <c:pt idx="228">
                  <c:v>127227.73458446891</c:v>
                </c:pt>
                <c:pt idx="229">
                  <c:v>128324.52305631261</c:v>
                </c:pt>
                <c:pt idx="230">
                  <c:v>129421.31152815631</c:v>
                </c:pt>
                <c:pt idx="231">
                  <c:v>130518.1</c:v>
                </c:pt>
              </c:numCache>
            </c:numRef>
          </c:xVal>
          <c:yVal>
            <c:numRef>
              <c:f>'AFL2433'!$F$7:$F$247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-331.66705772258456</c:v>
                </c:pt>
                <c:pt idx="112">
                  <c:v>-269.57578637605064</c:v>
                </c:pt>
                <c:pt idx="113">
                  <c:v>-342.18747781754206</c:v>
                </c:pt>
                <c:pt idx="114">
                  <c:v>-549.50213204705881</c:v>
                </c:pt>
                <c:pt idx="115">
                  <c:v>-824.16826767058819</c:v>
                </c:pt>
                <c:pt idx="116">
                  <c:v>-1098.8344032941175</c:v>
                </c:pt>
                <c:pt idx="117">
                  <c:v>-1373.500538917647</c:v>
                </c:pt>
                <c:pt idx="118">
                  <c:v>-1648.1666745411762</c:v>
                </c:pt>
                <c:pt idx="119">
                  <c:v>-1922.8328101647057</c:v>
                </c:pt>
                <c:pt idx="120">
                  <c:v>-2197.4989457882352</c:v>
                </c:pt>
                <c:pt idx="121">
                  <c:v>-2472.1650814117647</c:v>
                </c:pt>
                <c:pt idx="122">
                  <c:v>-2746.8312170352942</c:v>
                </c:pt>
                <c:pt idx="123">
                  <c:v>-3021.4973526588237</c:v>
                </c:pt>
                <c:pt idx="124">
                  <c:v>-3296.1634882823528</c:v>
                </c:pt>
                <c:pt idx="125">
                  <c:v>-3570.8296239058823</c:v>
                </c:pt>
                <c:pt idx="126">
                  <c:v>-3845.4957595294118</c:v>
                </c:pt>
                <c:pt idx="127">
                  <c:v>-4120.1618951529408</c:v>
                </c:pt>
                <c:pt idx="128">
                  <c:v>-4394.8280307764699</c:v>
                </c:pt>
                <c:pt idx="129">
                  <c:v>-4669.4941663999998</c:v>
                </c:pt>
                <c:pt idx="130">
                  <c:v>-4944.1603020235289</c:v>
                </c:pt>
                <c:pt idx="131">
                  <c:v>-5218.8264376470579</c:v>
                </c:pt>
                <c:pt idx="132">
                  <c:v>-5493.4925732705879</c:v>
                </c:pt>
                <c:pt idx="133">
                  <c:v>-5768.1587088941169</c:v>
                </c:pt>
                <c:pt idx="134">
                  <c:v>-6042.8248445176469</c:v>
                </c:pt>
                <c:pt idx="135">
                  <c:v>-6317.4909801411759</c:v>
                </c:pt>
                <c:pt idx="136">
                  <c:v>-6592.1571157647049</c:v>
                </c:pt>
                <c:pt idx="137">
                  <c:v>-6866.8232513882349</c:v>
                </c:pt>
                <c:pt idx="138">
                  <c:v>-7141.4893870117639</c:v>
                </c:pt>
                <c:pt idx="139">
                  <c:v>-7416.1555226352939</c:v>
                </c:pt>
                <c:pt idx="140">
                  <c:v>-7690.8216582588229</c:v>
                </c:pt>
                <c:pt idx="141">
                  <c:v>-7965.487793882352</c:v>
                </c:pt>
                <c:pt idx="142">
                  <c:v>-8240.1539295058828</c:v>
                </c:pt>
                <c:pt idx="143">
                  <c:v>-8514.8200651294119</c:v>
                </c:pt>
                <c:pt idx="144">
                  <c:v>-8789.4862007529409</c:v>
                </c:pt>
                <c:pt idx="145">
                  <c:v>-9064.15233637647</c:v>
                </c:pt>
                <c:pt idx="146">
                  <c:v>-9338.8184720000008</c:v>
                </c:pt>
                <c:pt idx="147">
                  <c:v>-9613.4846076235299</c:v>
                </c:pt>
                <c:pt idx="148">
                  <c:v>-9888.1507432470589</c:v>
                </c:pt>
                <c:pt idx="149">
                  <c:v>-10162.816878870588</c:v>
                </c:pt>
                <c:pt idx="150">
                  <c:v>-10437.483014494117</c:v>
                </c:pt>
                <c:pt idx="151">
                  <c:v>-10712.149150117646</c:v>
                </c:pt>
                <c:pt idx="152">
                  <c:v>-10986.815285741175</c:v>
                </c:pt>
                <c:pt idx="153">
                  <c:v>-11261.481421364706</c:v>
                </c:pt>
                <c:pt idx="154">
                  <c:v>-11536.147556988235</c:v>
                </c:pt>
                <c:pt idx="155">
                  <c:v>-11810.813692611764</c:v>
                </c:pt>
                <c:pt idx="156">
                  <c:v>-12085.479828235293</c:v>
                </c:pt>
                <c:pt idx="157">
                  <c:v>-12360.145963858822</c:v>
                </c:pt>
                <c:pt idx="158">
                  <c:v>-12634.812099482351</c:v>
                </c:pt>
                <c:pt idx="159">
                  <c:v>-12909.478235105882</c:v>
                </c:pt>
                <c:pt idx="160">
                  <c:v>-13184.144370729411</c:v>
                </c:pt>
                <c:pt idx="161">
                  <c:v>-13458.81050635294</c:v>
                </c:pt>
                <c:pt idx="162">
                  <c:v>-13733.476641976469</c:v>
                </c:pt>
                <c:pt idx="163">
                  <c:v>-14008.142777599998</c:v>
                </c:pt>
                <c:pt idx="164">
                  <c:v>-14282.808913223529</c:v>
                </c:pt>
                <c:pt idx="165">
                  <c:v>-14557.475048847058</c:v>
                </c:pt>
                <c:pt idx="166">
                  <c:v>-14832.141184470587</c:v>
                </c:pt>
                <c:pt idx="167">
                  <c:v>-15106.807320094118</c:v>
                </c:pt>
                <c:pt idx="168">
                  <c:v>-15381.473455717645</c:v>
                </c:pt>
                <c:pt idx="169">
                  <c:v>-15656.139591341176</c:v>
                </c:pt>
                <c:pt idx="170">
                  <c:v>-15930.805726964705</c:v>
                </c:pt>
                <c:pt idx="171">
                  <c:v>-16205.471862588234</c:v>
                </c:pt>
                <c:pt idx="172">
                  <c:v>-16480.137998211765</c:v>
                </c:pt>
                <c:pt idx="173">
                  <c:v>-16754.804133835292</c:v>
                </c:pt>
                <c:pt idx="174">
                  <c:v>-17029.470269458823</c:v>
                </c:pt>
                <c:pt idx="175">
                  <c:v>-17304.136405082354</c:v>
                </c:pt>
                <c:pt idx="176">
                  <c:v>-17578.802540705881</c:v>
                </c:pt>
                <c:pt idx="177">
                  <c:v>-17853.468676329412</c:v>
                </c:pt>
                <c:pt idx="178">
                  <c:v>-18128.134811952939</c:v>
                </c:pt>
                <c:pt idx="179">
                  <c:v>-18402.80094757647</c:v>
                </c:pt>
                <c:pt idx="180">
                  <c:v>-18677.467083199997</c:v>
                </c:pt>
                <c:pt idx="181">
                  <c:v>-18952.133218823528</c:v>
                </c:pt>
                <c:pt idx="182">
                  <c:v>-19226.799354447059</c:v>
                </c:pt>
                <c:pt idx="183">
                  <c:v>-19501.465490070586</c:v>
                </c:pt>
                <c:pt idx="184">
                  <c:v>-19776.131625694117</c:v>
                </c:pt>
                <c:pt idx="185">
                  <c:v>-20050.797761317648</c:v>
                </c:pt>
                <c:pt idx="186">
                  <c:v>-20325.463896941175</c:v>
                </c:pt>
                <c:pt idx="187">
                  <c:v>-20600.130032564703</c:v>
                </c:pt>
                <c:pt idx="188">
                  <c:v>-20874.796168188233</c:v>
                </c:pt>
                <c:pt idx="189">
                  <c:v>-21149.462303811764</c:v>
                </c:pt>
                <c:pt idx="190">
                  <c:v>-21424.128439435292</c:v>
                </c:pt>
                <c:pt idx="191">
                  <c:v>-21698.794575058822</c:v>
                </c:pt>
                <c:pt idx="192">
                  <c:v>-21973.460710682353</c:v>
                </c:pt>
                <c:pt idx="193">
                  <c:v>-22248.12684630588</c:v>
                </c:pt>
                <c:pt idx="194">
                  <c:v>-22522.792981929411</c:v>
                </c:pt>
                <c:pt idx="195">
                  <c:v>-22797.459117552942</c:v>
                </c:pt>
                <c:pt idx="196">
                  <c:v>-23072.125253176469</c:v>
                </c:pt>
                <c:pt idx="197">
                  <c:v>-23346.791388799997</c:v>
                </c:pt>
                <c:pt idx="198">
                  <c:v>-23621.457524423528</c:v>
                </c:pt>
                <c:pt idx="199">
                  <c:v>-23896.123660047058</c:v>
                </c:pt>
                <c:pt idx="200">
                  <c:v>-24170.789795670586</c:v>
                </c:pt>
                <c:pt idx="201">
                  <c:v>-24445.455931294116</c:v>
                </c:pt>
                <c:pt idx="202">
                  <c:v>-24720.122066917647</c:v>
                </c:pt>
                <c:pt idx="203">
                  <c:v>-24994.788202541175</c:v>
                </c:pt>
                <c:pt idx="204">
                  <c:v>-25269.454338164705</c:v>
                </c:pt>
                <c:pt idx="205">
                  <c:v>-25544.120473788236</c:v>
                </c:pt>
                <c:pt idx="206">
                  <c:v>-25818.786609411763</c:v>
                </c:pt>
                <c:pt idx="207">
                  <c:v>-26093.452745035291</c:v>
                </c:pt>
                <c:pt idx="208">
                  <c:v>-26368.118880658822</c:v>
                </c:pt>
                <c:pt idx="209">
                  <c:v>-26642.785016282352</c:v>
                </c:pt>
                <c:pt idx="210">
                  <c:v>-26917.45115190588</c:v>
                </c:pt>
                <c:pt idx="211">
                  <c:v>-27192.117287529407</c:v>
                </c:pt>
                <c:pt idx="212">
                  <c:v>-27466.783423152941</c:v>
                </c:pt>
                <c:pt idx="213">
                  <c:v>-27741.449558776469</c:v>
                </c:pt>
                <c:pt idx="214">
                  <c:v>-28016.115694399996</c:v>
                </c:pt>
                <c:pt idx="215">
                  <c:v>-28290.78183002353</c:v>
                </c:pt>
                <c:pt idx="216">
                  <c:v>-28565.447965647058</c:v>
                </c:pt>
                <c:pt idx="217">
                  <c:v>-28840.114101270585</c:v>
                </c:pt>
                <c:pt idx="218">
                  <c:v>-29114.780236894119</c:v>
                </c:pt>
                <c:pt idx="219">
                  <c:v>-29389.446372517647</c:v>
                </c:pt>
                <c:pt idx="220">
                  <c:v>-29664.112508141174</c:v>
                </c:pt>
                <c:pt idx="221">
                  <c:v>-29938.778643764701</c:v>
                </c:pt>
                <c:pt idx="222">
                  <c:v>-30213.444779388235</c:v>
                </c:pt>
                <c:pt idx="223">
                  <c:v>-30488.110915011763</c:v>
                </c:pt>
                <c:pt idx="224">
                  <c:v>-30762.77705063529</c:v>
                </c:pt>
                <c:pt idx="225">
                  <c:v>-31037.443186258824</c:v>
                </c:pt>
                <c:pt idx="226">
                  <c:v>-31312.109321882352</c:v>
                </c:pt>
                <c:pt idx="227">
                  <c:v>-31586.775457505879</c:v>
                </c:pt>
                <c:pt idx="228">
                  <c:v>-31861.441593129413</c:v>
                </c:pt>
                <c:pt idx="229">
                  <c:v>-32136.107728752941</c:v>
                </c:pt>
                <c:pt idx="230">
                  <c:v>-32410.773864376468</c:v>
                </c:pt>
                <c:pt idx="231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41678.233780660506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-10437.483014494117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32.91558584631769</c:v>
                </c:pt>
                <c:pt idx="112">
                  <c:v>32.933246163048551</c:v>
                </c:pt>
                <c:pt idx="113">
                  <c:v>32.950862894637019</c:v>
                </c:pt>
                <c:pt idx="114">
                  <c:v>32.968436041083095</c:v>
                </c:pt>
                <c:pt idx="115">
                  <c:v>32.985987394957981</c:v>
                </c:pt>
                <c:pt idx="116">
                  <c:v>33.003538748832867</c:v>
                </c:pt>
                <c:pt idx="117">
                  <c:v>33.021090102707745</c:v>
                </c:pt>
                <c:pt idx="118">
                  <c:v>33.038641456582631</c:v>
                </c:pt>
                <c:pt idx="119">
                  <c:v>33.05619281045751</c:v>
                </c:pt>
                <c:pt idx="120">
                  <c:v>33.073744164332396</c:v>
                </c:pt>
                <c:pt idx="121">
                  <c:v>33.091295518207282</c:v>
                </c:pt>
                <c:pt idx="122">
                  <c:v>33.108846872082161</c:v>
                </c:pt>
                <c:pt idx="123">
                  <c:v>33.126398225957047</c:v>
                </c:pt>
                <c:pt idx="124">
                  <c:v>33.143949579831933</c:v>
                </c:pt>
                <c:pt idx="125">
                  <c:v>33.161500933706812</c:v>
                </c:pt>
                <c:pt idx="126">
                  <c:v>33.179052287581698</c:v>
                </c:pt>
                <c:pt idx="127">
                  <c:v>33.196603641456576</c:v>
                </c:pt>
                <c:pt idx="128">
                  <c:v>33.214154995331462</c:v>
                </c:pt>
                <c:pt idx="129">
                  <c:v>33.231706349206348</c:v>
                </c:pt>
                <c:pt idx="130">
                  <c:v>33.249257703081227</c:v>
                </c:pt>
                <c:pt idx="131">
                  <c:v>33.266809056956113</c:v>
                </c:pt>
                <c:pt idx="132">
                  <c:v>33.284360410830999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55.847011846405223</c:v>
                </c:pt>
                <c:pt idx="112">
                  <c:v>55.847571195144724</c:v>
                </c:pt>
                <c:pt idx="113">
                  <c:v>55.846916141456582</c:v>
                </c:pt>
                <c:pt idx="114">
                  <c:v>55.845046685340805</c:v>
                </c:pt>
                <c:pt idx="115">
                  <c:v>55.842570028011203</c:v>
                </c:pt>
                <c:pt idx="116">
                  <c:v>55.840093370681608</c:v>
                </c:pt>
                <c:pt idx="117">
                  <c:v>55.837616713352006</c:v>
                </c:pt>
                <c:pt idx="118">
                  <c:v>55.835140056022411</c:v>
                </c:pt>
                <c:pt idx="119">
                  <c:v>55.832663398692809</c:v>
                </c:pt>
                <c:pt idx="120">
                  <c:v>55.830186741363214</c:v>
                </c:pt>
                <c:pt idx="121">
                  <c:v>55.827710084033612</c:v>
                </c:pt>
                <c:pt idx="122">
                  <c:v>55.825233426704017</c:v>
                </c:pt>
                <c:pt idx="123">
                  <c:v>55.822756769374415</c:v>
                </c:pt>
                <c:pt idx="124">
                  <c:v>55.82028011204482</c:v>
                </c:pt>
                <c:pt idx="125">
                  <c:v>55.817803454715218</c:v>
                </c:pt>
                <c:pt idx="126">
                  <c:v>55.815326797385623</c:v>
                </c:pt>
                <c:pt idx="127">
                  <c:v>55.812850140056021</c:v>
                </c:pt>
                <c:pt idx="128">
                  <c:v>55.810373482726426</c:v>
                </c:pt>
                <c:pt idx="129">
                  <c:v>55.807896825396824</c:v>
                </c:pt>
                <c:pt idx="130">
                  <c:v>55.805420168067229</c:v>
                </c:pt>
                <c:pt idx="131">
                  <c:v>55.802943510737627</c:v>
                </c:pt>
                <c:pt idx="132">
                  <c:v>55.800466853408032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-1108.7817630260129</c:v>
                </c:pt>
                <c:pt idx="10">
                  <c:v>-5.1793235254733645</c:v>
                </c:pt>
                <c:pt idx="11">
                  <c:v>1095.6975289123293</c:v>
                </c:pt>
                <c:pt idx="12">
                  <c:v>2193.8487942873953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-331.66705772258456</c:v>
                </c:pt>
                <c:pt idx="10">
                  <c:v>-269.57578637605064</c:v>
                </c:pt>
                <c:pt idx="11">
                  <c:v>-342.18747781754206</c:v>
                </c:pt>
                <c:pt idx="12">
                  <c:v>-549.50213204705881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  <c:pt idx="205">
                  <c:v>-122137.01421568627</c:v>
                </c:pt>
                <c:pt idx="206">
                  <c:v>-123320.02843137254</c:v>
                </c:pt>
                <c:pt idx="207">
                  <c:v>-124503.04264705881</c:v>
                </c:pt>
                <c:pt idx="208">
                  <c:v>-125686.05686274508</c:v>
                </c:pt>
                <c:pt idx="209">
                  <c:v>-126869.07107843136</c:v>
                </c:pt>
                <c:pt idx="210">
                  <c:v>-128052.08529411763</c:v>
                </c:pt>
                <c:pt idx="211">
                  <c:v>-129235.0995098039</c:v>
                </c:pt>
                <c:pt idx="212">
                  <c:v>-130418.11372549017</c:v>
                </c:pt>
                <c:pt idx="213">
                  <c:v>-131601.12794117647</c:v>
                </c:pt>
                <c:pt idx="214">
                  <c:v>-132784.14215686274</c:v>
                </c:pt>
                <c:pt idx="215">
                  <c:v>-133967.15637254901</c:v>
                </c:pt>
                <c:pt idx="216">
                  <c:v>-135150.17058823528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  <c:pt idx="205">
                  <c:v>50611.044328431381</c:v>
                </c:pt>
                <c:pt idx="206">
                  <c:v>50866.978656862753</c:v>
                </c:pt>
                <c:pt idx="207">
                  <c:v>51122.912985294126</c:v>
                </c:pt>
                <c:pt idx="208">
                  <c:v>51378.847313725499</c:v>
                </c:pt>
                <c:pt idx="209">
                  <c:v>51634.781642156871</c:v>
                </c:pt>
                <c:pt idx="210">
                  <c:v>51890.715970588244</c:v>
                </c:pt>
                <c:pt idx="211">
                  <c:v>52146.650299019617</c:v>
                </c:pt>
                <c:pt idx="212">
                  <c:v>52402.58462745099</c:v>
                </c:pt>
                <c:pt idx="213">
                  <c:v>52658.518955882362</c:v>
                </c:pt>
                <c:pt idx="214">
                  <c:v>52914.453284313735</c:v>
                </c:pt>
                <c:pt idx="215">
                  <c:v>53170.387612745108</c:v>
                </c:pt>
                <c:pt idx="216">
                  <c:v>53426.32194117648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  <c:pt idx="205">
                  <c:v>30.978846677559915</c:v>
                </c:pt>
                <c:pt idx="206">
                  <c:v>30.959915577342052</c:v>
                </c:pt>
                <c:pt idx="207">
                  <c:v>30.940984477124186</c:v>
                </c:pt>
                <c:pt idx="208">
                  <c:v>30.922053376906319</c:v>
                </c:pt>
                <c:pt idx="209">
                  <c:v>30.903122276688457</c:v>
                </c:pt>
                <c:pt idx="210">
                  <c:v>30.884191176470591</c:v>
                </c:pt>
                <c:pt idx="211">
                  <c:v>30.865260076252724</c:v>
                </c:pt>
                <c:pt idx="212">
                  <c:v>30.846328976034862</c:v>
                </c:pt>
                <c:pt idx="213">
                  <c:v>30.827397875816995</c:v>
                </c:pt>
                <c:pt idx="214">
                  <c:v>30.808466775599129</c:v>
                </c:pt>
                <c:pt idx="215">
                  <c:v>30.789535675381266</c:v>
                </c:pt>
                <c:pt idx="216">
                  <c:v>30.7706045751634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  <c:pt idx="205">
                  <c:v>56.302008442265794</c:v>
                </c:pt>
                <c:pt idx="206">
                  <c:v>56.304294662309367</c:v>
                </c:pt>
                <c:pt idx="207">
                  <c:v>56.306580882352939</c:v>
                </c:pt>
                <c:pt idx="208">
                  <c:v>56.308867102396512</c:v>
                </c:pt>
                <c:pt idx="209">
                  <c:v>56.311153322440084</c:v>
                </c:pt>
                <c:pt idx="210">
                  <c:v>56.313439542483657</c:v>
                </c:pt>
                <c:pt idx="211">
                  <c:v>56.315725762527229</c:v>
                </c:pt>
                <c:pt idx="212">
                  <c:v>56.318011982570802</c:v>
                </c:pt>
                <c:pt idx="213">
                  <c:v>56.320298202614381</c:v>
                </c:pt>
                <c:pt idx="214">
                  <c:v>56.322584422657954</c:v>
                </c:pt>
                <c:pt idx="215">
                  <c:v>56.324870642701526</c:v>
                </c:pt>
                <c:pt idx="216">
                  <c:v>56.327156862745099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28</xdr:row>
      <xdr:rowOff>0</xdr:rowOff>
    </xdr:from>
    <xdr:to>
      <xdr:col>16</xdr:col>
      <xdr:colOff>371475</xdr:colOff>
      <xdr:row>37</xdr:row>
      <xdr:rowOff>114299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44</xdr:row>
      <xdr:rowOff>180975</xdr:rowOff>
    </xdr:from>
    <xdr:to>
      <xdr:col>16</xdr:col>
      <xdr:colOff>304800</xdr:colOff>
      <xdr:row>62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</xdr:colOff>
      <xdr:row>7</xdr:row>
      <xdr:rowOff>180975</xdr:rowOff>
    </xdr:from>
    <xdr:to>
      <xdr:col>25</xdr:col>
      <xdr:colOff>361950</xdr:colOff>
      <xdr:row>19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9525</xdr:colOff>
      <xdr:row>28</xdr:row>
      <xdr:rowOff>0</xdr:rowOff>
    </xdr:from>
    <xdr:to>
      <xdr:col>22</xdr:col>
      <xdr:colOff>161924</xdr:colOff>
      <xdr:row>46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66675</xdr:colOff>
      <xdr:row>57</xdr:row>
      <xdr:rowOff>161925</xdr:rowOff>
    </xdr:from>
    <xdr:to>
      <xdr:col>24</xdr:col>
      <xdr:colOff>28575</xdr:colOff>
      <xdr:row>70</xdr:row>
      <xdr:rowOff>161925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130</xdr:row>
      <xdr:rowOff>76200</xdr:rowOff>
    </xdr:from>
    <xdr:to>
      <xdr:col>27</xdr:col>
      <xdr:colOff>133350</xdr:colOff>
      <xdr:row>145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123825</xdr:colOff>
      <xdr:row>80</xdr:row>
      <xdr:rowOff>0</xdr:rowOff>
    </xdr:from>
    <xdr:to>
      <xdr:col>26</xdr:col>
      <xdr:colOff>428625</xdr:colOff>
      <xdr:row>94</xdr:row>
      <xdr:rowOff>76200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180975</xdr:rowOff>
    </xdr:from>
    <xdr:to>
      <xdr:col>27</xdr:col>
      <xdr:colOff>19049</xdr:colOff>
      <xdr:row>35</xdr:row>
      <xdr:rowOff>161925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92</xdr:row>
      <xdr:rowOff>28575</xdr:rowOff>
    </xdr:from>
    <xdr:to>
      <xdr:col>22</xdr:col>
      <xdr:colOff>257175</xdr:colOff>
      <xdr:row>107</xdr:row>
      <xdr:rowOff>104775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47624</xdr:colOff>
      <xdr:row>101</xdr:row>
      <xdr:rowOff>19050</xdr:rowOff>
    </xdr:from>
    <xdr:to>
      <xdr:col>24</xdr:col>
      <xdr:colOff>133349</xdr:colOff>
      <xdr:row>116</xdr:row>
      <xdr:rowOff>95250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30" sqref="A30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55" t="s">
        <v>0</v>
      </c>
      <c r="C4" s="55"/>
      <c r="D4" s="55"/>
      <c r="E4" s="55" t="s">
        <v>1</v>
      </c>
      <c r="F4" s="55"/>
      <c r="G4" s="55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56" t="s">
        <v>17</v>
      </c>
      <c r="I5" s="56"/>
      <c r="J5" s="56" t="s">
        <v>133</v>
      </c>
      <c r="K5" s="56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219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220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7" sqref="A27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55" t="s">
        <v>0</v>
      </c>
      <c r="C4" s="55"/>
      <c r="D4" s="55"/>
      <c r="E4" s="55" t="s">
        <v>1</v>
      </c>
      <c r="F4" s="55"/>
      <c r="G4" s="55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56" t="s">
        <v>17</v>
      </c>
      <c r="I5" s="56"/>
      <c r="J5" s="56" t="s">
        <v>133</v>
      </c>
      <c r="K5" s="56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/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0"/>
  <sheetViews>
    <sheetView tabSelected="1" topLeftCell="A31" workbookViewId="0">
      <selection activeCell="E48" sqref="E48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6" width="11.42578125" customWidth="1"/>
  </cols>
  <sheetData>
    <row r="1" spans="1:24" ht="18.75" x14ac:dyDescent="0.3">
      <c r="B1" s="44" t="s">
        <v>213</v>
      </c>
    </row>
    <row r="3" spans="1:24" x14ac:dyDescent="0.25">
      <c r="A3" t="s">
        <v>196</v>
      </c>
      <c r="B3" t="s">
        <v>206</v>
      </c>
      <c r="J3" s="39" t="s">
        <v>138</v>
      </c>
      <c r="K3" s="39" t="s">
        <v>139</v>
      </c>
      <c r="S3" s="39" t="s">
        <v>145</v>
      </c>
      <c r="T3" s="39" t="s">
        <v>170</v>
      </c>
    </row>
    <row r="4" spans="1:24" x14ac:dyDescent="0.25">
      <c r="A4" t="s">
        <v>207</v>
      </c>
      <c r="B4" t="s">
        <v>208</v>
      </c>
      <c r="J4" s="29" t="s">
        <v>109</v>
      </c>
      <c r="K4" s="29" t="s">
        <v>84</v>
      </c>
      <c r="L4">
        <f>VLOOKUP($J4,Beacons!$A$6:$O$30,14,FALSE)</f>
        <v>-116058.5</v>
      </c>
      <c r="M4">
        <f>VLOOKUP($J4,Beacons!$A$6:$O$30,15,FALSE)</f>
        <v>78981.820000000007</v>
      </c>
      <c r="N4">
        <f>VLOOKUP($K4,Beacons!$A$6:$O$30,14,FALSE)</f>
        <v>-129477.1</v>
      </c>
      <c r="O4">
        <f>VLOOKUP($K4,Beacons!$A$6:$O$30,15,FALSE)</f>
        <v>-62992.480000000003</v>
      </c>
      <c r="S4" s="29" t="s">
        <v>93</v>
      </c>
      <c r="T4" s="29" t="s">
        <v>95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120380.9</v>
      </c>
      <c r="X4">
        <f>VLOOKUP($T4,Beacons!$A$6:$O$30,15,FALSE)</f>
        <v>-1855.4929999999999</v>
      </c>
    </row>
    <row r="5" spans="1:24" x14ac:dyDescent="0.25">
      <c r="A5" t="s">
        <v>214</v>
      </c>
      <c r="B5" t="s">
        <v>218</v>
      </c>
      <c r="J5" s="29" t="s">
        <v>61</v>
      </c>
      <c r="K5" s="29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9" t="s">
        <v>92</v>
      </c>
      <c r="T5" s="29" t="s">
        <v>87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29787.32</v>
      </c>
      <c r="X5">
        <f>VLOOKUP($T5,Beacons!$A$6:$O$30,15,FALSE)</f>
        <v>17847.72</v>
      </c>
    </row>
    <row r="6" spans="1:24" x14ac:dyDescent="0.25">
      <c r="G6" t="s">
        <v>217</v>
      </c>
      <c r="J6" s="29" t="s">
        <v>78</v>
      </c>
      <c r="K6" s="29" t="s">
        <v>93</v>
      </c>
      <c r="L6">
        <f>VLOOKUP($J6,Beacons!$A$6:$O$30,14,FALSE)</f>
        <v>91843.46</v>
      </c>
      <c r="M6">
        <f>VLOOKUP($J6,Beacons!$A$6:$O$30,15,FALSE)</f>
        <v>-77627.820000000007</v>
      </c>
      <c r="N6">
        <f>VLOOKUP($K6,Beacons!$A$6:$O$30,14,FALSE)</f>
        <v>124981</v>
      </c>
      <c r="O6">
        <f>VLOOKUP($K6,Beacons!$A$6:$O$30,15,FALSE)</f>
        <v>74857.69</v>
      </c>
      <c r="S6" s="29" t="s">
        <v>61</v>
      </c>
      <c r="T6" s="29" t="s">
        <v>104</v>
      </c>
      <c r="U6">
        <f>VLOOKUP($S6,Beacons!$A$6:$O$30,14,FALSE)</f>
        <v>0.2718506</v>
      </c>
      <c r="V6">
        <f>VLOOKUP($S6,Beacons!$A$6:$O$30,15,FALSE)</f>
        <v>-0.16986080000000001</v>
      </c>
      <c r="W6">
        <f>VLOOKUP($T6,Beacons!$A$6:$O$30,14,FALSE)</f>
        <v>-120954</v>
      </c>
      <c r="X6">
        <f>VLOOKUP($T6,Beacons!$A$6:$O$30,15,FALSE)</f>
        <v>50355.11</v>
      </c>
    </row>
    <row r="7" spans="1:24" x14ac:dyDescent="0.25">
      <c r="A7" s="38" t="s">
        <v>211</v>
      </c>
      <c r="B7" s="64" t="s">
        <v>209</v>
      </c>
      <c r="C7" s="64"/>
      <c r="D7" s="38" t="s">
        <v>210</v>
      </c>
      <c r="E7" s="38" t="s">
        <v>196</v>
      </c>
      <c r="F7" s="38" t="s">
        <v>197</v>
      </c>
      <c r="G7" s="38" t="s">
        <v>197</v>
      </c>
      <c r="S7" s="29" t="s">
        <v>94</v>
      </c>
      <c r="T7" s="41"/>
      <c r="U7">
        <f>VLOOKUP($S7,Beacons!$A$6:$O$30,14,FALSE)</f>
        <v>-124061.1</v>
      </c>
      <c r="V7">
        <f>VLOOKUP($S7,Beacons!$A$6:$O$30,15,FALSE)</f>
        <v>-29584.49</v>
      </c>
    </row>
    <row r="8" spans="1:24" ht="15" customHeight="1" x14ac:dyDescent="0.25">
      <c r="A8" s="58">
        <v>1</v>
      </c>
      <c r="B8" s="27" t="s">
        <v>140</v>
      </c>
      <c r="C8" s="32" t="s">
        <v>142</v>
      </c>
      <c r="D8" s="61" t="s">
        <v>193</v>
      </c>
      <c r="E8" s="36">
        <v>0.42222222222222222</v>
      </c>
      <c r="F8" s="36">
        <v>0.4228703703703704</v>
      </c>
      <c r="G8" s="36">
        <v>0.42335648148148147</v>
      </c>
    </row>
    <row r="9" spans="1:24" x14ac:dyDescent="0.25">
      <c r="A9" s="59"/>
      <c r="B9" s="23" t="s">
        <v>115</v>
      </c>
      <c r="C9" s="24" t="s">
        <v>115</v>
      </c>
      <c r="D9" s="62"/>
      <c r="E9" s="57" t="s">
        <v>201</v>
      </c>
      <c r="F9" s="57" t="s">
        <v>199</v>
      </c>
      <c r="G9" s="57"/>
    </row>
    <row r="10" spans="1:24" x14ac:dyDescent="0.25">
      <c r="A10" s="59"/>
      <c r="B10" s="23" t="s">
        <v>92</v>
      </c>
      <c r="C10" s="30"/>
      <c r="D10" s="62"/>
      <c r="E10" s="57"/>
      <c r="F10" s="57"/>
      <c r="G10" s="57"/>
    </row>
    <row r="11" spans="1:24" x14ac:dyDescent="0.25">
      <c r="A11" s="59"/>
      <c r="B11" s="23" t="s">
        <v>190</v>
      </c>
      <c r="C11" s="31"/>
      <c r="D11" s="62"/>
      <c r="E11" s="57"/>
      <c r="F11" s="57"/>
      <c r="G11" s="57"/>
    </row>
    <row r="12" spans="1:24" ht="15" customHeight="1" x14ac:dyDescent="0.25">
      <c r="A12" s="60"/>
      <c r="B12" s="23" t="s">
        <v>109</v>
      </c>
      <c r="C12" s="26" t="s">
        <v>109</v>
      </c>
      <c r="D12" s="63"/>
      <c r="E12" s="57"/>
      <c r="F12" s="57"/>
      <c r="G12" s="57"/>
    </row>
    <row r="13" spans="1:24" ht="15" customHeight="1" x14ac:dyDescent="0.25">
      <c r="A13" s="58">
        <v>2</v>
      </c>
      <c r="B13" s="27" t="s">
        <v>138</v>
      </c>
      <c r="C13" s="27" t="s">
        <v>139</v>
      </c>
      <c r="D13" s="61" t="s">
        <v>177</v>
      </c>
      <c r="E13" s="36">
        <v>0.41666666666666669</v>
      </c>
      <c r="F13" s="36">
        <v>0.42469907407407409</v>
      </c>
      <c r="G13" s="36">
        <v>0.42495370370370367</v>
      </c>
    </row>
    <row r="14" spans="1:24" x14ac:dyDescent="0.25">
      <c r="A14" s="59"/>
      <c r="B14" s="24" t="s">
        <v>109</v>
      </c>
      <c r="C14" s="23" t="s">
        <v>84</v>
      </c>
      <c r="D14" s="62"/>
      <c r="E14" s="57"/>
      <c r="F14" s="57" t="s">
        <v>165</v>
      </c>
      <c r="G14" s="57"/>
    </row>
    <row r="15" spans="1:24" x14ac:dyDescent="0.25">
      <c r="A15" s="59"/>
      <c r="B15" s="25" t="s">
        <v>61</v>
      </c>
      <c r="C15" s="23" t="s">
        <v>61</v>
      </c>
      <c r="D15" s="62"/>
      <c r="E15" s="57"/>
      <c r="F15" s="57"/>
      <c r="G15" s="57"/>
    </row>
    <row r="16" spans="1:24" x14ac:dyDescent="0.25">
      <c r="A16" s="60"/>
      <c r="B16" s="26" t="s">
        <v>78</v>
      </c>
      <c r="C16" s="23" t="s">
        <v>93</v>
      </c>
      <c r="D16" s="63"/>
      <c r="E16" s="57"/>
      <c r="F16" s="57"/>
      <c r="G16" s="57"/>
    </row>
    <row r="17" spans="1:24" x14ac:dyDescent="0.25">
      <c r="A17" s="58">
        <v>3</v>
      </c>
      <c r="B17" s="27" t="s">
        <v>141</v>
      </c>
      <c r="C17" s="33" t="s">
        <v>143</v>
      </c>
      <c r="D17" s="61" t="s">
        <v>194</v>
      </c>
      <c r="E17" s="36">
        <v>0.42465277777777777</v>
      </c>
      <c r="F17" s="36">
        <v>0.43082175925925931</v>
      </c>
      <c r="G17" s="36">
        <v>0.43309027777777781</v>
      </c>
    </row>
    <row r="18" spans="1:24" x14ac:dyDescent="0.25">
      <c r="A18" s="59"/>
      <c r="B18" s="23" t="s">
        <v>78</v>
      </c>
      <c r="C18" s="24" t="s">
        <v>78</v>
      </c>
      <c r="D18" s="62"/>
      <c r="E18" s="57" t="s">
        <v>198</v>
      </c>
      <c r="F18" s="57" t="s">
        <v>165</v>
      </c>
      <c r="G18" s="57"/>
    </row>
    <row r="19" spans="1:24" x14ac:dyDescent="0.25">
      <c r="A19" s="59"/>
      <c r="B19" s="23" t="s">
        <v>67</v>
      </c>
      <c r="C19" s="25" t="s">
        <v>67</v>
      </c>
      <c r="D19" s="62"/>
      <c r="E19" s="57"/>
      <c r="F19" s="57"/>
      <c r="G19" s="57"/>
    </row>
    <row r="20" spans="1:24" x14ac:dyDescent="0.25">
      <c r="A20" s="59"/>
      <c r="B20" s="23" t="s">
        <v>61</v>
      </c>
      <c r="C20" s="25" t="s">
        <v>61</v>
      </c>
      <c r="D20" s="62"/>
      <c r="E20" s="57"/>
      <c r="F20" s="57"/>
      <c r="G20" s="57"/>
    </row>
    <row r="21" spans="1:24" x14ac:dyDescent="0.25">
      <c r="A21" s="60"/>
      <c r="B21" s="23" t="s">
        <v>104</v>
      </c>
      <c r="C21" s="26" t="s">
        <v>104</v>
      </c>
      <c r="D21" s="63"/>
      <c r="E21" s="57"/>
      <c r="F21" s="57"/>
      <c r="G21" s="57"/>
    </row>
    <row r="22" spans="1:24" x14ac:dyDescent="0.25">
      <c r="A22" s="58">
        <v>4</v>
      </c>
      <c r="B22" s="27" t="s">
        <v>145</v>
      </c>
      <c r="C22" s="32" t="s">
        <v>170</v>
      </c>
      <c r="D22" s="61" t="s">
        <v>175</v>
      </c>
      <c r="E22" s="36">
        <v>0.42627314814814815</v>
      </c>
      <c r="F22" s="36">
        <v>0.43018518518518517</v>
      </c>
      <c r="G22" s="36">
        <v>0.43064814814814811</v>
      </c>
    </row>
    <row r="23" spans="1:24" x14ac:dyDescent="0.25">
      <c r="A23" s="59"/>
      <c r="B23" s="23" t="s">
        <v>93</v>
      </c>
      <c r="C23" s="24" t="s">
        <v>95</v>
      </c>
      <c r="D23" s="62"/>
      <c r="E23" s="57" t="s">
        <v>203</v>
      </c>
      <c r="F23" s="57" t="s">
        <v>165</v>
      </c>
      <c r="G23" s="57"/>
    </row>
    <row r="24" spans="1:24" x14ac:dyDescent="0.25">
      <c r="A24" s="59"/>
      <c r="B24" s="23" t="s">
        <v>92</v>
      </c>
      <c r="C24" s="25" t="s">
        <v>87</v>
      </c>
      <c r="D24" s="62"/>
      <c r="E24" s="57"/>
      <c r="F24" s="57"/>
      <c r="G24" s="57"/>
      <c r="J24" s="39" t="s">
        <v>140</v>
      </c>
      <c r="K24" s="39" t="s">
        <v>142</v>
      </c>
      <c r="S24" s="39" t="s">
        <v>147</v>
      </c>
      <c r="T24" s="39" t="s">
        <v>146</v>
      </c>
    </row>
    <row r="25" spans="1:24" x14ac:dyDescent="0.25">
      <c r="A25" s="59"/>
      <c r="B25" s="23" t="s">
        <v>61</v>
      </c>
      <c r="C25" s="25" t="s">
        <v>104</v>
      </c>
      <c r="D25" s="62"/>
      <c r="E25" s="57"/>
      <c r="F25" s="57"/>
      <c r="G25" s="57"/>
      <c r="J25" s="29" t="s">
        <v>115</v>
      </c>
      <c r="K25" s="29" t="s">
        <v>117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-33675.51</v>
      </c>
      <c r="O25">
        <f>VLOOKUP($K25,Beacons!$A$6:$O$30,15,FALSE)</f>
        <v>163330.29999999999</v>
      </c>
      <c r="S25" s="29" t="s">
        <v>79</v>
      </c>
      <c r="T25" s="29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60"/>
      <c r="B26" s="23" t="s">
        <v>94</v>
      </c>
      <c r="C26" s="28"/>
      <c r="D26" s="63"/>
      <c r="E26" s="57"/>
      <c r="F26" s="57"/>
      <c r="G26" s="57"/>
      <c r="J26" s="29" t="s">
        <v>92</v>
      </c>
      <c r="K26" s="29" t="s">
        <v>61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0.2718506</v>
      </c>
      <c r="O26">
        <f>VLOOKUP($K26,Beacons!$A$6:$O$30,15,FALSE)</f>
        <v>-0.16986080000000001</v>
      </c>
      <c r="S26" s="29" t="s">
        <v>61</v>
      </c>
      <c r="T26" s="29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58">
        <v>5</v>
      </c>
      <c r="B27" s="27" t="s">
        <v>147</v>
      </c>
      <c r="C27" s="33" t="s">
        <v>146</v>
      </c>
      <c r="D27" s="61" t="s">
        <v>195</v>
      </c>
      <c r="E27" s="36">
        <v>0.43385416666666665</v>
      </c>
      <c r="F27" s="36">
        <v>0.43490740740740735</v>
      </c>
      <c r="G27" s="36">
        <v>0.43516203703703704</v>
      </c>
      <c r="J27" s="29" t="s">
        <v>109</v>
      </c>
      <c r="K27" s="40" t="s">
        <v>79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11438.8</v>
      </c>
      <c r="O27">
        <f>VLOOKUP($K27,Beacons!$A$6:$O$30,15,FALSE)</f>
        <v>-109404.5</v>
      </c>
      <c r="S27" s="29" t="s">
        <v>117</v>
      </c>
      <c r="T27" s="29" t="s">
        <v>79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11438.8</v>
      </c>
      <c r="X27">
        <f>VLOOKUP($T27,Beacons!$A$6:$O$30,15,FALSE)</f>
        <v>-109404.5</v>
      </c>
    </row>
    <row r="28" spans="1:24" x14ac:dyDescent="0.25">
      <c r="A28" s="59"/>
      <c r="B28" s="23" t="s">
        <v>79</v>
      </c>
      <c r="C28" s="24" t="s">
        <v>117</v>
      </c>
      <c r="D28" s="62"/>
      <c r="E28" s="57" t="s">
        <v>202</v>
      </c>
      <c r="F28" s="57" t="s">
        <v>165</v>
      </c>
      <c r="G28" s="57"/>
      <c r="J28" s="23"/>
    </row>
    <row r="29" spans="1:24" x14ac:dyDescent="0.25">
      <c r="A29" s="59"/>
      <c r="B29" s="23" t="s">
        <v>61</v>
      </c>
      <c r="C29" s="25" t="s">
        <v>61</v>
      </c>
      <c r="D29" s="62"/>
      <c r="E29" s="57"/>
      <c r="F29" s="57"/>
      <c r="G29" s="57"/>
    </row>
    <row r="30" spans="1:24" x14ac:dyDescent="0.25">
      <c r="A30" s="60"/>
      <c r="B30" s="23" t="s">
        <v>117</v>
      </c>
      <c r="C30" s="26" t="s">
        <v>79</v>
      </c>
      <c r="D30" s="63"/>
      <c r="E30" s="57"/>
      <c r="F30" s="57"/>
      <c r="G30" s="57"/>
    </row>
    <row r="31" spans="1:24" x14ac:dyDescent="0.25">
      <c r="A31" s="58">
        <v>6</v>
      </c>
      <c r="B31" s="27" t="s">
        <v>146</v>
      </c>
      <c r="C31" s="27" t="s">
        <v>148</v>
      </c>
      <c r="D31" s="61" t="s">
        <v>177</v>
      </c>
      <c r="E31" s="36">
        <v>0.42986111111111108</v>
      </c>
      <c r="F31" s="37">
        <v>0.43612268518518515</v>
      </c>
      <c r="G31" s="37">
        <v>0.43643518518518515</v>
      </c>
    </row>
    <row r="32" spans="1:24" x14ac:dyDescent="0.25">
      <c r="A32" s="59"/>
      <c r="B32" s="24" t="s">
        <v>117</v>
      </c>
      <c r="C32" s="24" t="s">
        <v>94</v>
      </c>
      <c r="D32" s="62"/>
      <c r="E32" s="57" t="s">
        <v>204</v>
      </c>
      <c r="F32" s="57" t="s">
        <v>205</v>
      </c>
      <c r="G32" s="57"/>
    </row>
    <row r="33" spans="1:15" x14ac:dyDescent="0.25">
      <c r="A33" s="59"/>
      <c r="B33" s="25" t="s">
        <v>61</v>
      </c>
      <c r="C33" s="25" t="s">
        <v>61</v>
      </c>
      <c r="D33" s="62"/>
      <c r="E33" s="57"/>
      <c r="F33" s="57"/>
      <c r="G33" s="57"/>
    </row>
    <row r="34" spans="1:15" x14ac:dyDescent="0.25">
      <c r="A34" s="60"/>
      <c r="B34" s="26" t="s">
        <v>79</v>
      </c>
      <c r="C34" s="26" t="s">
        <v>70</v>
      </c>
      <c r="D34" s="63"/>
      <c r="E34" s="57"/>
      <c r="F34" s="57"/>
      <c r="G34" s="57"/>
    </row>
    <row r="35" spans="1:15" x14ac:dyDescent="0.25">
      <c r="A35" s="34"/>
      <c r="B35" s="29"/>
      <c r="C35" s="29"/>
      <c r="D35" s="35"/>
    </row>
    <row r="37" spans="1:15" ht="18.75" x14ac:dyDescent="0.3">
      <c r="B37" s="44" t="s">
        <v>221</v>
      </c>
    </row>
    <row r="39" spans="1:15" x14ac:dyDescent="0.25">
      <c r="A39" t="s">
        <v>196</v>
      </c>
      <c r="B39" t="s">
        <v>206</v>
      </c>
    </row>
    <row r="40" spans="1:15" x14ac:dyDescent="0.25">
      <c r="A40" t="s">
        <v>207</v>
      </c>
      <c r="B40" t="s">
        <v>208</v>
      </c>
      <c r="J40" s="39" t="s">
        <v>141</v>
      </c>
      <c r="K40" s="39" t="s">
        <v>143</v>
      </c>
    </row>
    <row r="41" spans="1:15" x14ac:dyDescent="0.25">
      <c r="A41" t="s">
        <v>214</v>
      </c>
      <c r="B41" t="s">
        <v>218</v>
      </c>
      <c r="J41" s="29" t="s">
        <v>78</v>
      </c>
      <c r="K41" s="29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9" t="s">
        <v>67</v>
      </c>
      <c r="K42" s="29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8" t="s">
        <v>211</v>
      </c>
      <c r="B43" s="64" t="s">
        <v>209</v>
      </c>
      <c r="C43" s="64"/>
      <c r="D43" s="38" t="s">
        <v>210</v>
      </c>
      <c r="E43" s="38" t="s">
        <v>196</v>
      </c>
      <c r="F43" s="38" t="s">
        <v>197</v>
      </c>
      <c r="G43" s="38" t="s">
        <v>214</v>
      </c>
      <c r="J43" s="29" t="s">
        <v>61</v>
      </c>
      <c r="K43" s="29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58">
        <v>1</v>
      </c>
      <c r="B44" s="27" t="s">
        <v>138</v>
      </c>
      <c r="C44" s="27" t="s">
        <v>139</v>
      </c>
      <c r="D44" s="61" t="s">
        <v>177</v>
      </c>
      <c r="E44" s="36">
        <v>0.41684027777777777</v>
      </c>
      <c r="F44" s="36">
        <v>0.42471064814814818</v>
      </c>
      <c r="G44" s="36">
        <v>0.42517361111111113</v>
      </c>
      <c r="J44" s="29" t="s">
        <v>104</v>
      </c>
      <c r="K44" s="29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59"/>
      <c r="B45" s="24" t="s">
        <v>109</v>
      </c>
      <c r="C45" s="23" t="s">
        <v>84</v>
      </c>
      <c r="D45" s="62"/>
      <c r="E45" s="57"/>
      <c r="F45" s="57" t="s">
        <v>215</v>
      </c>
      <c r="G45" s="57"/>
    </row>
    <row r="46" spans="1:15" x14ac:dyDescent="0.25">
      <c r="A46" s="59"/>
      <c r="B46" s="25" t="s">
        <v>61</v>
      </c>
      <c r="C46" s="23" t="s">
        <v>61</v>
      </c>
      <c r="D46" s="62"/>
      <c r="E46" s="57"/>
      <c r="F46" s="57"/>
      <c r="G46" s="57"/>
    </row>
    <row r="47" spans="1:15" x14ac:dyDescent="0.25">
      <c r="A47" s="60"/>
      <c r="B47" s="26" t="s">
        <v>78</v>
      </c>
      <c r="C47" s="23" t="s">
        <v>93</v>
      </c>
      <c r="D47" s="63"/>
      <c r="E47" s="57"/>
      <c r="F47" s="57"/>
      <c r="G47" s="57"/>
    </row>
    <row r="48" spans="1:15" x14ac:dyDescent="0.25">
      <c r="A48" s="58">
        <v>2</v>
      </c>
      <c r="B48" s="27" t="s">
        <v>140</v>
      </c>
      <c r="C48" s="32" t="s">
        <v>142</v>
      </c>
      <c r="D48" s="61" t="s">
        <v>223</v>
      </c>
      <c r="E48" s="36">
        <v>0.42245370370370372</v>
      </c>
      <c r="F48" s="36">
        <v>0.42644675925925929</v>
      </c>
      <c r="G48" s="36">
        <v>0.42673611111111115</v>
      </c>
    </row>
    <row r="49" spans="1:24" x14ac:dyDescent="0.25">
      <c r="A49" s="59"/>
      <c r="B49" s="23" t="s">
        <v>115</v>
      </c>
      <c r="C49" s="24" t="s">
        <v>117</v>
      </c>
      <c r="D49" s="62"/>
      <c r="E49" s="57" t="s">
        <v>224</v>
      </c>
      <c r="F49" s="57" t="s">
        <v>215</v>
      </c>
      <c r="G49" s="57"/>
      <c r="R49" s="39"/>
      <c r="S49" s="39" t="s">
        <v>148</v>
      </c>
      <c r="T49" s="39" t="s">
        <v>146</v>
      </c>
    </row>
    <row r="50" spans="1:24" x14ac:dyDescent="0.25">
      <c r="A50" s="59"/>
      <c r="B50" s="23" t="s">
        <v>92</v>
      </c>
      <c r="C50" s="25" t="s">
        <v>61</v>
      </c>
      <c r="D50" s="62"/>
      <c r="E50" s="57"/>
      <c r="F50" s="57"/>
      <c r="G50" s="57"/>
      <c r="R50" s="29"/>
      <c r="S50" s="29" t="s">
        <v>94</v>
      </c>
      <c r="T50" s="29" t="s">
        <v>117</v>
      </c>
      <c r="U50">
        <f>VLOOKUP($S50,Beacons!$A$6:$O$30,14,FALSE)</f>
        <v>-124061.1</v>
      </c>
      <c r="V50">
        <f>VLOOKUP($S50,Beacons!$A$6:$O$30,15,FALSE)</f>
        <v>-29584.49</v>
      </c>
      <c r="W50">
        <f>VLOOKUP($T50,Beacons!$A$6:$O$30,14,FALSE)</f>
        <v>-33675.51</v>
      </c>
      <c r="X50">
        <f>VLOOKUP($T50,Beacons!$A$6:$O$30,15,FALSE)</f>
        <v>163330.29999999999</v>
      </c>
    </row>
    <row r="51" spans="1:24" x14ac:dyDescent="0.25">
      <c r="A51" s="59"/>
      <c r="B51" s="23" t="s">
        <v>222</v>
      </c>
      <c r="C51" s="25" t="s">
        <v>79</v>
      </c>
      <c r="D51" s="65"/>
      <c r="E51" s="57"/>
      <c r="F51" s="57"/>
      <c r="G51" s="57"/>
      <c r="R51" s="29"/>
      <c r="S51" s="29" t="s">
        <v>61</v>
      </c>
      <c r="T51" s="29" t="s">
        <v>61</v>
      </c>
      <c r="U51">
        <f>VLOOKUP($S51,Beacons!$A$6:$O$30,14,FALSE)</f>
        <v>0.2718506</v>
      </c>
      <c r="V51">
        <f>VLOOKUP($S51,Beacons!$A$6:$O$30,15,FALSE)</f>
        <v>-0.16986080000000001</v>
      </c>
      <c r="W51">
        <f>VLOOKUP($T51,Beacons!$A$6:$O$30,14,FALSE)</f>
        <v>0.2718506</v>
      </c>
      <c r="X51">
        <f>VLOOKUP($T51,Beacons!$A$6:$O$30,15,FALSE)</f>
        <v>-0.16986080000000001</v>
      </c>
    </row>
    <row r="52" spans="1:24" x14ac:dyDescent="0.25">
      <c r="A52" s="60"/>
      <c r="B52" s="23" t="s">
        <v>109</v>
      </c>
      <c r="C52" s="26"/>
      <c r="D52" s="63"/>
      <c r="E52" s="57"/>
      <c r="F52" s="57"/>
      <c r="G52" s="57"/>
      <c r="R52" s="29"/>
      <c r="S52" s="29" t="s">
        <v>70</v>
      </c>
      <c r="T52" s="29" t="s">
        <v>79</v>
      </c>
      <c r="U52">
        <f>VLOOKUP($S52,Beacons!$A$6:$O$30,14,FALSE)</f>
        <v>130518.1</v>
      </c>
      <c r="V52">
        <f>VLOOKUP($S52,Beacons!$A$6:$O$30,15,FALSE)</f>
        <v>-32685.439999999999</v>
      </c>
      <c r="W52">
        <f>VLOOKUP($T52,Beacons!$A$6:$O$30,14,FALSE)</f>
        <v>11438.8</v>
      </c>
      <c r="X52">
        <f>VLOOKUP($T52,Beacons!$A$6:$O$30,15,FALSE)</f>
        <v>-109404.5</v>
      </c>
    </row>
    <row r="53" spans="1:24" ht="15" customHeight="1" x14ac:dyDescent="0.25">
      <c r="A53" s="58">
        <v>3</v>
      </c>
      <c r="B53" s="27" t="s">
        <v>141</v>
      </c>
      <c r="C53" s="33" t="s">
        <v>143</v>
      </c>
      <c r="D53" s="61" t="s">
        <v>194</v>
      </c>
      <c r="E53" s="36">
        <v>0.42540509259259257</v>
      </c>
      <c r="F53" s="36">
        <v>0.43240740740740741</v>
      </c>
      <c r="G53" s="36">
        <v>0.43478009259259259</v>
      </c>
    </row>
    <row r="54" spans="1:24" ht="15" customHeight="1" x14ac:dyDescent="0.25">
      <c r="A54" s="59"/>
      <c r="B54" s="23" t="s">
        <v>78</v>
      </c>
      <c r="C54" s="24" t="s">
        <v>78</v>
      </c>
      <c r="D54" s="62"/>
      <c r="E54" s="57" t="s">
        <v>198</v>
      </c>
      <c r="F54" s="57" t="s">
        <v>215</v>
      </c>
      <c r="G54" s="57"/>
    </row>
    <row r="55" spans="1:24" x14ac:dyDescent="0.25">
      <c r="A55" s="59"/>
      <c r="B55" s="23" t="s">
        <v>67</v>
      </c>
      <c r="C55" s="25" t="s">
        <v>67</v>
      </c>
      <c r="D55" s="62"/>
      <c r="E55" s="57"/>
      <c r="F55" s="57"/>
      <c r="G55" s="57"/>
    </row>
    <row r="56" spans="1:24" x14ac:dyDescent="0.25">
      <c r="A56" s="59"/>
      <c r="B56" s="23" t="s">
        <v>61</v>
      </c>
      <c r="C56" s="25" t="s">
        <v>61</v>
      </c>
      <c r="D56" s="62"/>
      <c r="E56" s="57"/>
      <c r="F56" s="57"/>
      <c r="G56" s="57"/>
    </row>
    <row r="57" spans="1:24" x14ac:dyDescent="0.25">
      <c r="A57" s="60"/>
      <c r="B57" s="23" t="s">
        <v>104</v>
      </c>
      <c r="C57" s="26" t="s">
        <v>104</v>
      </c>
      <c r="D57" s="63"/>
      <c r="E57" s="57"/>
      <c r="F57" s="57"/>
      <c r="G57" s="57"/>
    </row>
    <row r="58" spans="1:24" ht="15" customHeight="1" x14ac:dyDescent="0.25">
      <c r="A58" s="58">
        <v>4</v>
      </c>
      <c r="B58" s="27" t="s">
        <v>145</v>
      </c>
      <c r="C58" s="32" t="s">
        <v>170</v>
      </c>
      <c r="D58" s="61" t="s">
        <v>175</v>
      </c>
      <c r="E58" s="36">
        <v>0.42644675925925929</v>
      </c>
      <c r="F58" s="36">
        <v>0.4303819444444445</v>
      </c>
      <c r="G58" s="36">
        <v>0.43096064814814811</v>
      </c>
    </row>
    <row r="59" spans="1:24" ht="15" customHeight="1" x14ac:dyDescent="0.25">
      <c r="A59" s="59"/>
      <c r="B59" s="23" t="s">
        <v>93</v>
      </c>
      <c r="C59" s="24" t="s">
        <v>95</v>
      </c>
      <c r="D59" s="62"/>
      <c r="E59" s="57" t="s">
        <v>203</v>
      </c>
      <c r="F59" s="57" t="s">
        <v>215</v>
      </c>
      <c r="G59" s="57"/>
    </row>
    <row r="60" spans="1:24" x14ac:dyDescent="0.25">
      <c r="A60" s="59"/>
      <c r="B60" s="23" t="s">
        <v>92</v>
      </c>
      <c r="C60" s="25" t="s">
        <v>87</v>
      </c>
      <c r="D60" s="62"/>
      <c r="E60" s="57"/>
      <c r="F60" s="57"/>
      <c r="G60" s="57"/>
    </row>
    <row r="61" spans="1:24" x14ac:dyDescent="0.25">
      <c r="A61" s="59"/>
      <c r="B61" s="23" t="s">
        <v>61</v>
      </c>
      <c r="C61" s="25" t="s">
        <v>104</v>
      </c>
      <c r="D61" s="62"/>
      <c r="E61" s="57"/>
      <c r="F61" s="57"/>
      <c r="G61" s="57"/>
    </row>
    <row r="62" spans="1:24" x14ac:dyDescent="0.25">
      <c r="A62" s="60"/>
      <c r="B62" s="23" t="s">
        <v>94</v>
      </c>
      <c r="C62" s="28"/>
      <c r="D62" s="63"/>
      <c r="E62" s="57"/>
      <c r="F62" s="57"/>
      <c r="G62" s="57"/>
    </row>
    <row r="63" spans="1:24" x14ac:dyDescent="0.25">
      <c r="A63" s="58">
        <v>5</v>
      </c>
      <c r="B63" s="27" t="s">
        <v>147</v>
      </c>
      <c r="C63" s="33" t="s">
        <v>146</v>
      </c>
      <c r="D63" s="61" t="s">
        <v>195</v>
      </c>
      <c r="E63" s="36">
        <v>0.43402777777777773</v>
      </c>
      <c r="F63" s="36">
        <v>0.43489583333333331</v>
      </c>
      <c r="G63" s="36">
        <v>0.43524305555555554</v>
      </c>
    </row>
    <row r="64" spans="1:24" x14ac:dyDescent="0.25">
      <c r="A64" s="59"/>
      <c r="B64" s="23" t="s">
        <v>79</v>
      </c>
      <c r="C64" s="24" t="s">
        <v>117</v>
      </c>
      <c r="D64" s="62"/>
      <c r="E64" s="57" t="s">
        <v>202</v>
      </c>
      <c r="F64" s="57" t="s">
        <v>216</v>
      </c>
      <c r="G64" s="57"/>
    </row>
    <row r="65" spans="1:7" x14ac:dyDescent="0.25">
      <c r="A65" s="59"/>
      <c r="B65" s="23" t="s">
        <v>61</v>
      </c>
      <c r="C65" s="25" t="s">
        <v>61</v>
      </c>
      <c r="D65" s="62"/>
      <c r="E65" s="57"/>
      <c r="F65" s="57"/>
      <c r="G65" s="57"/>
    </row>
    <row r="66" spans="1:7" x14ac:dyDescent="0.25">
      <c r="A66" s="60"/>
      <c r="B66" s="23" t="s">
        <v>117</v>
      </c>
      <c r="C66" s="26" t="s">
        <v>79</v>
      </c>
      <c r="D66" s="63"/>
      <c r="E66" s="57"/>
      <c r="F66" s="57"/>
      <c r="G66" s="57"/>
    </row>
    <row r="67" spans="1:7" x14ac:dyDescent="0.25">
      <c r="A67" s="58">
        <v>6</v>
      </c>
      <c r="B67" s="27" t="s">
        <v>146</v>
      </c>
      <c r="C67" s="27" t="s">
        <v>148</v>
      </c>
      <c r="D67" s="61" t="s">
        <v>177</v>
      </c>
      <c r="E67" s="36">
        <v>0.42986111111111108</v>
      </c>
      <c r="F67" s="37">
        <v>0.43599537037037034</v>
      </c>
      <c r="G67" s="37">
        <v>0.43634259259259256</v>
      </c>
    </row>
    <row r="68" spans="1:7" x14ac:dyDescent="0.25">
      <c r="A68" s="59"/>
      <c r="B68" s="24" t="s">
        <v>117</v>
      </c>
      <c r="C68" s="24" t="s">
        <v>94</v>
      </c>
      <c r="D68" s="62"/>
      <c r="E68" s="57" t="s">
        <v>204</v>
      </c>
      <c r="F68" s="57" t="s">
        <v>215</v>
      </c>
      <c r="G68" s="57"/>
    </row>
    <row r="69" spans="1:7" x14ac:dyDescent="0.25">
      <c r="A69" s="59"/>
      <c r="B69" s="25" t="s">
        <v>61</v>
      </c>
      <c r="C69" s="25" t="s">
        <v>61</v>
      </c>
      <c r="D69" s="62"/>
      <c r="E69" s="57"/>
      <c r="F69" s="57"/>
      <c r="G69" s="57"/>
    </row>
    <row r="70" spans="1:7" x14ac:dyDescent="0.25">
      <c r="A70" s="60"/>
      <c r="B70" s="26" t="s">
        <v>79</v>
      </c>
      <c r="C70" s="26" t="s">
        <v>70</v>
      </c>
      <c r="D70" s="63"/>
      <c r="E70" s="57"/>
      <c r="F70" s="57"/>
      <c r="G70" s="57"/>
    </row>
  </sheetData>
  <mergeCells count="62">
    <mergeCell ref="F14:F16"/>
    <mergeCell ref="G14:G16"/>
    <mergeCell ref="A8:A12"/>
    <mergeCell ref="D8:D12"/>
    <mergeCell ref="E9:E12"/>
    <mergeCell ref="F9:F12"/>
    <mergeCell ref="G9:G12"/>
    <mergeCell ref="G64:G66"/>
    <mergeCell ref="G68:G70"/>
    <mergeCell ref="A58:A62"/>
    <mergeCell ref="D58:D62"/>
    <mergeCell ref="E59:E62"/>
    <mergeCell ref="F59:F62"/>
    <mergeCell ref="G59:G62"/>
    <mergeCell ref="A67:A70"/>
    <mergeCell ref="D67:D70"/>
    <mergeCell ref="E68:E70"/>
    <mergeCell ref="F68:F70"/>
    <mergeCell ref="A53:A57"/>
    <mergeCell ref="D53:D57"/>
    <mergeCell ref="E54:E57"/>
    <mergeCell ref="F54:F57"/>
    <mergeCell ref="A63:A66"/>
    <mergeCell ref="D63:D66"/>
    <mergeCell ref="E64:E66"/>
    <mergeCell ref="F64:F66"/>
    <mergeCell ref="G32:G34"/>
    <mergeCell ref="G54:G57"/>
    <mergeCell ref="G49:G52"/>
    <mergeCell ref="G45:G47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B7:C7"/>
    <mergeCell ref="B43:C43"/>
    <mergeCell ref="A48:A52"/>
    <mergeCell ref="D48:D52"/>
    <mergeCell ref="E49:E52"/>
    <mergeCell ref="A31:A34"/>
    <mergeCell ref="D31:D34"/>
    <mergeCell ref="E18:E21"/>
    <mergeCell ref="E32:E34"/>
    <mergeCell ref="A13:A16"/>
    <mergeCell ref="D13:D16"/>
    <mergeCell ref="E14:E16"/>
    <mergeCell ref="F49:F52"/>
    <mergeCell ref="A44:A47"/>
    <mergeCell ref="D44:D47"/>
    <mergeCell ref="E45:E47"/>
    <mergeCell ref="F45:F47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32" workbookViewId="0">
      <selection activeCell="L51" sqref="L51"/>
    </sheetView>
  </sheetViews>
  <sheetFormatPr defaultRowHeight="15" x14ac:dyDescent="0.25"/>
  <sheetData>
    <row r="2" spans="2:16" x14ac:dyDescent="0.25">
      <c r="B2" t="s">
        <v>212</v>
      </c>
    </row>
    <row r="4" spans="2:16" x14ac:dyDescent="0.25">
      <c r="B4" s="39" t="s">
        <v>138</v>
      </c>
      <c r="C4" s="39" t="s">
        <v>139</v>
      </c>
      <c r="K4" s="39" t="s">
        <v>145</v>
      </c>
      <c r="L4" s="39" t="s">
        <v>170</v>
      </c>
    </row>
    <row r="5" spans="2:16" x14ac:dyDescent="0.25">
      <c r="B5" s="29" t="s">
        <v>109</v>
      </c>
      <c r="C5" s="29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9" t="s">
        <v>93</v>
      </c>
      <c r="L5" s="29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9" t="s">
        <v>61</v>
      </c>
      <c r="C6" s="29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9" t="s">
        <v>92</v>
      </c>
      <c r="L6" s="29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9" t="s">
        <v>78</v>
      </c>
      <c r="C7" s="29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9" t="s">
        <v>61</v>
      </c>
      <c r="L7" s="29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9" t="s">
        <v>94</v>
      </c>
      <c r="L8" s="41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9" t="s">
        <v>140</v>
      </c>
      <c r="C25" s="39" t="s">
        <v>142</v>
      </c>
      <c r="K25" s="39" t="s">
        <v>147</v>
      </c>
      <c r="L25" s="39" t="s">
        <v>146</v>
      </c>
    </row>
    <row r="26" spans="2:16" x14ac:dyDescent="0.25">
      <c r="B26" s="29" t="s">
        <v>115</v>
      </c>
      <c r="C26" s="29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9" t="s">
        <v>79</v>
      </c>
      <c r="L26" s="29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9" t="s">
        <v>92</v>
      </c>
      <c r="C27" s="29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9" t="s">
        <v>61</v>
      </c>
      <c r="L27" s="29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9" t="s">
        <v>109</v>
      </c>
      <c r="C28" s="40"/>
      <c r="D28">
        <f>VLOOKUP($B28,Beacons!$A$6:$O$30,14,FALSE)</f>
        <v>-116058.5</v>
      </c>
      <c r="E28">
        <f>VLOOKUP($B28,Beacons!$A$6:$O$30,15,FALSE)</f>
        <v>78981.820000000007</v>
      </c>
      <c r="K28" s="29" t="s">
        <v>117</v>
      </c>
      <c r="L28" s="29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9" t="s">
        <v>141</v>
      </c>
      <c r="C41" s="39" t="s">
        <v>143</v>
      </c>
    </row>
    <row r="42" spans="2:7" x14ac:dyDescent="0.25">
      <c r="B42" s="29" t="s">
        <v>78</v>
      </c>
      <c r="C42" s="29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9" t="s">
        <v>67</v>
      </c>
      <c r="C43" s="29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9" t="s">
        <v>61</v>
      </c>
      <c r="C44" s="29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9" t="s">
        <v>104</v>
      </c>
      <c r="C45" s="29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9"/>
      <c r="K50" s="39" t="s">
        <v>148</v>
      </c>
      <c r="L50" s="39" t="s">
        <v>146</v>
      </c>
    </row>
    <row r="51" spans="10:16" x14ac:dyDescent="0.25">
      <c r="J51" s="29"/>
      <c r="K51" s="29" t="s">
        <v>94</v>
      </c>
      <c r="L51" s="29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9"/>
      <c r="K52" s="29" t="s">
        <v>61</v>
      </c>
      <c r="L52" s="29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9"/>
      <c r="K53" s="29" t="s">
        <v>70</v>
      </c>
      <c r="L53" s="29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0.41770833333333335</v>
      </c>
      <c r="B2" s="6" t="s">
        <v>109</v>
      </c>
      <c r="C2" s="7">
        <v>350</v>
      </c>
      <c r="D2" s="7"/>
      <c r="E2" s="7">
        <f>VLOOKUP($B2,Beacons!$A$6:$O$30,14,FALSE)</f>
        <v>-116058.5</v>
      </c>
      <c r="F2" s="7">
        <f>VLOOKUP($B2,Beacons!$A$6:$O$30,15,FALSE)</f>
        <v>78981.820000000007</v>
      </c>
      <c r="G2" s="7">
        <f>C2*Params!F$2</f>
        <v>10668</v>
      </c>
      <c r="H2" s="9">
        <f t="shared" ref="H2:J3" si="0">(E3-E2)/(MINUTE($A3-$A2)*60+SECOND($A3-$A2))</f>
        <v>184.22027277873016</v>
      </c>
      <c r="I2" s="9">
        <f t="shared" si="0"/>
        <v>-125.36823787428573</v>
      </c>
      <c r="J2" s="9">
        <f t="shared" si="0"/>
        <v>0</v>
      </c>
      <c r="K2" s="9">
        <f>SQRT(H2*H2+I2*I2)</f>
        <v>222.83245717438302</v>
      </c>
      <c r="L2" s="9">
        <f>DEGREES(ATAN2(I2,H2))</f>
        <v>124.23663541539261</v>
      </c>
      <c r="M2" s="7">
        <f>VLOOKUP($B2,Beacons!$A$6:$O$30,8,FALSE)</f>
        <v>56.553055555555552</v>
      </c>
      <c r="N2" s="7">
        <f>VLOOKUP($B2,Beacons!$A$6:$O$30,9,FALSE)</f>
        <v>31.076111111111111</v>
      </c>
      <c r="O2" s="10">
        <f>(M3-M2)/(MINUTE($A3-$A2)*60+SECOND($A3-$A2))</f>
        <v>-1.1159611992945253E-3</v>
      </c>
      <c r="P2" s="10">
        <f>(N3-N2)/(MINUTE($A3-$A2)*60+SECOND($A3-$A2))</f>
        <v>2.9479717813051102E-3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197.51223257935487</v>
      </c>
      <c r="I3" s="9">
        <f t="shared" si="0"/>
        <v>-166.94118309505379</v>
      </c>
      <c r="J3" s="9">
        <f t="shared" si="0"/>
        <v>0</v>
      </c>
      <c r="K3" s="9">
        <f>SQRT(H3*H3+I3*I3)</f>
        <v>258.61252992006678</v>
      </c>
      <c r="L3" s="9">
        <f>DEGREES(ATAN2(I3,H3))</f>
        <v>130.20514523201825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-1.5131421744325063E-3</v>
      </c>
      <c r="P3" s="10">
        <f>(N4-N3)/(MINUTE($A4-$A3)*60+SECOND($A4-$A3))</f>
        <v>3.1606929510155347E-3</v>
      </c>
    </row>
    <row r="4" spans="1:16" x14ac:dyDescent="0.25">
      <c r="A4" s="5">
        <v>0.4303819444444445</v>
      </c>
      <c r="B4" s="6" t="s">
        <v>78</v>
      </c>
      <c r="C4" s="7">
        <v>350</v>
      </c>
      <c r="D4" s="7"/>
      <c r="E4" s="7">
        <f>VLOOKUP($B4,Beacons!$A$6:$O$30,14,FALSE)</f>
        <v>91843.46</v>
      </c>
      <c r="F4" s="7">
        <f>VLOOKUP($B4,Beacons!$A$6:$O$30,15,FALSE)</f>
        <v>-77627.820000000007</v>
      </c>
      <c r="G4" s="7">
        <f>C4*Params!F$2</f>
        <v>10668</v>
      </c>
      <c r="M4" s="7">
        <f>VLOOKUP($B4,Beacons!$A$6:$O$30,8,FALSE)</f>
        <v>55.146388888888886</v>
      </c>
      <c r="N4" s="7">
        <f>VLOOKUP($B4,Beacons!$A$6:$O$30,9,FALSE)</f>
        <v>34.403055555555554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0.41770833333333335</v>
      </c>
      <c r="B6" s="3">
        <f>Params!D29+MINUTE(A6-Params!C29)*60+SECOND(A6-Params!C29)</f>
        <v>1553300090</v>
      </c>
      <c r="C6">
        <v>2</v>
      </c>
      <c r="D6">
        <f>ROW()</f>
        <v>6</v>
      </c>
      <c r="E6">
        <f ca="1">INDIRECT("E$"&amp;C6)+INDIRECT("H$"&amp;C6)*($B6-INDIRECT("B$"&amp;D6))</f>
        <v>-116058.5</v>
      </c>
      <c r="F6">
        <f ca="1">INDIRECT("F$"&amp;C6)+INDIRECT("I$"&amp;C6)*($B6-INDIRECT("B$"&amp;D6))</f>
        <v>78981.820000000007</v>
      </c>
      <c r="G6">
        <f ca="1">INDIRECT("G$"&amp;C6)+INDIRECT("J$"&amp;C6)*($B6-INDIRECT("B$"&amp;D6))</f>
        <v>10668</v>
      </c>
      <c r="H6" s="9">
        <f ca="1">(E7-E6)/($B7-$B6)</f>
        <v>184.2202727787313</v>
      </c>
      <c r="I6" s="9">
        <f ca="1">(F7-F6)/($B7-$B6)</f>
        <v>-125.36823787428439</v>
      </c>
      <c r="J6" s="9">
        <f ca="1">(G7-G6)/($B7-$B6)</f>
        <v>0</v>
      </c>
      <c r="K6" s="9">
        <f ca="1">SQRT(H6*H6+I6*I6)</f>
        <v>222.83245717438319</v>
      </c>
      <c r="L6" s="9">
        <f ca="1">DEGREES(ATAN2(I6,H6))</f>
        <v>124.23663541539216</v>
      </c>
      <c r="M6">
        <f ca="1">INDIRECT("M$"&amp;C6)+INDIRECT("O$"&amp;C6)*($B6-INDIRECT("B$"&amp;D6))</f>
        <v>56.553055555555552</v>
      </c>
      <c r="N6">
        <f ca="1">INDIRECT("N$"&amp;C6)+INDIRECT("P$"&amp;C6)*($B6-INDIRECT("B$"&amp;D6))</f>
        <v>31.076111111111111</v>
      </c>
      <c r="P6" s="3"/>
    </row>
    <row r="7" spans="1:16" x14ac:dyDescent="0.25">
      <c r="A7" s="4">
        <f>A6+5/24/3600</f>
        <v>0.41776620370370371</v>
      </c>
      <c r="B7" s="3">
        <f>B6+SECOND(A7-A6)</f>
        <v>1553300095</v>
      </c>
      <c r="C7">
        <f>C6</f>
        <v>2</v>
      </c>
      <c r="D7">
        <f>D6</f>
        <v>6</v>
      </c>
      <c r="E7">
        <f ca="1">INDIRECT("E$"&amp;C7)+INDIRECT("H$"&amp;C7)*($B7-INDIRECT("B$"&amp;D7))</f>
        <v>-115137.39863610634</v>
      </c>
      <c r="F7">
        <f ca="1">INDIRECT("F$"&amp;C7)+INDIRECT("I$"&amp;C7)*($B7-INDIRECT("B$"&amp;D7))</f>
        <v>78354.978810628585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184.2202727787284</v>
      </c>
      <c r="I7" s="9">
        <f t="shared" ca="1" si="2"/>
        <v>-125.3682378742873</v>
      </c>
      <c r="J7" s="9">
        <f t="shared" ca="1" si="2"/>
        <v>0</v>
      </c>
      <c r="K7" s="9">
        <f t="shared" ref="K7:K70" ca="1" si="3">SQRT(H7*H7+I7*I7)</f>
        <v>222.83245717438243</v>
      </c>
      <c r="L7" s="9">
        <f t="shared" ref="L7:L70" ca="1" si="4">DEGREES(ATAN2(I7,H7))</f>
        <v>124.2366354153932</v>
      </c>
      <c r="M7">
        <f ca="1">INDIRECT("M$"&amp;C7)+INDIRECT("O$"&amp;C7)*($B7-INDIRECT("B$"&amp;D7))</f>
        <v>56.547475749559077</v>
      </c>
      <c r="N7">
        <f ca="1">INDIRECT("N$"&amp;C7)+INDIRECT("P$"&amp;C7)*($B7-INDIRECT("B$"&amp;D7))</f>
        <v>31.090850970017637</v>
      </c>
      <c r="P7" s="3"/>
    </row>
    <row r="8" spans="1:16" x14ac:dyDescent="0.25">
      <c r="A8" s="4">
        <f>A7+5/24/3600</f>
        <v>0.41782407407407407</v>
      </c>
      <c r="B8" s="3">
        <f>B7+SECOND(A8-A7)</f>
        <v>1553300100</v>
      </c>
      <c r="C8">
        <f t="shared" ref="C8:C71" si="5">C7</f>
        <v>2</v>
      </c>
      <c r="D8">
        <f t="shared" ref="D8:D71" si="6">D7</f>
        <v>6</v>
      </c>
      <c r="E8">
        <f t="shared" ref="E8:E33" ca="1" si="7">INDIRECT("E$"&amp;C8)+INDIRECT("H$"&amp;C8)*($B8-INDIRECT("B$"&amp;D8))</f>
        <v>-114216.2972722127</v>
      </c>
      <c r="F8">
        <f t="shared" ref="F8:F33" ca="1" si="8">INDIRECT("F$"&amp;C8)+INDIRECT("I$"&amp;C8)*($B8-INDIRECT("B$"&amp;D8))</f>
        <v>77728.137621257149</v>
      </c>
      <c r="G8">
        <f t="shared" ca="1" si="1"/>
        <v>10668</v>
      </c>
      <c r="H8" s="9">
        <f t="shared" ca="1" si="2"/>
        <v>184.2202727787313</v>
      </c>
      <c r="I8" s="9">
        <f t="shared" ca="1" si="2"/>
        <v>-125.36823787428439</v>
      </c>
      <c r="J8" s="9">
        <f t="shared" ca="1" si="2"/>
        <v>0</v>
      </c>
      <c r="K8" s="9">
        <f t="shared" ca="1" si="3"/>
        <v>222.83245717438319</v>
      </c>
      <c r="L8" s="9">
        <f t="shared" ca="1" si="4"/>
        <v>124.23663541539216</v>
      </c>
      <c r="M8">
        <f t="shared" ref="M8:M47" ca="1" si="9">INDIRECT("M$"&amp;C8)+INDIRECT("O$"&amp;C8)*($B8-INDIRECT("B$"&amp;D8))</f>
        <v>56.541895943562608</v>
      </c>
      <c r="N8">
        <f t="shared" ref="N8:N47" ca="1" si="10">INDIRECT("N$"&amp;C8)+INDIRECT("P$"&amp;C8)*($B8-INDIRECT("B$"&amp;D8))</f>
        <v>31.105590828924161</v>
      </c>
      <c r="P8" s="3"/>
    </row>
    <row r="9" spans="1:16" x14ac:dyDescent="0.25">
      <c r="A9" s="4">
        <f t="shared" ref="A9:A72" si="11">A8+5/24/3600</f>
        <v>0.41788194444444443</v>
      </c>
      <c r="B9" s="3">
        <f t="shared" ref="B9:B72" si="12">B8+SECOND(A9-A8)</f>
        <v>1553300105</v>
      </c>
      <c r="C9">
        <f t="shared" si="5"/>
        <v>2</v>
      </c>
      <c r="D9">
        <f t="shared" si="6"/>
        <v>6</v>
      </c>
      <c r="E9">
        <f t="shared" ca="1" si="7"/>
        <v>-113295.19590831904</v>
      </c>
      <c r="F9">
        <f t="shared" ca="1" si="8"/>
        <v>77101.296431885727</v>
      </c>
      <c r="G9">
        <f t="shared" ca="1" si="1"/>
        <v>10668</v>
      </c>
      <c r="H9" s="9">
        <f t="shared" ca="1" si="2"/>
        <v>184.2202727787284</v>
      </c>
      <c r="I9" s="9">
        <f t="shared" ca="1" si="2"/>
        <v>-125.3682378742873</v>
      </c>
      <c r="J9" s="9">
        <f t="shared" ca="1" si="2"/>
        <v>0</v>
      </c>
      <c r="K9" s="9">
        <f t="shared" ca="1" si="3"/>
        <v>222.83245717438243</v>
      </c>
      <c r="L9" s="9">
        <f t="shared" ca="1" si="4"/>
        <v>124.2366354153932</v>
      </c>
      <c r="M9">
        <f t="shared" ca="1" si="9"/>
        <v>56.536316137566132</v>
      </c>
      <c r="N9">
        <f t="shared" ca="1" si="10"/>
        <v>31.120330687830688</v>
      </c>
    </row>
    <row r="10" spans="1:16" x14ac:dyDescent="0.25">
      <c r="A10" s="4">
        <f t="shared" si="11"/>
        <v>0.41793981481481479</v>
      </c>
      <c r="B10" s="3">
        <f t="shared" si="12"/>
        <v>1553300110</v>
      </c>
      <c r="C10">
        <f t="shared" si="5"/>
        <v>2</v>
      </c>
      <c r="D10">
        <f t="shared" si="6"/>
        <v>6</v>
      </c>
      <c r="E10">
        <f t="shared" ca="1" si="7"/>
        <v>-112374.0945444254</v>
      </c>
      <c r="F10">
        <f t="shared" ca="1" si="8"/>
        <v>76474.45524251429</v>
      </c>
      <c r="G10">
        <f t="shared" ca="1" si="1"/>
        <v>10668</v>
      </c>
      <c r="H10" s="9">
        <f t="shared" ca="1" si="2"/>
        <v>184.2202727787313</v>
      </c>
      <c r="I10" s="9">
        <f t="shared" ca="1" si="2"/>
        <v>-125.36823787428439</v>
      </c>
      <c r="J10" s="9">
        <f t="shared" ca="1" si="2"/>
        <v>0</v>
      </c>
      <c r="K10" s="9">
        <f t="shared" ca="1" si="3"/>
        <v>222.83245717438319</v>
      </c>
      <c r="L10" s="9">
        <f t="shared" ca="1" si="4"/>
        <v>124.23663541539216</v>
      </c>
      <c r="M10">
        <f t="shared" ca="1" si="9"/>
        <v>56.530736331569663</v>
      </c>
      <c r="N10">
        <f t="shared" ca="1" si="10"/>
        <v>31.135070546737214</v>
      </c>
      <c r="P10" s="9"/>
    </row>
    <row r="11" spans="1:16" x14ac:dyDescent="0.25">
      <c r="A11" s="4">
        <f t="shared" si="11"/>
        <v>0.41799768518518515</v>
      </c>
      <c r="B11" s="3">
        <f t="shared" si="12"/>
        <v>1553300115</v>
      </c>
      <c r="C11">
        <f t="shared" si="5"/>
        <v>2</v>
      </c>
      <c r="D11">
        <f t="shared" si="6"/>
        <v>6</v>
      </c>
      <c r="E11">
        <f t="shared" ca="1" si="7"/>
        <v>-111452.99318053175</v>
      </c>
      <c r="F11">
        <f t="shared" ca="1" si="8"/>
        <v>75847.614053142868</v>
      </c>
      <c r="G11">
        <f t="shared" ca="1" si="1"/>
        <v>10668</v>
      </c>
      <c r="H11" s="9">
        <f t="shared" ca="1" si="2"/>
        <v>184.2202727787313</v>
      </c>
      <c r="I11" s="9">
        <f t="shared" ca="1" si="2"/>
        <v>-125.3682378742873</v>
      </c>
      <c r="J11" s="9">
        <f t="shared" ca="1" si="2"/>
        <v>0</v>
      </c>
      <c r="K11" s="9">
        <f t="shared" ca="1" si="3"/>
        <v>222.83245717438484</v>
      </c>
      <c r="L11" s="9">
        <f t="shared" ca="1" si="4"/>
        <v>124.2366354153928</v>
      </c>
      <c r="M11">
        <f t="shared" ca="1" si="9"/>
        <v>56.525156525573188</v>
      </c>
      <c r="N11">
        <f t="shared" ca="1" si="10"/>
        <v>31.149810405643738</v>
      </c>
    </row>
    <row r="12" spans="1:16" x14ac:dyDescent="0.25">
      <c r="A12" s="4">
        <f t="shared" si="11"/>
        <v>0.41805555555555551</v>
      </c>
      <c r="B12" s="3">
        <f t="shared" si="12"/>
        <v>1553300120</v>
      </c>
      <c r="C12">
        <f t="shared" si="5"/>
        <v>2</v>
      </c>
      <c r="D12">
        <f t="shared" si="6"/>
        <v>6</v>
      </c>
      <c r="E12">
        <f t="shared" ca="1" si="7"/>
        <v>-110531.89181663809</v>
      </c>
      <c r="F12">
        <f t="shared" ca="1" si="8"/>
        <v>75220.772863771432</v>
      </c>
      <c r="G12">
        <f t="shared" ca="1" si="1"/>
        <v>10668</v>
      </c>
      <c r="H12" s="9">
        <f t="shared" ca="1" si="2"/>
        <v>184.2202727787284</v>
      </c>
      <c r="I12" s="9">
        <f t="shared" ca="1" si="2"/>
        <v>-125.36823787428439</v>
      </c>
      <c r="J12" s="9">
        <f t="shared" ca="1" si="2"/>
        <v>0</v>
      </c>
      <c r="K12" s="9">
        <f t="shared" ca="1" si="3"/>
        <v>222.83245717438081</v>
      </c>
      <c r="L12" s="9">
        <f t="shared" ca="1" si="4"/>
        <v>124.23663541539258</v>
      </c>
      <c r="M12">
        <f t="shared" ca="1" si="9"/>
        <v>56.519576719576719</v>
      </c>
      <c r="N12">
        <f t="shared" ca="1" si="10"/>
        <v>31.164550264550265</v>
      </c>
    </row>
    <row r="13" spans="1:16" x14ac:dyDescent="0.25">
      <c r="A13" s="4">
        <f t="shared" si="11"/>
        <v>0.41811342592592587</v>
      </c>
      <c r="B13" s="3">
        <f t="shared" si="12"/>
        <v>1553300125</v>
      </c>
      <c r="C13">
        <f t="shared" si="5"/>
        <v>2</v>
      </c>
      <c r="D13">
        <f t="shared" si="6"/>
        <v>6</v>
      </c>
      <c r="E13">
        <f t="shared" ca="1" si="7"/>
        <v>-109610.79045274445</v>
      </c>
      <c r="F13">
        <f t="shared" ca="1" si="8"/>
        <v>74593.93167440001</v>
      </c>
      <c r="G13">
        <f t="shared" ca="1" si="1"/>
        <v>10668</v>
      </c>
      <c r="H13" s="9">
        <f t="shared" ca="1" si="2"/>
        <v>184.2202727787313</v>
      </c>
      <c r="I13" s="9">
        <f t="shared" ca="1" si="2"/>
        <v>-125.3682378742873</v>
      </c>
      <c r="J13" s="9">
        <f t="shared" ca="1" si="2"/>
        <v>0</v>
      </c>
      <c r="K13" s="9">
        <f t="shared" ca="1" si="3"/>
        <v>222.83245717438484</v>
      </c>
      <c r="L13" s="9">
        <f t="shared" ca="1" si="4"/>
        <v>124.2366354153928</v>
      </c>
      <c r="M13">
        <f t="shared" ca="1" si="9"/>
        <v>56.513996913580243</v>
      </c>
      <c r="N13">
        <f t="shared" ca="1" si="10"/>
        <v>31.179290123456788</v>
      </c>
    </row>
    <row r="14" spans="1:16" x14ac:dyDescent="0.25">
      <c r="A14" s="4">
        <f t="shared" si="11"/>
        <v>0.41817129629629624</v>
      </c>
      <c r="B14" s="3">
        <f t="shared" si="12"/>
        <v>1553300130</v>
      </c>
      <c r="C14">
        <f t="shared" si="5"/>
        <v>2</v>
      </c>
      <c r="D14">
        <f t="shared" si="6"/>
        <v>6</v>
      </c>
      <c r="E14">
        <f t="shared" ca="1" si="7"/>
        <v>-108689.68908885079</v>
      </c>
      <c r="F14">
        <f t="shared" ca="1" si="8"/>
        <v>73967.090485028573</v>
      </c>
      <c r="G14">
        <f t="shared" ca="1" si="1"/>
        <v>10668</v>
      </c>
      <c r="H14" s="9">
        <f t="shared" ca="1" si="2"/>
        <v>184.2202727787284</v>
      </c>
      <c r="I14" s="9">
        <f t="shared" ca="1" si="2"/>
        <v>-125.36823787428439</v>
      </c>
      <c r="J14" s="9">
        <f t="shared" ca="1" si="2"/>
        <v>0</v>
      </c>
      <c r="K14" s="9">
        <f t="shared" ca="1" si="3"/>
        <v>222.83245717438081</v>
      </c>
      <c r="L14" s="9">
        <f t="shared" ca="1" si="4"/>
        <v>124.23663541539258</v>
      </c>
      <c r="M14">
        <f t="shared" ca="1" si="9"/>
        <v>56.508417107583774</v>
      </c>
      <c r="N14">
        <f t="shared" ca="1" si="10"/>
        <v>31.194029982363315</v>
      </c>
    </row>
    <row r="15" spans="1:16" x14ac:dyDescent="0.25">
      <c r="A15" s="4">
        <f t="shared" si="11"/>
        <v>0.4182291666666666</v>
      </c>
      <c r="B15" s="3">
        <f t="shared" si="12"/>
        <v>1553300135</v>
      </c>
      <c r="C15">
        <f t="shared" si="5"/>
        <v>2</v>
      </c>
      <c r="D15">
        <f t="shared" si="6"/>
        <v>6</v>
      </c>
      <c r="E15">
        <f t="shared" ca="1" si="7"/>
        <v>-107768.58772495715</v>
      </c>
      <c r="F15">
        <f t="shared" ca="1" si="8"/>
        <v>73340.249295657151</v>
      </c>
      <c r="G15">
        <f t="shared" ca="1" si="1"/>
        <v>10668</v>
      </c>
      <c r="H15" s="9">
        <f t="shared" ca="1" si="2"/>
        <v>184.2202727787313</v>
      </c>
      <c r="I15" s="9">
        <f t="shared" ca="1" si="2"/>
        <v>-125.3682378742873</v>
      </c>
      <c r="J15" s="9">
        <f t="shared" ca="1" si="2"/>
        <v>0</v>
      </c>
      <c r="K15" s="9">
        <f t="shared" ca="1" si="3"/>
        <v>222.83245717438484</v>
      </c>
      <c r="L15" s="9">
        <f t="shared" ca="1" si="4"/>
        <v>124.2366354153928</v>
      </c>
      <c r="M15">
        <f t="shared" ca="1" si="9"/>
        <v>56.502837301587299</v>
      </c>
      <c r="N15">
        <f t="shared" ca="1" si="10"/>
        <v>31.208769841269842</v>
      </c>
    </row>
    <row r="16" spans="1:16" x14ac:dyDescent="0.25">
      <c r="A16" s="4">
        <f t="shared" si="11"/>
        <v>0.41828703703703696</v>
      </c>
      <c r="B16" s="3">
        <f t="shared" si="12"/>
        <v>1553300140</v>
      </c>
      <c r="C16">
        <f t="shared" si="5"/>
        <v>2</v>
      </c>
      <c r="D16">
        <f t="shared" si="6"/>
        <v>6</v>
      </c>
      <c r="E16">
        <f t="shared" ca="1" si="7"/>
        <v>-106847.48636106349</v>
      </c>
      <c r="F16">
        <f t="shared" ca="1" si="8"/>
        <v>72713.408106285715</v>
      </c>
      <c r="G16">
        <f t="shared" ca="1" si="1"/>
        <v>10668</v>
      </c>
      <c r="H16" s="9">
        <f t="shared" ca="1" si="2"/>
        <v>184.2202727787313</v>
      </c>
      <c r="I16" s="9">
        <f t="shared" ca="1" si="2"/>
        <v>-125.36823787428439</v>
      </c>
      <c r="J16" s="9">
        <f t="shared" ca="1" si="2"/>
        <v>0</v>
      </c>
      <c r="K16" s="9">
        <f t="shared" ca="1" si="3"/>
        <v>222.83245717438319</v>
      </c>
      <c r="L16" s="9">
        <f t="shared" ca="1" si="4"/>
        <v>124.23663541539216</v>
      </c>
      <c r="M16">
        <f t="shared" ca="1" si="9"/>
        <v>56.497257495590823</v>
      </c>
      <c r="N16">
        <f t="shared" ca="1" si="10"/>
        <v>31.223509700176365</v>
      </c>
    </row>
    <row r="17" spans="1:14" x14ac:dyDescent="0.25">
      <c r="A17" s="4">
        <f t="shared" si="11"/>
        <v>0.41834490740740732</v>
      </c>
      <c r="B17" s="3">
        <f t="shared" si="12"/>
        <v>1553300145</v>
      </c>
      <c r="C17">
        <f t="shared" si="5"/>
        <v>2</v>
      </c>
      <c r="D17">
        <f t="shared" si="6"/>
        <v>6</v>
      </c>
      <c r="E17">
        <f t="shared" ca="1" si="7"/>
        <v>-105926.38499716984</v>
      </c>
      <c r="F17">
        <f t="shared" ca="1" si="8"/>
        <v>72086.566916914293</v>
      </c>
      <c r="G17">
        <f t="shared" ca="1" si="1"/>
        <v>10668</v>
      </c>
      <c r="H17" s="9">
        <f t="shared" ca="1" si="2"/>
        <v>184.2202727787284</v>
      </c>
      <c r="I17" s="9">
        <f t="shared" ca="1" si="2"/>
        <v>-125.3682378742873</v>
      </c>
      <c r="J17" s="9">
        <f t="shared" ca="1" si="2"/>
        <v>0</v>
      </c>
      <c r="K17" s="9">
        <f t="shared" ca="1" si="3"/>
        <v>222.83245717438243</v>
      </c>
      <c r="L17" s="9">
        <f t="shared" ca="1" si="4"/>
        <v>124.2366354153932</v>
      </c>
      <c r="M17">
        <f t="shared" ca="1" si="9"/>
        <v>56.491677689594354</v>
      </c>
      <c r="N17">
        <f t="shared" ca="1" si="10"/>
        <v>31.238249559082892</v>
      </c>
    </row>
    <row r="18" spans="1:14" x14ac:dyDescent="0.25">
      <c r="A18" s="4">
        <f t="shared" si="11"/>
        <v>0.41840277777777768</v>
      </c>
      <c r="B18" s="3">
        <f t="shared" si="12"/>
        <v>1553300150</v>
      </c>
      <c r="C18">
        <f t="shared" si="5"/>
        <v>2</v>
      </c>
      <c r="D18">
        <f t="shared" si="6"/>
        <v>6</v>
      </c>
      <c r="E18">
        <f t="shared" ca="1" si="7"/>
        <v>-105005.28363327619</v>
      </c>
      <c r="F18">
        <f t="shared" ca="1" si="8"/>
        <v>71459.725727542856</v>
      </c>
      <c r="G18">
        <f t="shared" ca="1" si="1"/>
        <v>10668</v>
      </c>
      <c r="H18" s="9">
        <f t="shared" ca="1" si="2"/>
        <v>184.2202727787313</v>
      </c>
      <c r="I18" s="9">
        <f t="shared" ca="1" si="2"/>
        <v>-125.36823787428439</v>
      </c>
      <c r="J18" s="9">
        <f t="shared" ca="1" si="2"/>
        <v>0</v>
      </c>
      <c r="K18" s="9">
        <f t="shared" ca="1" si="3"/>
        <v>222.83245717438319</v>
      </c>
      <c r="L18" s="9">
        <f t="shared" ca="1" si="4"/>
        <v>124.23663541539216</v>
      </c>
      <c r="M18">
        <f t="shared" ca="1" si="9"/>
        <v>56.486097883597878</v>
      </c>
      <c r="N18">
        <f t="shared" ca="1" si="10"/>
        <v>31.252989417989419</v>
      </c>
    </row>
    <row r="19" spans="1:14" x14ac:dyDescent="0.25">
      <c r="A19" s="4">
        <f t="shared" si="11"/>
        <v>0.41846064814814804</v>
      </c>
      <c r="B19" s="3">
        <f t="shared" si="12"/>
        <v>1553300155</v>
      </c>
      <c r="C19">
        <f t="shared" si="5"/>
        <v>2</v>
      </c>
      <c r="D19">
        <f t="shared" si="6"/>
        <v>6</v>
      </c>
      <c r="E19">
        <f t="shared" ca="1" si="7"/>
        <v>-104084.18226938254</v>
      </c>
      <c r="F19">
        <f t="shared" ca="1" si="8"/>
        <v>70832.884538171435</v>
      </c>
      <c r="G19">
        <f t="shared" ca="1" si="1"/>
        <v>10668</v>
      </c>
      <c r="H19" s="9">
        <f t="shared" ca="1" si="2"/>
        <v>184.2202727787284</v>
      </c>
      <c r="I19" s="9">
        <f t="shared" ca="1" si="2"/>
        <v>-125.36823787428439</v>
      </c>
      <c r="J19" s="9">
        <f t="shared" ca="1" si="2"/>
        <v>0</v>
      </c>
      <c r="K19" s="9">
        <f t="shared" ca="1" si="3"/>
        <v>222.83245717438081</v>
      </c>
      <c r="L19" s="9">
        <f t="shared" ca="1" si="4"/>
        <v>124.23663541539258</v>
      </c>
      <c r="M19">
        <f t="shared" ca="1" si="9"/>
        <v>56.48051807760141</v>
      </c>
      <c r="N19">
        <f t="shared" ca="1" si="10"/>
        <v>31.267729276895942</v>
      </c>
    </row>
    <row r="20" spans="1:14" x14ac:dyDescent="0.25">
      <c r="A20" s="4">
        <f t="shared" si="11"/>
        <v>0.4185185185185184</v>
      </c>
      <c r="B20" s="3">
        <f t="shared" si="12"/>
        <v>1553300160</v>
      </c>
      <c r="C20">
        <f t="shared" si="5"/>
        <v>2</v>
      </c>
      <c r="D20">
        <f t="shared" si="6"/>
        <v>6</v>
      </c>
      <c r="E20">
        <f t="shared" ca="1" si="7"/>
        <v>-103163.0809054889</v>
      </c>
      <c r="F20">
        <f t="shared" ca="1" si="8"/>
        <v>70206.043348800013</v>
      </c>
      <c r="G20">
        <f t="shared" ca="1" si="1"/>
        <v>10668</v>
      </c>
      <c r="H20" s="9">
        <f t="shared" ca="1" si="2"/>
        <v>184.2202727787313</v>
      </c>
      <c r="I20" s="9">
        <f t="shared" ca="1" si="2"/>
        <v>-125.3682378742873</v>
      </c>
      <c r="J20" s="9">
        <f t="shared" ca="1" si="2"/>
        <v>0</v>
      </c>
      <c r="K20" s="9">
        <f t="shared" ca="1" si="3"/>
        <v>222.83245717438484</v>
      </c>
      <c r="L20" s="9">
        <f t="shared" ca="1" si="4"/>
        <v>124.2366354153928</v>
      </c>
      <c r="M20">
        <f t="shared" ca="1" si="9"/>
        <v>56.474938271604934</v>
      </c>
      <c r="N20">
        <f t="shared" ca="1" si="10"/>
        <v>31.282469135802469</v>
      </c>
    </row>
    <row r="21" spans="1:14" x14ac:dyDescent="0.25">
      <c r="A21" s="4">
        <f t="shared" si="11"/>
        <v>0.41857638888888876</v>
      </c>
      <c r="B21" s="3">
        <f t="shared" si="12"/>
        <v>1553300165</v>
      </c>
      <c r="C21">
        <f t="shared" si="5"/>
        <v>2</v>
      </c>
      <c r="D21">
        <f t="shared" si="6"/>
        <v>6</v>
      </c>
      <c r="E21">
        <f t="shared" ca="1" si="7"/>
        <v>-102241.97954159524</v>
      </c>
      <c r="F21">
        <f t="shared" ca="1" si="8"/>
        <v>69579.202159428576</v>
      </c>
      <c r="G21">
        <f t="shared" ca="1" si="1"/>
        <v>10668</v>
      </c>
      <c r="H21" s="9">
        <f t="shared" ca="1" si="2"/>
        <v>184.2202727787313</v>
      </c>
      <c r="I21" s="9">
        <f t="shared" ca="1" si="2"/>
        <v>-125.36823787428439</v>
      </c>
      <c r="J21" s="9">
        <f t="shared" ca="1" si="2"/>
        <v>0</v>
      </c>
      <c r="K21" s="9">
        <f t="shared" ca="1" si="3"/>
        <v>222.83245717438319</v>
      </c>
      <c r="L21" s="9">
        <f t="shared" ca="1" si="4"/>
        <v>124.23663541539216</v>
      </c>
      <c r="M21">
        <f t="shared" ca="1" si="9"/>
        <v>56.469358465608465</v>
      </c>
      <c r="N21">
        <f t="shared" ca="1" si="10"/>
        <v>31.297208994708996</v>
      </c>
    </row>
    <row r="22" spans="1:14" x14ac:dyDescent="0.25">
      <c r="A22" s="4">
        <f t="shared" si="11"/>
        <v>0.41863425925925912</v>
      </c>
      <c r="B22" s="3">
        <f t="shared" si="12"/>
        <v>1553300170</v>
      </c>
      <c r="C22">
        <f t="shared" si="5"/>
        <v>2</v>
      </c>
      <c r="D22">
        <f t="shared" si="6"/>
        <v>6</v>
      </c>
      <c r="E22">
        <f t="shared" ca="1" si="7"/>
        <v>-101320.87817770158</v>
      </c>
      <c r="F22">
        <f t="shared" ca="1" si="8"/>
        <v>68952.360970057154</v>
      </c>
      <c r="G22">
        <f t="shared" ca="1" si="1"/>
        <v>10668</v>
      </c>
      <c r="H22" s="9">
        <f t="shared" ca="1" si="2"/>
        <v>184.2202727787284</v>
      </c>
      <c r="I22" s="9">
        <f t="shared" ca="1" si="2"/>
        <v>-125.3682378742873</v>
      </c>
      <c r="J22" s="9">
        <f t="shared" ca="1" si="2"/>
        <v>0</v>
      </c>
      <c r="K22" s="9">
        <f t="shared" ca="1" si="3"/>
        <v>222.83245717438243</v>
      </c>
      <c r="L22" s="9">
        <f t="shared" ca="1" si="4"/>
        <v>124.2366354153932</v>
      </c>
      <c r="M22">
        <f t="shared" ca="1" si="9"/>
        <v>56.463778659611989</v>
      </c>
      <c r="N22">
        <f t="shared" ca="1" si="10"/>
        <v>31.311948853615519</v>
      </c>
    </row>
    <row r="23" spans="1:14" x14ac:dyDescent="0.25">
      <c r="A23" s="4">
        <f t="shared" si="11"/>
        <v>0.41869212962962948</v>
      </c>
      <c r="B23" s="3">
        <f t="shared" si="12"/>
        <v>1553300175</v>
      </c>
      <c r="C23">
        <f t="shared" si="5"/>
        <v>2</v>
      </c>
      <c r="D23">
        <f t="shared" si="6"/>
        <v>6</v>
      </c>
      <c r="E23">
        <f t="shared" ca="1" si="7"/>
        <v>-100399.77681380794</v>
      </c>
      <c r="F23">
        <f t="shared" ca="1" si="8"/>
        <v>68325.519780685718</v>
      </c>
      <c r="G23">
        <f t="shared" ca="1" si="1"/>
        <v>10668</v>
      </c>
      <c r="H23" s="9">
        <f t="shared" ca="1" si="2"/>
        <v>184.2202727787313</v>
      </c>
      <c r="I23" s="9">
        <f t="shared" ca="1" si="2"/>
        <v>-125.36823787428439</v>
      </c>
      <c r="J23" s="9">
        <f t="shared" ca="1" si="2"/>
        <v>0</v>
      </c>
      <c r="K23" s="9">
        <f t="shared" ca="1" si="3"/>
        <v>222.83245717438319</v>
      </c>
      <c r="L23" s="9">
        <f t="shared" ca="1" si="4"/>
        <v>124.23663541539216</v>
      </c>
      <c r="M23">
        <f t="shared" ca="1" si="9"/>
        <v>56.458198853615521</v>
      </c>
      <c r="N23">
        <f t="shared" ca="1" si="10"/>
        <v>31.326688712522046</v>
      </c>
    </row>
    <row r="24" spans="1:14" x14ac:dyDescent="0.25">
      <c r="A24" s="4">
        <f t="shared" si="11"/>
        <v>0.41874999999999984</v>
      </c>
      <c r="B24" s="3">
        <f t="shared" si="12"/>
        <v>1553300180</v>
      </c>
      <c r="C24">
        <f t="shared" si="5"/>
        <v>2</v>
      </c>
      <c r="D24">
        <f t="shared" si="6"/>
        <v>6</v>
      </c>
      <c r="E24">
        <f t="shared" ca="1" si="7"/>
        <v>-99478.675449914284</v>
      </c>
      <c r="F24">
        <f t="shared" ca="1" si="8"/>
        <v>67698.678591314296</v>
      </c>
      <c r="G24">
        <f t="shared" ca="1" si="1"/>
        <v>10668</v>
      </c>
      <c r="H24" s="9">
        <f t="shared" ca="1" si="2"/>
        <v>184.2202727787284</v>
      </c>
      <c r="I24" s="9">
        <f t="shared" ca="1" si="2"/>
        <v>-125.3682378742873</v>
      </c>
      <c r="J24" s="9">
        <f t="shared" ca="1" si="2"/>
        <v>0</v>
      </c>
      <c r="K24" s="9">
        <f t="shared" ca="1" si="3"/>
        <v>222.83245717438243</v>
      </c>
      <c r="L24" s="9">
        <f t="shared" ca="1" si="4"/>
        <v>124.2366354153932</v>
      </c>
      <c r="M24">
        <f t="shared" ca="1" si="9"/>
        <v>56.452619047619045</v>
      </c>
      <c r="N24">
        <f t="shared" ca="1" si="10"/>
        <v>31.341428571428569</v>
      </c>
    </row>
    <row r="25" spans="1:14" x14ac:dyDescent="0.25">
      <c r="A25" s="4">
        <f t="shared" si="11"/>
        <v>0.41880787037037021</v>
      </c>
      <c r="B25" s="3">
        <f t="shared" si="12"/>
        <v>1553300185</v>
      </c>
      <c r="C25">
        <f t="shared" si="5"/>
        <v>2</v>
      </c>
      <c r="D25">
        <f t="shared" si="6"/>
        <v>6</v>
      </c>
      <c r="E25">
        <f t="shared" ca="1" si="7"/>
        <v>-98557.574086020642</v>
      </c>
      <c r="F25">
        <f t="shared" ca="1" si="8"/>
        <v>67071.837401942859</v>
      </c>
      <c r="G25">
        <f t="shared" ca="1" si="1"/>
        <v>10668</v>
      </c>
      <c r="H25" s="9">
        <f t="shared" ca="1" si="2"/>
        <v>184.2202727787313</v>
      </c>
      <c r="I25" s="9">
        <f t="shared" ca="1" si="2"/>
        <v>-125.36823787428439</v>
      </c>
      <c r="J25" s="9">
        <f t="shared" ca="1" si="2"/>
        <v>0</v>
      </c>
      <c r="K25" s="9">
        <f t="shared" ca="1" si="3"/>
        <v>222.83245717438319</v>
      </c>
      <c r="L25" s="9">
        <f t="shared" ca="1" si="4"/>
        <v>124.23663541539216</v>
      </c>
      <c r="M25">
        <f t="shared" ca="1" si="9"/>
        <v>56.447039241622569</v>
      </c>
      <c r="N25">
        <f t="shared" ca="1" si="10"/>
        <v>31.356168430335096</v>
      </c>
    </row>
    <row r="26" spans="1:14" x14ac:dyDescent="0.25">
      <c r="A26" s="4">
        <f t="shared" si="11"/>
        <v>0.41886574074074057</v>
      </c>
      <c r="B26" s="3">
        <f t="shared" si="12"/>
        <v>1553300190</v>
      </c>
      <c r="C26">
        <f t="shared" si="5"/>
        <v>2</v>
      </c>
      <c r="D26">
        <f t="shared" si="6"/>
        <v>6</v>
      </c>
      <c r="E26">
        <f t="shared" ca="1" si="7"/>
        <v>-97636.472722126986</v>
      </c>
      <c r="F26">
        <f t="shared" ca="1" si="8"/>
        <v>66444.996212571437</v>
      </c>
      <c r="G26">
        <f t="shared" ca="1" si="1"/>
        <v>10668</v>
      </c>
      <c r="H26" s="9">
        <f t="shared" ca="1" si="2"/>
        <v>184.2202727787313</v>
      </c>
      <c r="I26" s="9">
        <f t="shared" ca="1" si="2"/>
        <v>-125.3682378742873</v>
      </c>
      <c r="J26" s="9">
        <f t="shared" ca="1" si="2"/>
        <v>0</v>
      </c>
      <c r="K26" s="9">
        <f t="shared" ca="1" si="3"/>
        <v>222.83245717438484</v>
      </c>
      <c r="L26" s="9">
        <f t="shared" ca="1" si="4"/>
        <v>124.2366354153928</v>
      </c>
      <c r="M26">
        <f t="shared" ca="1" si="9"/>
        <v>56.441459435626101</v>
      </c>
      <c r="N26">
        <f t="shared" ca="1" si="10"/>
        <v>31.370908289241623</v>
      </c>
    </row>
    <row r="27" spans="1:14" x14ac:dyDescent="0.25">
      <c r="A27" s="4">
        <f t="shared" si="11"/>
        <v>0.41892361111111093</v>
      </c>
      <c r="B27" s="3">
        <f t="shared" si="12"/>
        <v>1553300195</v>
      </c>
      <c r="C27">
        <f t="shared" si="5"/>
        <v>2</v>
      </c>
      <c r="D27">
        <f t="shared" si="6"/>
        <v>6</v>
      </c>
      <c r="E27">
        <f t="shared" ca="1" si="7"/>
        <v>-96715.371358233329</v>
      </c>
      <c r="F27">
        <f t="shared" ca="1" si="8"/>
        <v>65818.155023200001</v>
      </c>
      <c r="G27">
        <f t="shared" ca="1" si="1"/>
        <v>10668</v>
      </c>
      <c r="H27" s="9">
        <f t="shared" ca="1" si="2"/>
        <v>184.2202727787284</v>
      </c>
      <c r="I27" s="9">
        <f t="shared" ca="1" si="2"/>
        <v>-125.36823787428439</v>
      </c>
      <c r="J27" s="9">
        <f t="shared" ca="1" si="2"/>
        <v>0</v>
      </c>
      <c r="K27" s="9">
        <f t="shared" ca="1" si="3"/>
        <v>222.83245717438081</v>
      </c>
      <c r="L27" s="9">
        <f t="shared" ca="1" si="4"/>
        <v>124.23663541539258</v>
      </c>
      <c r="M27">
        <f t="shared" ca="1" si="9"/>
        <v>56.435879629629625</v>
      </c>
      <c r="N27">
        <f t="shared" ca="1" si="10"/>
        <v>31.385648148148146</v>
      </c>
    </row>
    <row r="28" spans="1:14" x14ac:dyDescent="0.25">
      <c r="A28" s="4">
        <f t="shared" si="11"/>
        <v>0.41898148148148129</v>
      </c>
      <c r="B28" s="3">
        <f t="shared" si="12"/>
        <v>1553300200</v>
      </c>
      <c r="C28">
        <f t="shared" si="5"/>
        <v>2</v>
      </c>
      <c r="D28">
        <f t="shared" si="6"/>
        <v>6</v>
      </c>
      <c r="E28">
        <f t="shared" ca="1" si="7"/>
        <v>-95794.269994339687</v>
      </c>
      <c r="F28">
        <f t="shared" ca="1" si="8"/>
        <v>65191.313833828579</v>
      </c>
      <c r="G28">
        <f t="shared" ca="1" si="1"/>
        <v>10668</v>
      </c>
      <c r="H28" s="9">
        <f t="shared" ca="1" si="2"/>
        <v>184.2202727787313</v>
      </c>
      <c r="I28" s="9">
        <f t="shared" ca="1" si="2"/>
        <v>-125.36823787428584</v>
      </c>
      <c r="J28" s="9">
        <f t="shared" ca="1" si="2"/>
        <v>0</v>
      </c>
      <c r="K28" s="9">
        <f t="shared" ca="1" si="3"/>
        <v>222.83245717438402</v>
      </c>
      <c r="L28" s="9">
        <f t="shared" ca="1" si="4"/>
        <v>124.23663541539246</v>
      </c>
      <c r="M28">
        <f t="shared" ca="1" si="9"/>
        <v>56.430299823633156</v>
      </c>
      <c r="N28">
        <f t="shared" ca="1" si="10"/>
        <v>31.400388007054673</v>
      </c>
    </row>
    <row r="29" spans="1:14" x14ac:dyDescent="0.25">
      <c r="A29" s="4">
        <f t="shared" si="11"/>
        <v>0.41903935185185165</v>
      </c>
      <c r="B29" s="3">
        <f t="shared" si="12"/>
        <v>1553300205</v>
      </c>
      <c r="C29">
        <f t="shared" si="5"/>
        <v>2</v>
      </c>
      <c r="D29">
        <f t="shared" si="6"/>
        <v>6</v>
      </c>
      <c r="E29">
        <f t="shared" ca="1" si="7"/>
        <v>-94873.168630446031</v>
      </c>
      <c r="F29">
        <f t="shared" ca="1" si="8"/>
        <v>64564.47264445715</v>
      </c>
      <c r="G29">
        <f t="shared" ca="1" si="1"/>
        <v>10668</v>
      </c>
      <c r="H29" s="9">
        <f t="shared" ca="1" si="2"/>
        <v>184.2202727787284</v>
      </c>
      <c r="I29" s="9">
        <f t="shared" ca="1" si="2"/>
        <v>-125.36823787428584</v>
      </c>
      <c r="J29" s="9">
        <f t="shared" ca="1" si="2"/>
        <v>0</v>
      </c>
      <c r="K29" s="9">
        <f t="shared" ca="1" si="3"/>
        <v>222.83245717438163</v>
      </c>
      <c r="L29" s="9">
        <f t="shared" ca="1" si="4"/>
        <v>124.2366354153929</v>
      </c>
      <c r="M29">
        <f t="shared" ca="1" si="9"/>
        <v>56.42472001763668</v>
      </c>
      <c r="N29">
        <f t="shared" ca="1" si="10"/>
        <v>31.4151278659612</v>
      </c>
    </row>
    <row r="30" spans="1:14" x14ac:dyDescent="0.25">
      <c r="A30" s="4">
        <f t="shared" si="11"/>
        <v>0.41909722222222201</v>
      </c>
      <c r="B30" s="3">
        <f t="shared" si="12"/>
        <v>1553300210</v>
      </c>
      <c r="C30">
        <f t="shared" si="5"/>
        <v>2</v>
      </c>
      <c r="D30">
        <f t="shared" si="6"/>
        <v>6</v>
      </c>
      <c r="E30">
        <f t="shared" ca="1" si="7"/>
        <v>-93952.067266552389</v>
      </c>
      <c r="F30">
        <f t="shared" ca="1" si="8"/>
        <v>63937.631455085721</v>
      </c>
      <c r="G30">
        <f t="shared" ca="1" si="1"/>
        <v>10668</v>
      </c>
      <c r="H30" s="9">
        <f t="shared" ca="1" si="2"/>
        <v>184.2202727787313</v>
      </c>
      <c r="I30" s="9">
        <f t="shared" ca="1" si="2"/>
        <v>-125.36823787428584</v>
      </c>
      <c r="J30" s="9">
        <f t="shared" ca="1" si="2"/>
        <v>0</v>
      </c>
      <c r="K30" s="9">
        <f t="shared" ca="1" si="3"/>
        <v>222.83245717438402</v>
      </c>
      <c r="L30" s="9">
        <f t="shared" ca="1" si="4"/>
        <v>124.23663541539246</v>
      </c>
      <c r="M30">
        <f t="shared" ca="1" si="9"/>
        <v>56.419140211640212</v>
      </c>
      <c r="N30">
        <f t="shared" ca="1" si="10"/>
        <v>31.429867724867723</v>
      </c>
    </row>
    <row r="31" spans="1:14" x14ac:dyDescent="0.25">
      <c r="A31" s="4">
        <f t="shared" si="11"/>
        <v>0.41915509259259237</v>
      </c>
      <c r="B31" s="3">
        <f t="shared" si="12"/>
        <v>1553300215</v>
      </c>
      <c r="C31">
        <f t="shared" si="5"/>
        <v>2</v>
      </c>
      <c r="D31">
        <f t="shared" si="6"/>
        <v>6</v>
      </c>
      <c r="E31">
        <f t="shared" ca="1" si="7"/>
        <v>-93030.965902658732</v>
      </c>
      <c r="F31">
        <f t="shared" ca="1" si="8"/>
        <v>63310.790265714291</v>
      </c>
      <c r="G31">
        <f t="shared" ca="1" si="1"/>
        <v>10668</v>
      </c>
      <c r="H31" s="9">
        <f t="shared" ca="1" si="2"/>
        <v>184.2202727787313</v>
      </c>
      <c r="I31" s="9">
        <f t="shared" ca="1" si="2"/>
        <v>-125.36823787428584</v>
      </c>
      <c r="J31" s="9">
        <f t="shared" ca="1" si="2"/>
        <v>0</v>
      </c>
      <c r="K31" s="9">
        <f t="shared" ca="1" si="3"/>
        <v>222.83245717438402</v>
      </c>
      <c r="L31" s="9">
        <f t="shared" ca="1" si="4"/>
        <v>124.23663541539246</v>
      </c>
      <c r="M31">
        <f t="shared" ca="1" si="9"/>
        <v>56.413560405643736</v>
      </c>
      <c r="N31">
        <f t="shared" ca="1" si="10"/>
        <v>31.44460758377425</v>
      </c>
    </row>
    <row r="32" spans="1:14" x14ac:dyDescent="0.25">
      <c r="A32" s="4">
        <f t="shared" si="11"/>
        <v>0.41921296296296273</v>
      </c>
      <c r="B32" s="3">
        <f t="shared" si="12"/>
        <v>1553300220</v>
      </c>
      <c r="C32">
        <f t="shared" si="5"/>
        <v>2</v>
      </c>
      <c r="D32">
        <f t="shared" si="6"/>
        <v>6</v>
      </c>
      <c r="E32">
        <f t="shared" ca="1" si="7"/>
        <v>-92109.864538765076</v>
      </c>
      <c r="F32">
        <f t="shared" ca="1" si="8"/>
        <v>62683.949076342862</v>
      </c>
      <c r="G32">
        <f t="shared" ca="1" si="1"/>
        <v>10668</v>
      </c>
      <c r="H32" s="9">
        <f t="shared" ca="1" si="2"/>
        <v>184.2202727787313</v>
      </c>
      <c r="I32" s="9">
        <f t="shared" ca="1" si="2"/>
        <v>-125.36823787428584</v>
      </c>
      <c r="J32" s="9">
        <f t="shared" ca="1" si="2"/>
        <v>0</v>
      </c>
      <c r="K32" s="9">
        <f t="shared" ca="1" si="3"/>
        <v>222.83245717438402</v>
      </c>
      <c r="L32" s="9">
        <f t="shared" ca="1" si="4"/>
        <v>124.23663541539246</v>
      </c>
      <c r="M32">
        <f t="shared" ca="1" si="9"/>
        <v>56.407980599647267</v>
      </c>
      <c r="N32">
        <f t="shared" ca="1" si="10"/>
        <v>31.459347442680773</v>
      </c>
    </row>
    <row r="33" spans="1:14" x14ac:dyDescent="0.25">
      <c r="A33" s="4">
        <f>A32+5/24/3600</f>
        <v>0.41927083333333309</v>
      </c>
      <c r="B33" s="3">
        <f t="shared" si="12"/>
        <v>1553300225</v>
      </c>
      <c r="C33">
        <f t="shared" si="5"/>
        <v>2</v>
      </c>
      <c r="D33">
        <f t="shared" si="6"/>
        <v>6</v>
      </c>
      <c r="E33">
        <f t="shared" ca="1" si="7"/>
        <v>-91188.763174871419</v>
      </c>
      <c r="F33">
        <f t="shared" ca="1" si="8"/>
        <v>62057.107886971433</v>
      </c>
      <c r="G33">
        <f t="shared" ca="1" si="1"/>
        <v>10668</v>
      </c>
      <c r="H33" s="9">
        <f t="shared" ca="1" si="2"/>
        <v>184.2202727787284</v>
      </c>
      <c r="I33" s="9">
        <f t="shared" ca="1" si="2"/>
        <v>-125.36823787428584</v>
      </c>
      <c r="J33" s="9">
        <f t="shared" ca="1" si="2"/>
        <v>0</v>
      </c>
      <c r="K33" s="9">
        <f t="shared" ca="1" si="3"/>
        <v>222.83245717438163</v>
      </c>
      <c r="L33" s="9">
        <f t="shared" ca="1" si="4"/>
        <v>124.2366354153929</v>
      </c>
      <c r="M33">
        <f t="shared" ca="1" si="9"/>
        <v>56.402400793650791</v>
      </c>
      <c r="N33">
        <f t="shared" ca="1" si="10"/>
        <v>31.4740873015873</v>
      </c>
    </row>
    <row r="34" spans="1:14" x14ac:dyDescent="0.25">
      <c r="A34" s="4">
        <f t="shared" si="11"/>
        <v>0.41932870370370345</v>
      </c>
      <c r="B34" s="3">
        <f t="shared" si="12"/>
        <v>1553300230</v>
      </c>
      <c r="C34">
        <f t="shared" si="5"/>
        <v>2</v>
      </c>
      <c r="D34">
        <f t="shared" si="6"/>
        <v>6</v>
      </c>
      <c r="E34">
        <f ca="1">INDIRECT("E$"&amp;C34)+INDIRECT("H$"&amp;C34)*($B34-INDIRECT("B$"&amp;D34))</f>
        <v>-90267.661810977777</v>
      </c>
      <c r="F34">
        <f ca="1">INDIRECT("F$"&amp;C34)+INDIRECT("I$"&amp;C34)*($B34-INDIRECT("B$"&amp;D34))</f>
        <v>61430.266697600004</v>
      </c>
      <c r="G34">
        <f t="shared" ca="1" si="1"/>
        <v>10668</v>
      </c>
      <c r="H34" s="9">
        <f t="shared" ca="1" si="2"/>
        <v>184.2202727787284</v>
      </c>
      <c r="I34" s="9">
        <f t="shared" ca="1" si="2"/>
        <v>-125.36823787428439</v>
      </c>
      <c r="J34" s="9">
        <f t="shared" ca="1" si="2"/>
        <v>0</v>
      </c>
      <c r="K34" s="9">
        <f t="shared" ca="1" si="3"/>
        <v>222.83245717438081</v>
      </c>
      <c r="L34" s="9">
        <f t="shared" ca="1" si="4"/>
        <v>124.23663541539258</v>
      </c>
      <c r="M34">
        <f t="shared" ca="1" si="9"/>
        <v>56.396820987654316</v>
      </c>
      <c r="N34">
        <f t="shared" ca="1" si="10"/>
        <v>31.488827160493827</v>
      </c>
    </row>
    <row r="35" spans="1:14" x14ac:dyDescent="0.25">
      <c r="A35" s="4">
        <f t="shared" si="11"/>
        <v>0.41938657407407381</v>
      </c>
      <c r="B35" s="3">
        <f t="shared" si="12"/>
        <v>1553300235</v>
      </c>
      <c r="C35">
        <f t="shared" si="5"/>
        <v>2</v>
      </c>
      <c r="D35">
        <f t="shared" si="6"/>
        <v>6</v>
      </c>
      <c r="E35">
        <f ca="1">INDIRECT("E$"&amp;C35)+INDIRECT("H$"&amp;C35)*($B35-INDIRECT("B$"&amp;D35))</f>
        <v>-89346.560447084135</v>
      </c>
      <c r="F35">
        <f ca="1">INDIRECT("F$"&amp;C35)+INDIRECT("I$"&amp;C35)*($B35-INDIRECT("B$"&amp;D35))</f>
        <v>60803.425508228582</v>
      </c>
      <c r="G35">
        <f t="shared" ca="1" si="1"/>
        <v>10668</v>
      </c>
      <c r="H35" s="9">
        <f t="shared" ca="1" si="2"/>
        <v>184.2202727787313</v>
      </c>
      <c r="I35" s="9">
        <f t="shared" ca="1" si="2"/>
        <v>-125.3682378742873</v>
      </c>
      <c r="J35" s="9">
        <f t="shared" ca="1" si="2"/>
        <v>0</v>
      </c>
      <c r="K35" s="9">
        <f t="shared" ca="1" si="3"/>
        <v>222.83245717438484</v>
      </c>
      <c r="L35" s="9">
        <f t="shared" ca="1" si="4"/>
        <v>124.2366354153928</v>
      </c>
      <c r="M35">
        <f t="shared" ca="1" si="9"/>
        <v>56.391241181657847</v>
      </c>
      <c r="N35">
        <f t="shared" ca="1" si="10"/>
        <v>31.50356701940035</v>
      </c>
    </row>
    <row r="36" spans="1:14" x14ac:dyDescent="0.25">
      <c r="A36" s="4">
        <f t="shared" si="11"/>
        <v>0.41944444444444418</v>
      </c>
      <c r="B36" s="3">
        <f t="shared" si="12"/>
        <v>1553300240</v>
      </c>
      <c r="C36">
        <f t="shared" si="5"/>
        <v>2</v>
      </c>
      <c r="D36">
        <f t="shared" si="6"/>
        <v>6</v>
      </c>
      <c r="E36">
        <f t="shared" ref="E36:E47" ca="1" si="13">INDIRECT("E$"&amp;C36)+INDIRECT("H$"&amp;C36)*($B36-INDIRECT("B$"&amp;D36))</f>
        <v>-88425.459083190479</v>
      </c>
      <c r="F36">
        <f t="shared" ref="F36:F47" ca="1" si="14">INDIRECT("F$"&amp;C36)+INDIRECT("I$"&amp;C36)*($B36-INDIRECT("B$"&amp;D36))</f>
        <v>60176.584318857145</v>
      </c>
      <c r="G36">
        <f t="shared" ca="1" si="1"/>
        <v>10668</v>
      </c>
      <c r="H36" s="9">
        <f t="shared" ca="1" si="2"/>
        <v>184.2202727787313</v>
      </c>
      <c r="I36" s="9">
        <f t="shared" ca="1" si="2"/>
        <v>-125.36823787428439</v>
      </c>
      <c r="J36" s="9">
        <f t="shared" ca="1" si="2"/>
        <v>0</v>
      </c>
      <c r="K36" s="9">
        <f t="shared" ca="1" si="3"/>
        <v>222.83245717438319</v>
      </c>
      <c r="L36" s="9">
        <f t="shared" ca="1" si="4"/>
        <v>124.23663541539216</v>
      </c>
      <c r="M36">
        <f t="shared" ca="1" si="9"/>
        <v>56.385661375661371</v>
      </c>
      <c r="N36">
        <f t="shared" ca="1" si="10"/>
        <v>31.518306878306877</v>
      </c>
    </row>
    <row r="37" spans="1:14" x14ac:dyDescent="0.25">
      <c r="A37" s="4">
        <f t="shared" si="11"/>
        <v>0.41950231481481454</v>
      </c>
      <c r="B37" s="3">
        <f t="shared" si="12"/>
        <v>1553300245</v>
      </c>
      <c r="C37">
        <f t="shared" si="5"/>
        <v>2</v>
      </c>
      <c r="D37">
        <f t="shared" si="6"/>
        <v>6</v>
      </c>
      <c r="E37">
        <f t="shared" ca="1" si="13"/>
        <v>-87504.357719296822</v>
      </c>
      <c r="F37">
        <f t="shared" ca="1" si="14"/>
        <v>59549.743129485723</v>
      </c>
      <c r="G37">
        <f t="shared" ca="1" si="1"/>
        <v>10668</v>
      </c>
      <c r="H37" s="9">
        <f t="shared" ca="1" si="2"/>
        <v>184.2202727787313</v>
      </c>
      <c r="I37" s="9">
        <f t="shared" ca="1" si="2"/>
        <v>-125.3682378742873</v>
      </c>
      <c r="J37" s="9">
        <f t="shared" ca="1" si="2"/>
        <v>0</v>
      </c>
      <c r="K37" s="9">
        <f t="shared" ca="1" si="3"/>
        <v>222.83245717438484</v>
      </c>
      <c r="L37" s="9">
        <f t="shared" ca="1" si="4"/>
        <v>124.2366354153928</v>
      </c>
      <c r="M37">
        <f t="shared" ca="1" si="9"/>
        <v>56.380081569664902</v>
      </c>
      <c r="N37">
        <f t="shared" ca="1" si="10"/>
        <v>31.533046737213404</v>
      </c>
    </row>
    <row r="38" spans="1:14" x14ac:dyDescent="0.25">
      <c r="A38" s="4">
        <f t="shared" si="11"/>
        <v>0.4195601851851849</v>
      </c>
      <c r="B38" s="3">
        <f t="shared" si="12"/>
        <v>1553300250</v>
      </c>
      <c r="C38">
        <f t="shared" si="5"/>
        <v>2</v>
      </c>
      <c r="D38">
        <f t="shared" si="6"/>
        <v>6</v>
      </c>
      <c r="E38">
        <f t="shared" ca="1" si="13"/>
        <v>-86583.256355403166</v>
      </c>
      <c r="F38">
        <f t="shared" ca="1" si="14"/>
        <v>58922.901940114287</v>
      </c>
      <c r="G38">
        <f t="shared" ca="1" si="1"/>
        <v>10668</v>
      </c>
      <c r="H38" s="9">
        <f t="shared" ca="1" si="2"/>
        <v>184.2202727787284</v>
      </c>
      <c r="I38" s="9">
        <f t="shared" ca="1" si="2"/>
        <v>-125.36823787428439</v>
      </c>
      <c r="J38" s="9">
        <f t="shared" ca="1" si="2"/>
        <v>0</v>
      </c>
      <c r="K38" s="9">
        <f t="shared" ca="1" si="3"/>
        <v>222.83245717438081</v>
      </c>
      <c r="L38" s="9">
        <f t="shared" ca="1" si="4"/>
        <v>124.23663541539258</v>
      </c>
      <c r="M38">
        <f t="shared" ca="1" si="9"/>
        <v>56.374501763668427</v>
      </c>
      <c r="N38">
        <f t="shared" ca="1" si="10"/>
        <v>31.547786596119927</v>
      </c>
    </row>
    <row r="39" spans="1:14" x14ac:dyDescent="0.25">
      <c r="A39" s="4">
        <f t="shared" si="11"/>
        <v>0.41961805555555526</v>
      </c>
      <c r="B39" s="3">
        <f t="shared" si="12"/>
        <v>1553300255</v>
      </c>
      <c r="C39">
        <f t="shared" si="5"/>
        <v>2</v>
      </c>
      <c r="D39">
        <f t="shared" si="6"/>
        <v>6</v>
      </c>
      <c r="E39">
        <f t="shared" ca="1" si="13"/>
        <v>-85662.154991509524</v>
      </c>
      <c r="F39">
        <f t="shared" ca="1" si="14"/>
        <v>58296.060750742865</v>
      </c>
      <c r="G39">
        <f t="shared" ca="1" si="1"/>
        <v>10668</v>
      </c>
      <c r="H39" s="9">
        <f t="shared" ca="1" si="2"/>
        <v>184.2202727787313</v>
      </c>
      <c r="I39" s="9">
        <f t="shared" ca="1" si="2"/>
        <v>-125.3682378742873</v>
      </c>
      <c r="J39" s="9">
        <f t="shared" ca="1" si="2"/>
        <v>0</v>
      </c>
      <c r="K39" s="9">
        <f t="shared" ca="1" si="3"/>
        <v>222.83245717438484</v>
      </c>
      <c r="L39" s="9">
        <f t="shared" ca="1" si="4"/>
        <v>124.2366354153928</v>
      </c>
      <c r="M39">
        <f t="shared" ca="1" si="9"/>
        <v>56.368921957671958</v>
      </c>
      <c r="N39">
        <f t="shared" ca="1" si="10"/>
        <v>31.562526455026454</v>
      </c>
    </row>
    <row r="40" spans="1:14" x14ac:dyDescent="0.25">
      <c r="A40" s="4">
        <f t="shared" si="11"/>
        <v>0.41967592592592562</v>
      </c>
      <c r="B40" s="3">
        <f t="shared" si="12"/>
        <v>1553300260</v>
      </c>
      <c r="C40">
        <f t="shared" si="5"/>
        <v>2</v>
      </c>
      <c r="D40">
        <f t="shared" si="6"/>
        <v>6</v>
      </c>
      <c r="E40">
        <f t="shared" ca="1" si="13"/>
        <v>-84741.053627615867</v>
      </c>
      <c r="F40">
        <f t="shared" ca="1" si="14"/>
        <v>57669.219561371428</v>
      </c>
      <c r="G40">
        <f t="shared" ca="1" si="1"/>
        <v>10668</v>
      </c>
      <c r="H40" s="9">
        <f t="shared" ca="1" si="2"/>
        <v>184.2202727787284</v>
      </c>
      <c r="I40" s="9">
        <f t="shared" ca="1" si="2"/>
        <v>-125.36823787428439</v>
      </c>
      <c r="J40" s="9">
        <f t="shared" ca="1" si="2"/>
        <v>0</v>
      </c>
      <c r="K40" s="9">
        <f t="shared" ca="1" si="3"/>
        <v>222.83245717438081</v>
      </c>
      <c r="L40" s="9">
        <f t="shared" ca="1" si="4"/>
        <v>124.23663541539258</v>
      </c>
      <c r="M40">
        <f t="shared" ca="1" si="9"/>
        <v>56.363342151675482</v>
      </c>
      <c r="N40">
        <f t="shared" ca="1" si="10"/>
        <v>31.577266313932981</v>
      </c>
    </row>
    <row r="41" spans="1:14" x14ac:dyDescent="0.25">
      <c r="A41" s="4">
        <f t="shared" si="11"/>
        <v>0.41973379629629598</v>
      </c>
      <c r="B41" s="3">
        <f t="shared" si="12"/>
        <v>1553300265</v>
      </c>
      <c r="C41">
        <f t="shared" si="5"/>
        <v>2</v>
      </c>
      <c r="D41">
        <f t="shared" si="6"/>
        <v>6</v>
      </c>
      <c r="E41">
        <f t="shared" ca="1" si="13"/>
        <v>-83819.952263722225</v>
      </c>
      <c r="F41">
        <f t="shared" ca="1" si="14"/>
        <v>57042.378372000006</v>
      </c>
      <c r="G41">
        <f t="shared" ca="1" si="1"/>
        <v>10668</v>
      </c>
      <c r="H41" s="9">
        <f t="shared" ca="1" si="2"/>
        <v>184.2202727787313</v>
      </c>
      <c r="I41" s="9">
        <f t="shared" ca="1" si="2"/>
        <v>-125.36823787428584</v>
      </c>
      <c r="J41" s="9">
        <f t="shared" ca="1" si="2"/>
        <v>0</v>
      </c>
      <c r="K41" s="9">
        <f t="shared" ca="1" si="3"/>
        <v>222.83245717438402</v>
      </c>
      <c r="L41" s="9">
        <f t="shared" ca="1" si="4"/>
        <v>124.23663541539246</v>
      </c>
      <c r="M41">
        <f t="shared" ca="1" si="9"/>
        <v>56.357762345679014</v>
      </c>
      <c r="N41">
        <f t="shared" ca="1" si="10"/>
        <v>31.592006172839504</v>
      </c>
    </row>
    <row r="42" spans="1:14" x14ac:dyDescent="0.25">
      <c r="A42" s="4">
        <f t="shared" si="11"/>
        <v>0.41979166666666634</v>
      </c>
      <c r="B42" s="3">
        <f t="shared" si="12"/>
        <v>1553300270</v>
      </c>
      <c r="C42">
        <f t="shared" si="5"/>
        <v>2</v>
      </c>
      <c r="D42">
        <f t="shared" si="6"/>
        <v>6</v>
      </c>
      <c r="E42">
        <f t="shared" ca="1" si="13"/>
        <v>-82898.850899828569</v>
      </c>
      <c r="F42">
        <f t="shared" ca="1" si="14"/>
        <v>56415.537182628577</v>
      </c>
      <c r="G42">
        <f t="shared" ca="1" si="1"/>
        <v>10668</v>
      </c>
      <c r="H42" s="9">
        <f t="shared" ca="1" si="2"/>
        <v>184.2202727787313</v>
      </c>
      <c r="I42" s="9">
        <f t="shared" ca="1" si="2"/>
        <v>-125.36823787428584</v>
      </c>
      <c r="J42" s="9">
        <f t="shared" ca="1" si="2"/>
        <v>0</v>
      </c>
      <c r="K42" s="9">
        <f t="shared" ca="1" si="3"/>
        <v>222.83245717438402</v>
      </c>
      <c r="L42" s="9">
        <f t="shared" ca="1" si="4"/>
        <v>124.23663541539246</v>
      </c>
      <c r="M42">
        <f t="shared" ca="1" si="9"/>
        <v>56.352182539682538</v>
      </c>
      <c r="N42">
        <f t="shared" ca="1" si="10"/>
        <v>31.606746031746031</v>
      </c>
    </row>
    <row r="43" spans="1:14" x14ac:dyDescent="0.25">
      <c r="A43" s="4">
        <f t="shared" si="11"/>
        <v>0.4198495370370367</v>
      </c>
      <c r="B43" s="3">
        <f t="shared" si="12"/>
        <v>1553300275</v>
      </c>
      <c r="C43">
        <f t="shared" si="5"/>
        <v>2</v>
      </c>
      <c r="D43">
        <f t="shared" si="6"/>
        <v>6</v>
      </c>
      <c r="E43">
        <f t="shared" ca="1" si="13"/>
        <v>-81977.749535934912</v>
      </c>
      <c r="F43">
        <f t="shared" ca="1" si="14"/>
        <v>55788.695993257148</v>
      </c>
      <c r="G43">
        <f t="shared" ca="1" si="1"/>
        <v>10668</v>
      </c>
      <c r="H43" s="9">
        <f t="shared" ca="1" si="2"/>
        <v>184.2202727787284</v>
      </c>
      <c r="I43" s="9">
        <f t="shared" ca="1" si="2"/>
        <v>-125.36823787428584</v>
      </c>
      <c r="J43" s="9">
        <f t="shared" ca="1" si="2"/>
        <v>0</v>
      </c>
      <c r="K43" s="9">
        <f t="shared" ca="1" si="3"/>
        <v>222.83245717438163</v>
      </c>
      <c r="L43" s="9">
        <f t="shared" ca="1" si="4"/>
        <v>124.2366354153929</v>
      </c>
      <c r="M43">
        <f t="shared" ca="1" si="9"/>
        <v>56.346602733686062</v>
      </c>
      <c r="N43">
        <f t="shared" ca="1" si="10"/>
        <v>31.621485890652558</v>
      </c>
    </row>
    <row r="44" spans="1:14" x14ac:dyDescent="0.25">
      <c r="A44" s="4">
        <f t="shared" si="11"/>
        <v>0.41990740740740706</v>
      </c>
      <c r="B44" s="3">
        <f t="shared" si="12"/>
        <v>1553300280</v>
      </c>
      <c r="C44">
        <f t="shared" si="5"/>
        <v>2</v>
      </c>
      <c r="D44">
        <f t="shared" si="6"/>
        <v>6</v>
      </c>
      <c r="E44">
        <f t="shared" ca="1" si="13"/>
        <v>-81056.64817204127</v>
      </c>
      <c r="F44">
        <f t="shared" ca="1" si="14"/>
        <v>55161.854803885719</v>
      </c>
      <c r="G44">
        <f t="shared" ca="1" si="1"/>
        <v>10668</v>
      </c>
      <c r="H44" s="9">
        <f t="shared" ca="1" si="2"/>
        <v>184.2202727787284</v>
      </c>
      <c r="I44" s="9">
        <f t="shared" ca="1" si="2"/>
        <v>-125.36823787428584</v>
      </c>
      <c r="J44" s="9">
        <f t="shared" ca="1" si="2"/>
        <v>0</v>
      </c>
      <c r="K44" s="9">
        <f t="shared" ca="1" si="3"/>
        <v>222.83245717438163</v>
      </c>
      <c r="L44" s="9">
        <f t="shared" ca="1" si="4"/>
        <v>124.2366354153929</v>
      </c>
      <c r="M44">
        <f t="shared" ca="1" si="9"/>
        <v>56.341022927689593</v>
      </c>
      <c r="N44">
        <f t="shared" ca="1" si="10"/>
        <v>31.636225749559081</v>
      </c>
    </row>
    <row r="45" spans="1:14" x14ac:dyDescent="0.25">
      <c r="A45" s="4">
        <f t="shared" si="11"/>
        <v>0.41996527777777742</v>
      </c>
      <c r="B45" s="3">
        <f t="shared" si="12"/>
        <v>1553300285</v>
      </c>
      <c r="C45">
        <f t="shared" si="5"/>
        <v>2</v>
      </c>
      <c r="D45">
        <f t="shared" si="6"/>
        <v>6</v>
      </c>
      <c r="E45">
        <f t="shared" ca="1" si="13"/>
        <v>-80135.546808147628</v>
      </c>
      <c r="F45">
        <f t="shared" ca="1" si="14"/>
        <v>54535.01361451429</v>
      </c>
      <c r="G45">
        <f t="shared" ca="1" si="1"/>
        <v>10668</v>
      </c>
      <c r="H45" s="9">
        <f t="shared" ca="1" si="2"/>
        <v>184.2202727787313</v>
      </c>
      <c r="I45" s="9">
        <f t="shared" ca="1" si="2"/>
        <v>-125.36823787428584</v>
      </c>
      <c r="J45" s="9">
        <f t="shared" ca="1" si="2"/>
        <v>0</v>
      </c>
      <c r="K45" s="9">
        <f t="shared" ca="1" si="3"/>
        <v>222.83245717438402</v>
      </c>
      <c r="L45" s="9">
        <f t="shared" ca="1" si="4"/>
        <v>124.23663541539246</v>
      </c>
      <c r="M45">
        <f t="shared" ca="1" si="9"/>
        <v>56.335443121693118</v>
      </c>
      <c r="N45">
        <f t="shared" ca="1" si="10"/>
        <v>31.650965608465608</v>
      </c>
    </row>
    <row r="46" spans="1:14" x14ac:dyDescent="0.25">
      <c r="A46" s="4">
        <f t="shared" si="11"/>
        <v>0.42002314814814778</v>
      </c>
      <c r="B46" s="3">
        <f t="shared" si="12"/>
        <v>1553300290</v>
      </c>
      <c r="C46">
        <f t="shared" si="5"/>
        <v>2</v>
      </c>
      <c r="D46">
        <f t="shared" si="6"/>
        <v>6</v>
      </c>
      <c r="E46">
        <f t="shared" ca="1" si="13"/>
        <v>-79214.445444253972</v>
      </c>
      <c r="F46">
        <f t="shared" ca="1" si="14"/>
        <v>53908.17242514286</v>
      </c>
      <c r="G46">
        <f t="shared" ca="1" si="1"/>
        <v>10668</v>
      </c>
      <c r="H46" s="9">
        <f t="shared" ca="1" si="2"/>
        <v>184.2202727787313</v>
      </c>
      <c r="I46" s="9">
        <f t="shared" ca="1" si="2"/>
        <v>-125.36823787428584</v>
      </c>
      <c r="J46" s="9">
        <f t="shared" ca="1" si="2"/>
        <v>0</v>
      </c>
      <c r="K46" s="9">
        <f t="shared" ca="1" si="3"/>
        <v>222.83245717438402</v>
      </c>
      <c r="L46" s="9">
        <f t="shared" ca="1" si="4"/>
        <v>124.23663541539246</v>
      </c>
      <c r="M46">
        <f t="shared" ca="1" si="9"/>
        <v>56.329863315696649</v>
      </c>
      <c r="N46">
        <f t="shared" ca="1" si="10"/>
        <v>31.665705467372131</v>
      </c>
    </row>
    <row r="47" spans="1:14" x14ac:dyDescent="0.25">
      <c r="A47" s="4">
        <f t="shared" si="11"/>
        <v>0.42008101851851815</v>
      </c>
      <c r="B47" s="3">
        <f t="shared" si="12"/>
        <v>1553300295</v>
      </c>
      <c r="C47">
        <f t="shared" si="5"/>
        <v>2</v>
      </c>
      <c r="D47">
        <f t="shared" si="6"/>
        <v>6</v>
      </c>
      <c r="E47">
        <f t="shared" ca="1" si="13"/>
        <v>-78293.344080360315</v>
      </c>
      <c r="F47">
        <f t="shared" ca="1" si="14"/>
        <v>53281.331235771431</v>
      </c>
      <c r="G47">
        <f t="shared" ca="1" si="1"/>
        <v>10668</v>
      </c>
      <c r="H47" s="9">
        <f t="shared" ca="1" si="2"/>
        <v>184.2202727787313</v>
      </c>
      <c r="I47" s="9">
        <f t="shared" ca="1" si="2"/>
        <v>-125.36823787428439</v>
      </c>
      <c r="J47" s="9">
        <f t="shared" ca="1" si="2"/>
        <v>0</v>
      </c>
      <c r="K47" s="9">
        <f t="shared" ca="1" si="3"/>
        <v>222.83245717438319</v>
      </c>
      <c r="L47" s="9">
        <f t="shared" ca="1" si="4"/>
        <v>124.23663541539216</v>
      </c>
      <c r="M47">
        <f t="shared" ca="1" si="9"/>
        <v>56.324283509700173</v>
      </c>
      <c r="N47">
        <f t="shared" ca="1" si="10"/>
        <v>31.680445326278658</v>
      </c>
    </row>
    <row r="48" spans="1:14" x14ac:dyDescent="0.25">
      <c r="A48" s="4">
        <f t="shared" si="11"/>
        <v>0.42013888888888851</v>
      </c>
      <c r="B48" s="3">
        <f t="shared" si="12"/>
        <v>1553300300</v>
      </c>
      <c r="C48">
        <f t="shared" si="5"/>
        <v>2</v>
      </c>
      <c r="D48">
        <f t="shared" si="6"/>
        <v>6</v>
      </c>
      <c r="E48">
        <f t="shared" ref="E48:E68" ca="1" si="15">INDIRECT("E$"&amp;C48)+INDIRECT("H$"&amp;C48)*($B48-INDIRECT("B$"&amp;D48))</f>
        <v>-77372.242716466659</v>
      </c>
      <c r="F48">
        <f t="shared" ref="F48:F68" ca="1" si="16">INDIRECT("F$"&amp;C48)+INDIRECT("I$"&amp;C48)*($B48-INDIRECT("B$"&amp;D48))</f>
        <v>52654.490046400009</v>
      </c>
      <c r="G48">
        <f t="shared" ref="G48:G68" ca="1" si="17">INDIRECT("G$"&amp;C48)+INDIRECT("J$"&amp;C48)*($B48-INDIRECT("B$"&amp;D48))</f>
        <v>10668</v>
      </c>
      <c r="H48" s="9">
        <f t="shared" ref="H48:H68" ca="1" si="18">(E49-E48)/($B49-$B48)</f>
        <v>184.2202727787284</v>
      </c>
      <c r="I48" s="9">
        <f t="shared" ref="I48:I68" ca="1" si="19">(F49-F48)/($B49-$B48)</f>
        <v>-125.3682378742873</v>
      </c>
      <c r="J48" s="9">
        <f t="shared" ref="J48:J68" ca="1" si="20">(G49-G48)/($B49-$B48)</f>
        <v>0</v>
      </c>
      <c r="K48" s="9">
        <f t="shared" ref="K48:K68" ca="1" si="21">SQRT(H48*H48+I48*I48)</f>
        <v>222.83245717438243</v>
      </c>
      <c r="L48" s="9">
        <f t="shared" ref="L48:L68" ca="1" si="22">DEGREES(ATAN2(I48,H48))</f>
        <v>124.2366354153932</v>
      </c>
      <c r="M48">
        <f t="shared" ref="M48:M68" ca="1" si="23">INDIRECT("M$"&amp;C48)+INDIRECT("O$"&amp;C48)*($B48-INDIRECT("B$"&amp;D48))</f>
        <v>56.318703703703704</v>
      </c>
      <c r="N48">
        <f t="shared" ref="N48:N68" ca="1" si="24">INDIRECT("N$"&amp;C48)+INDIRECT("P$"&amp;C48)*($B48-INDIRECT("B$"&amp;D48))</f>
        <v>31.695185185185185</v>
      </c>
    </row>
    <row r="49" spans="1:19" x14ac:dyDescent="0.25">
      <c r="A49" s="4">
        <f t="shared" si="11"/>
        <v>0.42019675925925887</v>
      </c>
      <c r="B49" s="3">
        <f t="shared" si="12"/>
        <v>1553300305</v>
      </c>
      <c r="C49">
        <f t="shared" si="5"/>
        <v>2</v>
      </c>
      <c r="D49">
        <f t="shared" si="6"/>
        <v>6</v>
      </c>
      <c r="E49">
        <f t="shared" ca="1" si="15"/>
        <v>-76451.141352573017</v>
      </c>
      <c r="F49">
        <f t="shared" ca="1" si="16"/>
        <v>52027.648857028573</v>
      </c>
      <c r="G49">
        <f t="shared" ca="1" si="17"/>
        <v>10668</v>
      </c>
      <c r="H49" s="9">
        <f t="shared" ca="1" si="18"/>
        <v>184.2202727787284</v>
      </c>
      <c r="I49" s="9">
        <f t="shared" ca="1" si="19"/>
        <v>-125.36823787428439</v>
      </c>
      <c r="J49" s="9">
        <f t="shared" ca="1" si="20"/>
        <v>0</v>
      </c>
      <c r="K49" s="9">
        <f t="shared" ca="1" si="21"/>
        <v>222.83245717438081</v>
      </c>
      <c r="L49" s="9">
        <f t="shared" ca="1" si="22"/>
        <v>124.23663541539258</v>
      </c>
      <c r="M49">
        <f t="shared" ca="1" si="23"/>
        <v>56.313123897707229</v>
      </c>
      <c r="N49">
        <f t="shared" ca="1" si="24"/>
        <v>31.709925044091708</v>
      </c>
    </row>
    <row r="50" spans="1:19" x14ac:dyDescent="0.25">
      <c r="A50" s="4">
        <f t="shared" si="11"/>
        <v>0.42025462962962923</v>
      </c>
      <c r="B50" s="3">
        <f t="shared" si="12"/>
        <v>1553300310</v>
      </c>
      <c r="C50">
        <f t="shared" si="5"/>
        <v>2</v>
      </c>
      <c r="D50">
        <f t="shared" si="6"/>
        <v>6</v>
      </c>
      <c r="E50">
        <f t="shared" ca="1" si="15"/>
        <v>-75530.039988679375</v>
      </c>
      <c r="F50">
        <f t="shared" ca="1" si="16"/>
        <v>51400.807667657151</v>
      </c>
      <c r="G50">
        <f t="shared" ca="1" si="17"/>
        <v>10668</v>
      </c>
      <c r="H50" s="9">
        <f t="shared" ca="1" si="18"/>
        <v>184.2202727787313</v>
      </c>
      <c r="I50" s="9">
        <f t="shared" ca="1" si="19"/>
        <v>-125.3682378742873</v>
      </c>
      <c r="J50" s="9">
        <f t="shared" ca="1" si="20"/>
        <v>0</v>
      </c>
      <c r="K50" s="9">
        <f t="shared" ca="1" si="21"/>
        <v>222.83245717438484</v>
      </c>
      <c r="L50" s="9">
        <f t="shared" ca="1" si="22"/>
        <v>124.2366354153928</v>
      </c>
      <c r="M50">
        <f t="shared" ca="1" si="23"/>
        <v>56.30754409171076</v>
      </c>
      <c r="N50">
        <f t="shared" ca="1" si="24"/>
        <v>31.724664902998235</v>
      </c>
    </row>
    <row r="51" spans="1:19" x14ac:dyDescent="0.25">
      <c r="A51" s="4">
        <f t="shared" si="11"/>
        <v>0.42031249999999959</v>
      </c>
      <c r="B51" s="3">
        <f t="shared" si="12"/>
        <v>1553300315</v>
      </c>
      <c r="C51">
        <f t="shared" si="5"/>
        <v>2</v>
      </c>
      <c r="D51">
        <f t="shared" si="6"/>
        <v>6</v>
      </c>
      <c r="E51">
        <f t="shared" ca="1" si="15"/>
        <v>-74608.938624785718</v>
      </c>
      <c r="F51">
        <f t="shared" ca="1" si="16"/>
        <v>50773.966478285714</v>
      </c>
      <c r="G51">
        <f t="shared" ca="1" si="17"/>
        <v>10668</v>
      </c>
      <c r="H51" s="9">
        <f t="shared" ca="1" si="18"/>
        <v>184.2202727787313</v>
      </c>
      <c r="I51" s="9">
        <f t="shared" ca="1" si="19"/>
        <v>-125.36823787428439</v>
      </c>
      <c r="J51" s="9">
        <f t="shared" ca="1" si="20"/>
        <v>0</v>
      </c>
      <c r="K51" s="9">
        <f t="shared" ca="1" si="21"/>
        <v>222.83245717438319</v>
      </c>
      <c r="L51" s="9">
        <f t="shared" ca="1" si="22"/>
        <v>124.23663541539216</v>
      </c>
      <c r="M51">
        <f t="shared" ca="1" si="23"/>
        <v>56.301964285714284</v>
      </c>
      <c r="N51">
        <f t="shared" ca="1" si="24"/>
        <v>31.739404761904762</v>
      </c>
      <c r="O51" s="13"/>
      <c r="P51" s="13"/>
      <c r="Q51" s="13"/>
      <c r="R51" s="13"/>
      <c r="S51" s="13"/>
    </row>
    <row r="52" spans="1:19" x14ac:dyDescent="0.25">
      <c r="A52" s="4">
        <f>A51+5/24/3600</f>
        <v>0.42037037037036995</v>
      </c>
      <c r="B52" s="3">
        <f t="shared" si="12"/>
        <v>1553300320</v>
      </c>
      <c r="C52">
        <f t="shared" si="5"/>
        <v>2</v>
      </c>
      <c r="D52">
        <f t="shared" si="6"/>
        <v>6</v>
      </c>
      <c r="E52">
        <f t="shared" ca="1" si="15"/>
        <v>-73687.837260892062</v>
      </c>
      <c r="F52">
        <f t="shared" ca="1" si="16"/>
        <v>50147.125288914292</v>
      </c>
      <c r="G52">
        <f t="shared" ca="1" si="17"/>
        <v>10668</v>
      </c>
      <c r="H52" s="9">
        <f t="shared" ca="1" si="18"/>
        <v>184.2202727787313</v>
      </c>
      <c r="I52" s="9">
        <f t="shared" ca="1" si="19"/>
        <v>-125.36823787428584</v>
      </c>
      <c r="J52" s="9">
        <f t="shared" ca="1" si="20"/>
        <v>0</v>
      </c>
      <c r="K52" s="9">
        <f t="shared" ca="1" si="21"/>
        <v>222.83245717438402</v>
      </c>
      <c r="L52" s="9">
        <f t="shared" ca="1" si="22"/>
        <v>124.23663541539246</v>
      </c>
      <c r="M52">
        <f t="shared" ca="1" si="23"/>
        <v>56.296384479717808</v>
      </c>
      <c r="N52">
        <f t="shared" ca="1" si="24"/>
        <v>31.754144620811285</v>
      </c>
    </row>
    <row r="53" spans="1:19" x14ac:dyDescent="0.25">
      <c r="A53" s="4">
        <f t="shared" si="11"/>
        <v>0.42042824074074031</v>
      </c>
      <c r="B53" s="3">
        <f t="shared" si="12"/>
        <v>1553300325</v>
      </c>
      <c r="C53">
        <f t="shared" si="5"/>
        <v>2</v>
      </c>
      <c r="D53">
        <f t="shared" si="6"/>
        <v>6</v>
      </c>
      <c r="E53">
        <f t="shared" ca="1" si="15"/>
        <v>-72766.735896998405</v>
      </c>
      <c r="F53">
        <f t="shared" ca="1" si="16"/>
        <v>49520.284099542863</v>
      </c>
      <c r="G53">
        <f t="shared" ca="1" si="17"/>
        <v>10668</v>
      </c>
      <c r="H53" s="9">
        <f t="shared" ca="1" si="18"/>
        <v>184.2202727787284</v>
      </c>
      <c r="I53" s="9">
        <f t="shared" ca="1" si="19"/>
        <v>-125.36823787428584</v>
      </c>
      <c r="J53" s="9">
        <f t="shared" ca="1" si="20"/>
        <v>0</v>
      </c>
      <c r="K53" s="9">
        <f t="shared" ca="1" si="21"/>
        <v>222.83245717438163</v>
      </c>
      <c r="L53" s="9">
        <f t="shared" ca="1" si="22"/>
        <v>124.2366354153929</v>
      </c>
      <c r="M53">
        <f t="shared" ca="1" si="23"/>
        <v>56.29080467372134</v>
      </c>
      <c r="N53">
        <f t="shared" ca="1" si="24"/>
        <v>31.768884479717812</v>
      </c>
    </row>
    <row r="54" spans="1:19" x14ac:dyDescent="0.25">
      <c r="A54" s="8">
        <f t="shared" si="11"/>
        <v>0.42048611111111067</v>
      </c>
      <c r="B54" s="3">
        <f t="shared" si="12"/>
        <v>1553300330</v>
      </c>
      <c r="C54">
        <f t="shared" si="5"/>
        <v>2</v>
      </c>
      <c r="D54">
        <f t="shared" si="6"/>
        <v>6</v>
      </c>
      <c r="E54">
        <f t="shared" ca="1" si="15"/>
        <v>-71845.634533104763</v>
      </c>
      <c r="F54">
        <f t="shared" ca="1" si="16"/>
        <v>48893.442910171434</v>
      </c>
      <c r="G54">
        <f t="shared" ca="1" si="17"/>
        <v>10668</v>
      </c>
      <c r="H54" s="9">
        <f t="shared" ca="1" si="18"/>
        <v>184.2202727787313</v>
      </c>
      <c r="I54" s="9">
        <f t="shared" ca="1" si="19"/>
        <v>-125.36823787428584</v>
      </c>
      <c r="J54" s="9">
        <f t="shared" ca="1" si="20"/>
        <v>0</v>
      </c>
      <c r="K54" s="9">
        <f t="shared" ca="1" si="21"/>
        <v>222.83245717438402</v>
      </c>
      <c r="L54" s="9">
        <f t="shared" ca="1" si="22"/>
        <v>124.23663541539246</v>
      </c>
      <c r="M54">
        <f t="shared" ca="1" si="23"/>
        <v>56.285224867724864</v>
      </c>
      <c r="N54">
        <f t="shared" ca="1" si="24"/>
        <v>31.783624338624335</v>
      </c>
    </row>
    <row r="55" spans="1:19" x14ac:dyDescent="0.25">
      <c r="A55" s="4">
        <f t="shared" si="11"/>
        <v>0.42054398148148103</v>
      </c>
      <c r="B55" s="3">
        <f t="shared" si="12"/>
        <v>1553300335</v>
      </c>
      <c r="C55">
        <f t="shared" si="5"/>
        <v>2</v>
      </c>
      <c r="D55">
        <f t="shared" si="6"/>
        <v>6</v>
      </c>
      <c r="E55">
        <f t="shared" ca="1" si="15"/>
        <v>-70924.533169211107</v>
      </c>
      <c r="F55">
        <f t="shared" ca="1" si="16"/>
        <v>48266.601720800005</v>
      </c>
      <c r="G55">
        <f t="shared" ca="1" si="17"/>
        <v>10668</v>
      </c>
      <c r="H55" s="9">
        <f t="shared" ca="1" si="18"/>
        <v>184.2202727787284</v>
      </c>
      <c r="I55" s="9">
        <f t="shared" ca="1" si="19"/>
        <v>-125.36823787428584</v>
      </c>
      <c r="J55" s="9">
        <f t="shared" ca="1" si="20"/>
        <v>0</v>
      </c>
      <c r="K55" s="9">
        <f t="shared" ca="1" si="21"/>
        <v>222.83245717438163</v>
      </c>
      <c r="L55" s="9">
        <f t="shared" ca="1" si="22"/>
        <v>124.2366354153929</v>
      </c>
      <c r="M55">
        <f t="shared" ca="1" si="23"/>
        <v>56.279645061728395</v>
      </c>
      <c r="N55">
        <f t="shared" ca="1" si="24"/>
        <v>31.798364197530862</v>
      </c>
    </row>
    <row r="56" spans="1:19" x14ac:dyDescent="0.25">
      <c r="A56" s="4">
        <f t="shared" si="11"/>
        <v>0.42060185185185139</v>
      </c>
      <c r="B56" s="3">
        <f t="shared" si="12"/>
        <v>1553300340</v>
      </c>
      <c r="C56">
        <f t="shared" si="5"/>
        <v>2</v>
      </c>
      <c r="D56">
        <f t="shared" si="6"/>
        <v>6</v>
      </c>
      <c r="E56">
        <f t="shared" ca="1" si="15"/>
        <v>-70003.431805317465</v>
      </c>
      <c r="F56">
        <f t="shared" ca="1" si="16"/>
        <v>47639.760531428576</v>
      </c>
      <c r="G56">
        <f t="shared" ca="1" si="17"/>
        <v>10668</v>
      </c>
      <c r="H56" s="9">
        <f t="shared" ca="1" si="18"/>
        <v>184.2202727787313</v>
      </c>
      <c r="I56" s="9">
        <f t="shared" ca="1" si="19"/>
        <v>-125.36823787428584</v>
      </c>
      <c r="J56" s="9">
        <f t="shared" ca="1" si="20"/>
        <v>0</v>
      </c>
      <c r="K56" s="9">
        <f t="shared" ca="1" si="21"/>
        <v>222.83245717438402</v>
      </c>
      <c r="L56" s="9">
        <f t="shared" ca="1" si="22"/>
        <v>124.23663541539246</v>
      </c>
      <c r="M56">
        <f t="shared" ca="1" si="23"/>
        <v>56.274065255731919</v>
      </c>
      <c r="N56">
        <f t="shared" ca="1" si="24"/>
        <v>31.813104056437389</v>
      </c>
    </row>
    <row r="57" spans="1:19" x14ac:dyDescent="0.25">
      <c r="A57" s="4">
        <f t="shared" si="11"/>
        <v>0.42065972222222175</v>
      </c>
      <c r="B57" s="3">
        <f t="shared" si="12"/>
        <v>1553300345</v>
      </c>
      <c r="C57">
        <f t="shared" si="5"/>
        <v>2</v>
      </c>
      <c r="D57">
        <f t="shared" si="6"/>
        <v>6</v>
      </c>
      <c r="E57">
        <f t="shared" ca="1" si="15"/>
        <v>-69082.330441423808</v>
      </c>
      <c r="F57">
        <f t="shared" ca="1" si="16"/>
        <v>47012.919342057146</v>
      </c>
      <c r="G57">
        <f t="shared" ca="1" si="17"/>
        <v>10668</v>
      </c>
      <c r="H57" s="9">
        <f t="shared" ca="1" si="18"/>
        <v>184.2202727787313</v>
      </c>
      <c r="I57" s="9">
        <f t="shared" ca="1" si="19"/>
        <v>-125.36823787428584</v>
      </c>
      <c r="J57" s="9">
        <f t="shared" ca="1" si="20"/>
        <v>0</v>
      </c>
      <c r="K57" s="9">
        <f t="shared" ca="1" si="21"/>
        <v>222.83245717438402</v>
      </c>
      <c r="L57" s="9">
        <f t="shared" ca="1" si="22"/>
        <v>124.23663541539246</v>
      </c>
      <c r="M57">
        <f t="shared" ca="1" si="23"/>
        <v>56.268485449735451</v>
      </c>
      <c r="N57">
        <f t="shared" ca="1" si="24"/>
        <v>31.827843915343912</v>
      </c>
    </row>
    <row r="58" spans="1:19" x14ac:dyDescent="0.25">
      <c r="A58" s="4">
        <f t="shared" si="11"/>
        <v>0.42071759259259212</v>
      </c>
      <c r="B58" s="3">
        <f t="shared" si="12"/>
        <v>1553300350</v>
      </c>
      <c r="C58">
        <f t="shared" si="5"/>
        <v>2</v>
      </c>
      <c r="D58">
        <f t="shared" si="6"/>
        <v>6</v>
      </c>
      <c r="E58">
        <f t="shared" ca="1" si="15"/>
        <v>-68161.229077530152</v>
      </c>
      <c r="F58">
        <f t="shared" ca="1" si="16"/>
        <v>46386.078152685717</v>
      </c>
      <c r="G58">
        <f t="shared" ca="1" si="17"/>
        <v>10668</v>
      </c>
      <c r="H58" s="9">
        <f t="shared" ca="1" si="18"/>
        <v>184.2202727787284</v>
      </c>
      <c r="I58" s="9">
        <f t="shared" ca="1" si="19"/>
        <v>-125.36823787428584</v>
      </c>
      <c r="J58" s="9">
        <f t="shared" ca="1" si="20"/>
        <v>0</v>
      </c>
      <c r="K58" s="9">
        <f t="shared" ca="1" si="21"/>
        <v>222.83245717438163</v>
      </c>
      <c r="L58" s="9">
        <f t="shared" ca="1" si="22"/>
        <v>124.2366354153929</v>
      </c>
      <c r="M58">
        <f t="shared" ca="1" si="23"/>
        <v>56.262905643738975</v>
      </c>
      <c r="N58">
        <f t="shared" ca="1" si="24"/>
        <v>31.842583774250439</v>
      </c>
    </row>
    <row r="59" spans="1:19" x14ac:dyDescent="0.25">
      <c r="A59" s="4">
        <f t="shared" si="11"/>
        <v>0.42077546296296248</v>
      </c>
      <c r="B59" s="3">
        <f t="shared" si="12"/>
        <v>1553300355</v>
      </c>
      <c r="C59">
        <f t="shared" si="5"/>
        <v>2</v>
      </c>
      <c r="D59">
        <f t="shared" si="6"/>
        <v>6</v>
      </c>
      <c r="E59">
        <f t="shared" ca="1" si="15"/>
        <v>-67240.12771363651</v>
      </c>
      <c r="F59">
        <f t="shared" ca="1" si="16"/>
        <v>45759.236963314288</v>
      </c>
      <c r="G59">
        <f t="shared" ca="1" si="17"/>
        <v>10668</v>
      </c>
      <c r="H59" s="9">
        <f t="shared" ca="1" si="18"/>
        <v>184.2202727787313</v>
      </c>
      <c r="I59" s="9">
        <f t="shared" ca="1" si="19"/>
        <v>-125.36823787428584</v>
      </c>
      <c r="J59" s="9">
        <f t="shared" ca="1" si="20"/>
        <v>0</v>
      </c>
      <c r="K59" s="9">
        <f t="shared" ca="1" si="21"/>
        <v>222.83245717438402</v>
      </c>
      <c r="L59" s="9">
        <f t="shared" ca="1" si="22"/>
        <v>124.23663541539246</v>
      </c>
      <c r="M59">
        <f t="shared" ca="1" si="23"/>
        <v>56.257325837742506</v>
      </c>
      <c r="N59">
        <f t="shared" ca="1" si="24"/>
        <v>31.857323633156966</v>
      </c>
    </row>
    <row r="60" spans="1:19" x14ac:dyDescent="0.25">
      <c r="A60" s="4">
        <f t="shared" si="11"/>
        <v>0.42083333333333284</v>
      </c>
      <c r="B60" s="3">
        <f t="shared" si="12"/>
        <v>1553300360</v>
      </c>
      <c r="C60">
        <f t="shared" si="5"/>
        <v>2</v>
      </c>
      <c r="D60">
        <f t="shared" si="6"/>
        <v>6</v>
      </c>
      <c r="E60">
        <f t="shared" ca="1" si="15"/>
        <v>-66319.026349742853</v>
      </c>
      <c r="F60">
        <f t="shared" ca="1" si="16"/>
        <v>45132.395773942859</v>
      </c>
      <c r="G60">
        <f t="shared" ca="1" si="17"/>
        <v>10668</v>
      </c>
      <c r="H60" s="9">
        <f t="shared" ca="1" si="18"/>
        <v>184.22027277872985</v>
      </c>
      <c r="I60" s="9">
        <f t="shared" ca="1" si="19"/>
        <v>-125.36823787428584</v>
      </c>
      <c r="J60" s="9">
        <f t="shared" ca="1" si="20"/>
        <v>0</v>
      </c>
      <c r="K60" s="9">
        <f t="shared" ca="1" si="21"/>
        <v>222.83245717438282</v>
      </c>
      <c r="L60" s="9">
        <f t="shared" ca="1" si="22"/>
        <v>124.23663541539268</v>
      </c>
      <c r="M60">
        <f t="shared" ca="1" si="23"/>
        <v>56.25174603174603</v>
      </c>
      <c r="N60">
        <f t="shared" ca="1" si="24"/>
        <v>31.872063492063489</v>
      </c>
    </row>
    <row r="61" spans="1:19" x14ac:dyDescent="0.25">
      <c r="A61" s="4">
        <f t="shared" si="11"/>
        <v>0.4208912037037032</v>
      </c>
      <c r="B61" s="3">
        <f t="shared" si="12"/>
        <v>1553300365</v>
      </c>
      <c r="C61">
        <f t="shared" si="5"/>
        <v>2</v>
      </c>
      <c r="D61">
        <f t="shared" si="6"/>
        <v>6</v>
      </c>
      <c r="E61">
        <f t="shared" ca="1" si="15"/>
        <v>-65397.924985849204</v>
      </c>
      <c r="F61">
        <f t="shared" ca="1" si="16"/>
        <v>44505.55458457143</v>
      </c>
      <c r="G61">
        <f t="shared" ca="1" si="17"/>
        <v>10668</v>
      </c>
      <c r="H61" s="9">
        <f t="shared" ca="1" si="18"/>
        <v>184.22027277872985</v>
      </c>
      <c r="I61" s="9">
        <f t="shared" ca="1" si="19"/>
        <v>-125.36823787428584</v>
      </c>
      <c r="J61" s="9">
        <f t="shared" ca="1" si="20"/>
        <v>0</v>
      </c>
      <c r="K61" s="9">
        <f t="shared" ca="1" si="21"/>
        <v>222.83245717438282</v>
      </c>
      <c r="L61" s="9">
        <f t="shared" ca="1" si="22"/>
        <v>124.23663541539268</v>
      </c>
      <c r="M61">
        <f t="shared" ca="1" si="23"/>
        <v>56.246166225749555</v>
      </c>
      <c r="N61">
        <f t="shared" ca="1" si="24"/>
        <v>31.886803350970016</v>
      </c>
    </row>
    <row r="62" spans="1:19" x14ac:dyDescent="0.25">
      <c r="A62" s="4">
        <f t="shared" si="11"/>
        <v>0.42094907407407356</v>
      </c>
      <c r="B62" s="3">
        <f t="shared" si="12"/>
        <v>1553300370</v>
      </c>
      <c r="C62">
        <f t="shared" si="5"/>
        <v>2</v>
      </c>
      <c r="D62">
        <f t="shared" si="6"/>
        <v>6</v>
      </c>
      <c r="E62">
        <f t="shared" ca="1" si="15"/>
        <v>-64476.823621955555</v>
      </c>
      <c r="F62">
        <f t="shared" ca="1" si="16"/>
        <v>43878.7133952</v>
      </c>
      <c r="G62">
        <f t="shared" ca="1" si="17"/>
        <v>10668</v>
      </c>
      <c r="H62" s="9">
        <f t="shared" ca="1" si="18"/>
        <v>184.22027277872985</v>
      </c>
      <c r="I62" s="9">
        <f t="shared" ca="1" si="19"/>
        <v>-125.36823787428439</v>
      </c>
      <c r="J62" s="9">
        <f t="shared" ca="1" si="20"/>
        <v>0</v>
      </c>
      <c r="K62" s="9">
        <f t="shared" ca="1" si="21"/>
        <v>222.832457174382</v>
      </c>
      <c r="L62" s="9">
        <f t="shared" ca="1" si="22"/>
        <v>124.23663541539236</v>
      </c>
      <c r="M62">
        <f t="shared" ca="1" si="23"/>
        <v>56.240586419753086</v>
      </c>
      <c r="N62">
        <f t="shared" ca="1" si="24"/>
        <v>31.901543209876543</v>
      </c>
    </row>
    <row r="63" spans="1:19" x14ac:dyDescent="0.25">
      <c r="A63" s="4">
        <f t="shared" si="11"/>
        <v>0.42100694444444392</v>
      </c>
      <c r="B63" s="3">
        <f t="shared" si="12"/>
        <v>1553300375</v>
      </c>
      <c r="C63">
        <f t="shared" si="5"/>
        <v>2</v>
      </c>
      <c r="D63">
        <f t="shared" si="6"/>
        <v>6</v>
      </c>
      <c r="E63">
        <f t="shared" ca="1" si="15"/>
        <v>-63555.722258061905</v>
      </c>
      <c r="F63">
        <f t="shared" ca="1" si="16"/>
        <v>43251.872205828578</v>
      </c>
      <c r="G63">
        <f t="shared" ca="1" si="17"/>
        <v>10668</v>
      </c>
      <c r="H63" s="9">
        <f t="shared" ca="1" si="18"/>
        <v>184.22027277872985</v>
      </c>
      <c r="I63" s="9">
        <f t="shared" ca="1" si="19"/>
        <v>-125.36823787428584</v>
      </c>
      <c r="J63" s="9">
        <f t="shared" ca="1" si="20"/>
        <v>0</v>
      </c>
      <c r="K63" s="9">
        <f t="shared" ca="1" si="21"/>
        <v>222.83245717438282</v>
      </c>
      <c r="L63" s="9">
        <f t="shared" ca="1" si="22"/>
        <v>124.23663541539268</v>
      </c>
      <c r="M63">
        <f t="shared" ca="1" si="23"/>
        <v>56.23500661375661</v>
      </c>
      <c r="N63">
        <f t="shared" ca="1" si="24"/>
        <v>31.916283068783066</v>
      </c>
    </row>
    <row r="64" spans="1:19" x14ac:dyDescent="0.25">
      <c r="A64" s="4">
        <f t="shared" si="11"/>
        <v>0.42106481481481428</v>
      </c>
      <c r="B64" s="3">
        <f t="shared" si="12"/>
        <v>1553300380</v>
      </c>
      <c r="C64">
        <f t="shared" si="5"/>
        <v>2</v>
      </c>
      <c r="D64">
        <f t="shared" si="6"/>
        <v>6</v>
      </c>
      <c r="E64">
        <f t="shared" ca="1" si="15"/>
        <v>-62634.620894168256</v>
      </c>
      <c r="F64">
        <f t="shared" ca="1" si="16"/>
        <v>42625.031016457149</v>
      </c>
      <c r="G64">
        <f t="shared" ca="1" si="17"/>
        <v>10668</v>
      </c>
      <c r="H64" s="9">
        <f t="shared" ca="1" si="18"/>
        <v>184.2202727787313</v>
      </c>
      <c r="I64" s="9">
        <f t="shared" ca="1" si="19"/>
        <v>-125.36823787428584</v>
      </c>
      <c r="J64" s="9">
        <f t="shared" ca="1" si="20"/>
        <v>0</v>
      </c>
      <c r="K64" s="9">
        <f t="shared" ca="1" si="21"/>
        <v>222.83245717438402</v>
      </c>
      <c r="L64" s="9">
        <f t="shared" ca="1" si="22"/>
        <v>124.23663541539246</v>
      </c>
      <c r="M64">
        <f t="shared" ca="1" si="23"/>
        <v>56.229426807760142</v>
      </c>
      <c r="N64">
        <f t="shared" ca="1" si="24"/>
        <v>31.931022927689593</v>
      </c>
    </row>
    <row r="65" spans="1:14" x14ac:dyDescent="0.25">
      <c r="A65" s="4">
        <f t="shared" si="11"/>
        <v>0.42112268518518464</v>
      </c>
      <c r="B65" s="3">
        <f t="shared" si="12"/>
        <v>1553300385</v>
      </c>
      <c r="C65">
        <f t="shared" si="5"/>
        <v>2</v>
      </c>
      <c r="D65">
        <f t="shared" si="6"/>
        <v>6</v>
      </c>
      <c r="E65">
        <f t="shared" ca="1" si="15"/>
        <v>-61713.5195302746</v>
      </c>
      <c r="F65">
        <f t="shared" ca="1" si="16"/>
        <v>41998.18982708572</v>
      </c>
      <c r="G65">
        <f t="shared" ca="1" si="17"/>
        <v>10668</v>
      </c>
      <c r="H65" s="9">
        <f t="shared" ca="1" si="18"/>
        <v>184.22027277872985</v>
      </c>
      <c r="I65" s="9">
        <f t="shared" ca="1" si="19"/>
        <v>-125.36823787428584</v>
      </c>
      <c r="J65" s="9">
        <f t="shared" ca="1" si="20"/>
        <v>0</v>
      </c>
      <c r="K65" s="9">
        <f t="shared" ca="1" si="21"/>
        <v>222.83245717438282</v>
      </c>
      <c r="L65" s="9">
        <f t="shared" ca="1" si="22"/>
        <v>124.23663541539268</v>
      </c>
      <c r="M65">
        <f t="shared" ca="1" si="23"/>
        <v>56.223847001763666</v>
      </c>
      <c r="N65">
        <f t="shared" ca="1" si="24"/>
        <v>31.945762786596116</v>
      </c>
    </row>
    <row r="66" spans="1:14" x14ac:dyDescent="0.25">
      <c r="A66" s="4">
        <f t="shared" si="11"/>
        <v>0.421180555555555</v>
      </c>
      <c r="B66" s="3">
        <f t="shared" si="12"/>
        <v>1553300390</v>
      </c>
      <c r="C66">
        <f t="shared" si="5"/>
        <v>2</v>
      </c>
      <c r="D66">
        <f t="shared" si="6"/>
        <v>6</v>
      </c>
      <c r="E66">
        <f t="shared" ca="1" si="15"/>
        <v>-60792.41816638095</v>
      </c>
      <c r="F66">
        <f t="shared" ca="1" si="16"/>
        <v>41371.348637714291</v>
      </c>
      <c r="G66">
        <f t="shared" ca="1" si="17"/>
        <v>10668</v>
      </c>
      <c r="H66" s="9">
        <f t="shared" ca="1" si="18"/>
        <v>184.22027277872985</v>
      </c>
      <c r="I66" s="9">
        <f t="shared" ca="1" si="19"/>
        <v>-125.36823787428584</v>
      </c>
      <c r="J66" s="9">
        <f t="shared" ca="1" si="20"/>
        <v>0</v>
      </c>
      <c r="K66" s="9">
        <f t="shared" ca="1" si="21"/>
        <v>222.83245717438282</v>
      </c>
      <c r="L66" s="9">
        <f t="shared" ca="1" si="22"/>
        <v>124.23663541539268</v>
      </c>
      <c r="M66">
        <f t="shared" ca="1" si="23"/>
        <v>56.218267195767197</v>
      </c>
      <c r="N66">
        <f t="shared" ca="1" si="24"/>
        <v>31.960502645502643</v>
      </c>
    </row>
    <row r="67" spans="1:14" x14ac:dyDescent="0.25">
      <c r="A67" s="4">
        <f t="shared" si="11"/>
        <v>0.42123842592592536</v>
      </c>
      <c r="B67" s="3">
        <f t="shared" si="12"/>
        <v>1553300395</v>
      </c>
      <c r="C67">
        <f t="shared" si="5"/>
        <v>2</v>
      </c>
      <c r="D67">
        <f t="shared" si="6"/>
        <v>6</v>
      </c>
      <c r="E67">
        <f t="shared" ca="1" si="15"/>
        <v>-59871.316802487301</v>
      </c>
      <c r="F67">
        <f t="shared" ca="1" si="16"/>
        <v>40744.507448342862</v>
      </c>
      <c r="G67">
        <f t="shared" ca="1" si="17"/>
        <v>10668</v>
      </c>
      <c r="H67" s="9">
        <f t="shared" ca="1" si="18"/>
        <v>184.22027277872985</v>
      </c>
      <c r="I67" s="9">
        <f t="shared" ca="1" si="19"/>
        <v>-125.36823787428584</v>
      </c>
      <c r="J67" s="9">
        <f t="shared" ca="1" si="20"/>
        <v>0</v>
      </c>
      <c r="K67" s="9">
        <f t="shared" ca="1" si="21"/>
        <v>222.83245717438282</v>
      </c>
      <c r="L67" s="9">
        <f t="shared" ca="1" si="22"/>
        <v>124.23663541539268</v>
      </c>
      <c r="M67">
        <f t="shared" ca="1" si="23"/>
        <v>56.212687389770721</v>
      </c>
      <c r="N67">
        <f t="shared" ca="1" si="24"/>
        <v>31.97524250440917</v>
      </c>
    </row>
    <row r="68" spans="1:14" x14ac:dyDescent="0.25">
      <c r="A68" s="4">
        <f t="shared" si="11"/>
        <v>0.42129629629629572</v>
      </c>
      <c r="B68" s="3">
        <f t="shared" si="12"/>
        <v>1553300400</v>
      </c>
      <c r="C68">
        <f t="shared" si="5"/>
        <v>2</v>
      </c>
      <c r="D68">
        <f t="shared" si="6"/>
        <v>6</v>
      </c>
      <c r="E68">
        <f t="shared" ca="1" si="15"/>
        <v>-58950.215438593652</v>
      </c>
      <c r="F68">
        <f t="shared" ca="1" si="16"/>
        <v>40117.666258971432</v>
      </c>
      <c r="G68">
        <f t="shared" ca="1" si="17"/>
        <v>10668</v>
      </c>
      <c r="H68" s="9">
        <f t="shared" ca="1" si="18"/>
        <v>184.2202727787313</v>
      </c>
      <c r="I68" s="9">
        <f t="shared" ca="1" si="19"/>
        <v>-125.36823787428584</v>
      </c>
      <c r="J68" s="9">
        <f t="shared" ca="1" si="20"/>
        <v>0</v>
      </c>
      <c r="K68" s="9">
        <f t="shared" ca="1" si="21"/>
        <v>222.83245717438402</v>
      </c>
      <c r="L68" s="9">
        <f t="shared" ca="1" si="22"/>
        <v>124.23663541539246</v>
      </c>
      <c r="M68">
        <f t="shared" ca="1" si="23"/>
        <v>56.207107583774253</v>
      </c>
      <c r="N68">
        <f t="shared" ca="1" si="24"/>
        <v>31.989982363315693</v>
      </c>
    </row>
    <row r="69" spans="1:14" x14ac:dyDescent="0.25">
      <c r="A69" s="4">
        <f t="shared" si="11"/>
        <v>0.42135416666666609</v>
      </c>
      <c r="B69" s="3">
        <f t="shared" si="12"/>
        <v>1553300405</v>
      </c>
      <c r="C69">
        <f t="shared" si="5"/>
        <v>2</v>
      </c>
      <c r="D69">
        <f t="shared" si="6"/>
        <v>6</v>
      </c>
      <c r="E69">
        <f t="shared" ref="E69:E120" ca="1" si="25">INDIRECT("E$"&amp;C69)+INDIRECT("H$"&amp;C69)*($B69-INDIRECT("B$"&amp;D69))</f>
        <v>-58029.114074699995</v>
      </c>
      <c r="F69">
        <f t="shared" ref="F69:F120" ca="1" si="26">INDIRECT("F$"&amp;C69)+INDIRECT("I$"&amp;C69)*($B69-INDIRECT("B$"&amp;D69))</f>
        <v>39490.825069600003</v>
      </c>
      <c r="G69">
        <f t="shared" ca="1" si="1"/>
        <v>10668</v>
      </c>
      <c r="H69" s="9">
        <f t="shared" ca="1" si="2"/>
        <v>184.22027277872985</v>
      </c>
      <c r="I69" s="9">
        <f t="shared" ca="1" si="2"/>
        <v>-125.36823787428584</v>
      </c>
      <c r="J69" s="9">
        <f t="shared" ca="1" si="2"/>
        <v>0</v>
      </c>
      <c r="K69" s="9">
        <f t="shared" ca="1" si="3"/>
        <v>222.83245717438282</v>
      </c>
      <c r="L69" s="9">
        <f t="shared" ca="1" si="4"/>
        <v>124.23663541539268</v>
      </c>
      <c r="M69">
        <f t="shared" ref="M69:M120" ca="1" si="27">INDIRECT("M$"&amp;C69)+INDIRECT("O$"&amp;C69)*($B69-INDIRECT("B$"&amp;D69))</f>
        <v>56.201527777777777</v>
      </c>
      <c r="N69">
        <f t="shared" ref="N69:N120" ca="1" si="28">INDIRECT("N$"&amp;C69)+INDIRECT("P$"&amp;C69)*($B69-INDIRECT("B$"&amp;D69))</f>
        <v>32.00472222222222</v>
      </c>
    </row>
    <row r="70" spans="1:14" x14ac:dyDescent="0.25">
      <c r="A70" s="4">
        <f>A69+5/24/3600</f>
        <v>0.42141203703703645</v>
      </c>
      <c r="B70" s="3">
        <f t="shared" si="12"/>
        <v>1553300410</v>
      </c>
      <c r="C70">
        <f t="shared" si="5"/>
        <v>2</v>
      </c>
      <c r="D70">
        <f t="shared" si="6"/>
        <v>6</v>
      </c>
      <c r="E70">
        <f t="shared" ca="1" si="25"/>
        <v>-57108.012710806346</v>
      </c>
      <c r="F70">
        <f t="shared" ca="1" si="26"/>
        <v>38863.983880228574</v>
      </c>
      <c r="G70">
        <f t="shared" ca="1" si="1"/>
        <v>10668</v>
      </c>
      <c r="H70" s="9">
        <f t="shared" ca="1" si="2"/>
        <v>184.22027277872985</v>
      </c>
      <c r="I70" s="9">
        <f t="shared" ca="1" si="2"/>
        <v>-125.36823787428584</v>
      </c>
      <c r="J70" s="9">
        <f t="shared" ca="1" si="2"/>
        <v>0</v>
      </c>
      <c r="K70" s="9">
        <f t="shared" ca="1" si="3"/>
        <v>222.83245717438282</v>
      </c>
      <c r="L70" s="9">
        <f t="shared" ca="1" si="4"/>
        <v>124.23663541539268</v>
      </c>
      <c r="M70">
        <f t="shared" ca="1" si="27"/>
        <v>56.195947971781301</v>
      </c>
      <c r="N70">
        <f t="shared" ca="1" si="28"/>
        <v>32.019462081128744</v>
      </c>
    </row>
    <row r="71" spans="1:14" x14ac:dyDescent="0.25">
      <c r="A71" s="4">
        <f t="shared" si="11"/>
        <v>0.42146990740740681</v>
      </c>
      <c r="B71" s="3">
        <f t="shared" si="12"/>
        <v>1553300415</v>
      </c>
      <c r="C71">
        <f t="shared" si="5"/>
        <v>2</v>
      </c>
      <c r="D71">
        <f t="shared" si="6"/>
        <v>6</v>
      </c>
      <c r="E71">
        <f t="shared" ca="1" si="25"/>
        <v>-56186.911346912697</v>
      </c>
      <c r="F71">
        <f t="shared" ca="1" si="26"/>
        <v>38237.142690857145</v>
      </c>
      <c r="G71">
        <f t="shared" ref="G71:G134" ca="1" si="29">INDIRECT("G$"&amp;C71)+INDIRECT("J$"&amp;C71)*($B71-INDIRECT("B$"&amp;D71))</f>
        <v>10668</v>
      </c>
      <c r="H71" s="9">
        <f t="shared" ref="H71:J134" ca="1" si="30">(E72-E71)/($B72-$B71)</f>
        <v>184.22027277872985</v>
      </c>
      <c r="I71" s="9">
        <f t="shared" ca="1" si="30"/>
        <v>-125.36823787428584</v>
      </c>
      <c r="J71" s="9">
        <f t="shared" ca="1" si="30"/>
        <v>0</v>
      </c>
      <c r="K71" s="9">
        <f t="shared" ref="K71:K134" ca="1" si="31">SQRT(H71*H71+I71*I71)</f>
        <v>222.83245717438282</v>
      </c>
      <c r="L71" s="9">
        <f t="shared" ref="L71:L134" ca="1" si="32">DEGREES(ATAN2(I71,H71))</f>
        <v>124.23663541539268</v>
      </c>
      <c r="M71">
        <f t="shared" ca="1" si="27"/>
        <v>56.190368165784832</v>
      </c>
      <c r="N71">
        <f t="shared" ca="1" si="28"/>
        <v>32.034201940035274</v>
      </c>
    </row>
    <row r="72" spans="1:14" x14ac:dyDescent="0.25">
      <c r="A72" s="4">
        <f t="shared" si="11"/>
        <v>0.42152777777777717</v>
      </c>
      <c r="B72" s="3">
        <f t="shared" si="12"/>
        <v>1553300420</v>
      </c>
      <c r="C72">
        <f t="shared" ref="C72:C135" si="33">C71</f>
        <v>2</v>
      </c>
      <c r="D72">
        <f t="shared" ref="D72:D135" si="34">D71</f>
        <v>6</v>
      </c>
      <c r="E72">
        <f t="shared" ca="1" si="25"/>
        <v>-55265.809983019048</v>
      </c>
      <c r="F72">
        <f t="shared" ca="1" si="26"/>
        <v>37610.301501485716</v>
      </c>
      <c r="G72">
        <f t="shared" ca="1" si="29"/>
        <v>10668</v>
      </c>
      <c r="H72" s="9">
        <f t="shared" ca="1" si="30"/>
        <v>184.22027277872985</v>
      </c>
      <c r="I72" s="9">
        <f t="shared" ca="1" si="30"/>
        <v>-125.36823787428584</v>
      </c>
      <c r="J72" s="9">
        <f t="shared" ca="1" si="30"/>
        <v>0</v>
      </c>
      <c r="K72" s="9">
        <f t="shared" ca="1" si="31"/>
        <v>222.83245717438282</v>
      </c>
      <c r="L72" s="9">
        <f t="shared" ca="1" si="32"/>
        <v>124.23663541539268</v>
      </c>
      <c r="M72">
        <f t="shared" ca="1" si="27"/>
        <v>56.184788359788357</v>
      </c>
      <c r="N72">
        <f t="shared" ca="1" si="28"/>
        <v>32.048941798941797</v>
      </c>
    </row>
    <row r="73" spans="1:14" x14ac:dyDescent="0.25">
      <c r="A73" s="4">
        <f t="shared" ref="A73:A102" si="35">A72+5/24/3600</f>
        <v>0.42158564814814753</v>
      </c>
      <c r="B73" s="3">
        <f t="shared" ref="B73:B136" si="36">B72+SECOND(A73-A72)</f>
        <v>1553300425</v>
      </c>
      <c r="C73">
        <f t="shared" si="33"/>
        <v>2</v>
      </c>
      <c r="D73">
        <f t="shared" si="34"/>
        <v>6</v>
      </c>
      <c r="E73">
        <f t="shared" ca="1" si="25"/>
        <v>-54344.708619125398</v>
      </c>
      <c r="F73">
        <f t="shared" ca="1" si="26"/>
        <v>36983.460312114286</v>
      </c>
      <c r="G73">
        <f t="shared" ca="1" si="29"/>
        <v>10668</v>
      </c>
      <c r="H73" s="9">
        <f t="shared" ca="1" si="30"/>
        <v>184.2202727787313</v>
      </c>
      <c r="I73" s="9">
        <f t="shared" ca="1" si="30"/>
        <v>-125.36823787428584</v>
      </c>
      <c r="J73" s="9">
        <f t="shared" ca="1" si="30"/>
        <v>0</v>
      </c>
      <c r="K73" s="9">
        <f t="shared" ca="1" si="31"/>
        <v>222.83245717438402</v>
      </c>
      <c r="L73" s="9">
        <f t="shared" ca="1" si="32"/>
        <v>124.23663541539246</v>
      </c>
      <c r="M73">
        <f t="shared" ca="1" si="27"/>
        <v>56.179208553791888</v>
      </c>
      <c r="N73">
        <f t="shared" ca="1" si="28"/>
        <v>32.063681657848321</v>
      </c>
    </row>
    <row r="74" spans="1:14" x14ac:dyDescent="0.25">
      <c r="A74" s="4">
        <f t="shared" si="35"/>
        <v>0.42164351851851789</v>
      </c>
      <c r="B74" s="3">
        <f t="shared" si="36"/>
        <v>1553300430</v>
      </c>
      <c r="C74">
        <f t="shared" si="33"/>
        <v>2</v>
      </c>
      <c r="D74">
        <f t="shared" si="34"/>
        <v>6</v>
      </c>
      <c r="E74">
        <f t="shared" ca="1" si="25"/>
        <v>-53423.607255231742</v>
      </c>
      <c r="F74">
        <f t="shared" ca="1" si="26"/>
        <v>36356.619122742857</v>
      </c>
      <c r="G74">
        <f t="shared" ca="1" si="29"/>
        <v>10668</v>
      </c>
      <c r="H74" s="9">
        <f t="shared" ca="1" si="30"/>
        <v>184.22027277872985</v>
      </c>
      <c r="I74" s="9">
        <f t="shared" ca="1" si="30"/>
        <v>-125.36823787428439</v>
      </c>
      <c r="J74" s="9">
        <f t="shared" ca="1" si="30"/>
        <v>0</v>
      </c>
      <c r="K74" s="9">
        <f t="shared" ca="1" si="31"/>
        <v>222.832457174382</v>
      </c>
      <c r="L74" s="9">
        <f t="shared" ca="1" si="32"/>
        <v>124.23663541539236</v>
      </c>
      <c r="M74">
        <f t="shared" ca="1" si="27"/>
        <v>56.173628747795412</v>
      </c>
      <c r="N74">
        <f t="shared" ca="1" si="28"/>
        <v>32.078421516754851</v>
      </c>
    </row>
    <row r="75" spans="1:14" x14ac:dyDescent="0.25">
      <c r="A75" s="4">
        <f t="shared" si="35"/>
        <v>0.42170138888888825</v>
      </c>
      <c r="B75" s="3">
        <f t="shared" si="36"/>
        <v>1553300435</v>
      </c>
      <c r="C75">
        <f t="shared" si="33"/>
        <v>2</v>
      </c>
      <c r="D75">
        <f t="shared" si="34"/>
        <v>6</v>
      </c>
      <c r="E75">
        <f t="shared" ca="1" si="25"/>
        <v>-52502.505891338093</v>
      </c>
      <c r="F75">
        <f t="shared" ca="1" si="26"/>
        <v>35729.777933371435</v>
      </c>
      <c r="G75">
        <f t="shared" ca="1" si="29"/>
        <v>10668</v>
      </c>
      <c r="H75" s="9">
        <f t="shared" ca="1" si="30"/>
        <v>184.22027277872985</v>
      </c>
      <c r="I75" s="9">
        <f t="shared" ca="1" si="30"/>
        <v>-125.36823787428584</v>
      </c>
      <c r="J75" s="9">
        <f t="shared" ca="1" si="30"/>
        <v>0</v>
      </c>
      <c r="K75" s="9">
        <f t="shared" ca="1" si="31"/>
        <v>222.83245717438282</v>
      </c>
      <c r="L75" s="9">
        <f t="shared" ca="1" si="32"/>
        <v>124.23663541539268</v>
      </c>
      <c r="M75">
        <f t="shared" ca="1" si="27"/>
        <v>56.168048941798943</v>
      </c>
      <c r="N75">
        <f t="shared" ca="1" si="28"/>
        <v>32.093161375661374</v>
      </c>
    </row>
    <row r="76" spans="1:14" x14ac:dyDescent="0.25">
      <c r="A76" s="4">
        <f t="shared" si="35"/>
        <v>0.42175925925925861</v>
      </c>
      <c r="B76" s="3">
        <f t="shared" si="36"/>
        <v>1553300440</v>
      </c>
      <c r="C76">
        <f t="shared" si="33"/>
        <v>2</v>
      </c>
      <c r="D76">
        <f t="shared" si="34"/>
        <v>6</v>
      </c>
      <c r="E76">
        <f t="shared" ca="1" si="25"/>
        <v>-51581.404527444443</v>
      </c>
      <c r="F76">
        <f t="shared" ca="1" si="26"/>
        <v>35102.936744000006</v>
      </c>
      <c r="G76">
        <f t="shared" ca="1" si="29"/>
        <v>10668</v>
      </c>
      <c r="H76" s="9">
        <f t="shared" ca="1" si="30"/>
        <v>184.22027277872985</v>
      </c>
      <c r="I76" s="9">
        <f t="shared" ca="1" si="30"/>
        <v>-125.36823787428584</v>
      </c>
      <c r="J76" s="9">
        <f t="shared" ca="1" si="30"/>
        <v>0</v>
      </c>
      <c r="K76" s="9">
        <f t="shared" ca="1" si="31"/>
        <v>222.83245717438282</v>
      </c>
      <c r="L76" s="9">
        <f t="shared" ca="1" si="32"/>
        <v>124.23663541539268</v>
      </c>
      <c r="M76">
        <f t="shared" ca="1" si="27"/>
        <v>56.162469135802468</v>
      </c>
      <c r="N76">
        <f t="shared" ca="1" si="28"/>
        <v>32.107901234567898</v>
      </c>
    </row>
    <row r="77" spans="1:14" x14ac:dyDescent="0.25">
      <c r="A77" s="4">
        <f t="shared" si="35"/>
        <v>0.42181712962962897</v>
      </c>
      <c r="B77" s="3">
        <f t="shared" si="36"/>
        <v>1553300445</v>
      </c>
      <c r="C77">
        <f t="shared" si="33"/>
        <v>2</v>
      </c>
      <c r="D77">
        <f t="shared" si="34"/>
        <v>6</v>
      </c>
      <c r="E77">
        <f t="shared" ca="1" si="25"/>
        <v>-50660.303163550794</v>
      </c>
      <c r="F77">
        <f t="shared" ca="1" si="26"/>
        <v>34476.095554628577</v>
      </c>
      <c r="G77">
        <f t="shared" ca="1" si="29"/>
        <v>10668</v>
      </c>
      <c r="H77" s="9">
        <f t="shared" ca="1" si="30"/>
        <v>184.2202727787313</v>
      </c>
      <c r="I77" s="9">
        <f t="shared" ca="1" si="30"/>
        <v>-125.36823787428584</v>
      </c>
      <c r="J77" s="9">
        <f t="shared" ca="1" si="30"/>
        <v>0</v>
      </c>
      <c r="K77" s="9">
        <f t="shared" ca="1" si="31"/>
        <v>222.83245717438402</v>
      </c>
      <c r="L77" s="9">
        <f t="shared" ca="1" si="32"/>
        <v>124.23663541539246</v>
      </c>
      <c r="M77">
        <f t="shared" ca="1" si="27"/>
        <v>56.156889329805999</v>
      </c>
      <c r="N77">
        <f t="shared" ca="1" si="28"/>
        <v>32.122641093474428</v>
      </c>
    </row>
    <row r="78" spans="1:14" x14ac:dyDescent="0.25">
      <c r="A78" s="4">
        <f t="shared" si="35"/>
        <v>0.42187499999999933</v>
      </c>
      <c r="B78" s="3">
        <f t="shared" si="36"/>
        <v>1553300450</v>
      </c>
      <c r="C78">
        <f t="shared" si="33"/>
        <v>2</v>
      </c>
      <c r="D78">
        <f t="shared" si="34"/>
        <v>6</v>
      </c>
      <c r="E78">
        <f t="shared" ca="1" si="25"/>
        <v>-49739.201799657138</v>
      </c>
      <c r="F78">
        <f t="shared" ca="1" si="26"/>
        <v>33849.254365257148</v>
      </c>
      <c r="G78">
        <f t="shared" ca="1" si="29"/>
        <v>10668</v>
      </c>
      <c r="H78" s="9">
        <f t="shared" ca="1" si="30"/>
        <v>184.2202727787284</v>
      </c>
      <c r="I78" s="9">
        <f t="shared" ca="1" si="30"/>
        <v>-125.36823787428584</v>
      </c>
      <c r="J78" s="9">
        <f t="shared" ca="1" si="30"/>
        <v>0</v>
      </c>
      <c r="K78" s="9">
        <f t="shared" ca="1" si="31"/>
        <v>222.83245717438163</v>
      </c>
      <c r="L78" s="9">
        <f t="shared" ca="1" si="32"/>
        <v>124.2366354153929</v>
      </c>
      <c r="M78">
        <f t="shared" ca="1" si="27"/>
        <v>56.151309523809523</v>
      </c>
      <c r="N78">
        <f t="shared" ca="1" si="28"/>
        <v>32.137380952380951</v>
      </c>
    </row>
    <row r="79" spans="1:14" x14ac:dyDescent="0.25">
      <c r="A79" s="4">
        <f t="shared" si="35"/>
        <v>0.42193287037036969</v>
      </c>
      <c r="B79" s="3">
        <f t="shared" si="36"/>
        <v>1553300455</v>
      </c>
      <c r="C79">
        <f t="shared" si="33"/>
        <v>2</v>
      </c>
      <c r="D79">
        <f t="shared" si="34"/>
        <v>6</v>
      </c>
      <c r="E79">
        <f t="shared" ca="1" si="25"/>
        <v>-48818.100435763496</v>
      </c>
      <c r="F79">
        <f t="shared" ca="1" si="26"/>
        <v>33222.413175885718</v>
      </c>
      <c r="G79">
        <f t="shared" ca="1" si="29"/>
        <v>10668</v>
      </c>
      <c r="H79" s="9">
        <f t="shared" ca="1" si="30"/>
        <v>184.2202727787313</v>
      </c>
      <c r="I79" s="9">
        <f t="shared" ca="1" si="30"/>
        <v>-125.36823787428584</v>
      </c>
      <c r="J79" s="9">
        <f t="shared" ca="1" si="30"/>
        <v>0</v>
      </c>
      <c r="K79" s="9">
        <f t="shared" ca="1" si="31"/>
        <v>222.83245717438402</v>
      </c>
      <c r="L79" s="9">
        <f t="shared" ca="1" si="32"/>
        <v>124.23663541539246</v>
      </c>
      <c r="M79">
        <f t="shared" ca="1" si="27"/>
        <v>56.145729717813047</v>
      </c>
      <c r="N79">
        <f t="shared" ca="1" si="28"/>
        <v>32.152120811287475</v>
      </c>
    </row>
    <row r="80" spans="1:14" x14ac:dyDescent="0.25">
      <c r="A80" s="4">
        <f t="shared" si="35"/>
        <v>0.42199074074074006</v>
      </c>
      <c r="B80" s="3">
        <f t="shared" si="36"/>
        <v>1553300460</v>
      </c>
      <c r="C80">
        <f t="shared" si="33"/>
        <v>2</v>
      </c>
      <c r="D80">
        <f t="shared" si="34"/>
        <v>6</v>
      </c>
      <c r="E80">
        <f t="shared" ca="1" si="25"/>
        <v>-47896.999071869839</v>
      </c>
      <c r="F80">
        <f t="shared" ca="1" si="26"/>
        <v>32595.571986514289</v>
      </c>
      <c r="G80">
        <f t="shared" ca="1" si="29"/>
        <v>10668</v>
      </c>
      <c r="H80" s="9">
        <f t="shared" ca="1" si="30"/>
        <v>184.2202727787313</v>
      </c>
      <c r="I80" s="9">
        <f t="shared" ca="1" si="30"/>
        <v>-125.36823787428584</v>
      </c>
      <c r="J80" s="9">
        <f t="shared" ca="1" si="30"/>
        <v>0</v>
      </c>
      <c r="K80" s="9">
        <f t="shared" ca="1" si="31"/>
        <v>222.83245717438402</v>
      </c>
      <c r="L80" s="9">
        <f t="shared" ca="1" si="32"/>
        <v>124.23663541539246</v>
      </c>
      <c r="M80">
        <f t="shared" ca="1" si="27"/>
        <v>56.140149911816579</v>
      </c>
      <c r="N80">
        <f t="shared" ca="1" si="28"/>
        <v>32.166860670193998</v>
      </c>
    </row>
    <row r="81" spans="1:14" x14ac:dyDescent="0.25">
      <c r="A81" s="4">
        <f t="shared" si="35"/>
        <v>0.42204861111111042</v>
      </c>
      <c r="B81" s="3">
        <f t="shared" si="36"/>
        <v>1553300465</v>
      </c>
      <c r="C81">
        <f t="shared" si="33"/>
        <v>2</v>
      </c>
      <c r="D81">
        <f t="shared" si="34"/>
        <v>6</v>
      </c>
      <c r="E81">
        <f t="shared" ca="1" si="25"/>
        <v>-46975.897707976183</v>
      </c>
      <c r="F81">
        <f t="shared" ca="1" si="26"/>
        <v>31968.73079714286</v>
      </c>
      <c r="G81">
        <f t="shared" ca="1" si="29"/>
        <v>10668</v>
      </c>
      <c r="H81" s="9">
        <f t="shared" ca="1" si="30"/>
        <v>184.2202727787284</v>
      </c>
      <c r="I81" s="9">
        <f t="shared" ca="1" si="30"/>
        <v>-125.36823787428584</v>
      </c>
      <c r="J81" s="9">
        <f t="shared" ca="1" si="30"/>
        <v>0</v>
      </c>
      <c r="K81" s="9">
        <f t="shared" ca="1" si="31"/>
        <v>222.83245717438163</v>
      </c>
      <c r="L81" s="9">
        <f t="shared" ca="1" si="32"/>
        <v>124.2366354153929</v>
      </c>
      <c r="M81">
        <f t="shared" ca="1" si="27"/>
        <v>56.134570105820103</v>
      </c>
      <c r="N81">
        <f t="shared" ca="1" si="28"/>
        <v>32.181600529100528</v>
      </c>
    </row>
    <row r="82" spans="1:14" x14ac:dyDescent="0.25">
      <c r="A82" s="4">
        <f t="shared" si="35"/>
        <v>0.42210648148148078</v>
      </c>
      <c r="B82" s="3">
        <f t="shared" si="36"/>
        <v>1553300470</v>
      </c>
      <c r="C82">
        <f t="shared" si="33"/>
        <v>2</v>
      </c>
      <c r="D82">
        <f t="shared" si="34"/>
        <v>6</v>
      </c>
      <c r="E82">
        <f t="shared" ca="1" si="25"/>
        <v>-46054.796344082541</v>
      </c>
      <c r="F82">
        <f t="shared" ca="1" si="26"/>
        <v>31341.889607771431</v>
      </c>
      <c r="G82">
        <f t="shared" ca="1" si="29"/>
        <v>10668</v>
      </c>
      <c r="H82" s="9">
        <f t="shared" ca="1" si="30"/>
        <v>184.2202727787313</v>
      </c>
      <c r="I82" s="9">
        <f t="shared" ca="1" si="30"/>
        <v>-125.36823787428584</v>
      </c>
      <c r="J82" s="9">
        <f t="shared" ca="1" si="30"/>
        <v>0</v>
      </c>
      <c r="K82" s="9">
        <f t="shared" ca="1" si="31"/>
        <v>222.83245717438402</v>
      </c>
      <c r="L82" s="9">
        <f t="shared" ca="1" si="32"/>
        <v>124.23663541539246</v>
      </c>
      <c r="M82">
        <f t="shared" ca="1" si="27"/>
        <v>56.128990299823634</v>
      </c>
      <c r="N82">
        <f t="shared" ca="1" si="28"/>
        <v>32.196340388007052</v>
      </c>
    </row>
    <row r="83" spans="1:14" x14ac:dyDescent="0.25">
      <c r="A83" s="4">
        <f t="shared" si="35"/>
        <v>0.42216435185185114</v>
      </c>
      <c r="B83" s="3">
        <f t="shared" si="36"/>
        <v>1553300475</v>
      </c>
      <c r="C83">
        <f t="shared" si="33"/>
        <v>2</v>
      </c>
      <c r="D83">
        <f t="shared" si="34"/>
        <v>6</v>
      </c>
      <c r="E83">
        <f t="shared" ca="1" si="25"/>
        <v>-45133.694980188884</v>
      </c>
      <c r="F83">
        <f t="shared" ca="1" si="26"/>
        <v>30715.048418400002</v>
      </c>
      <c r="G83">
        <f t="shared" ca="1" si="29"/>
        <v>10668</v>
      </c>
      <c r="H83" s="9">
        <f t="shared" ca="1" si="30"/>
        <v>184.2202727787284</v>
      </c>
      <c r="I83" s="9">
        <f t="shared" ca="1" si="30"/>
        <v>-125.36823787428584</v>
      </c>
      <c r="J83" s="9">
        <f t="shared" ca="1" si="30"/>
        <v>0</v>
      </c>
      <c r="K83" s="9">
        <f t="shared" ca="1" si="31"/>
        <v>222.83245717438163</v>
      </c>
      <c r="L83" s="9">
        <f t="shared" ca="1" si="32"/>
        <v>124.2366354153929</v>
      </c>
      <c r="M83">
        <f t="shared" ca="1" si="27"/>
        <v>56.123410493827159</v>
      </c>
      <c r="N83">
        <f t="shared" ca="1" si="28"/>
        <v>32.211080246913575</v>
      </c>
    </row>
    <row r="84" spans="1:14" x14ac:dyDescent="0.25">
      <c r="A84" s="4">
        <f t="shared" si="35"/>
        <v>0.4222222222222215</v>
      </c>
      <c r="B84" s="3">
        <f t="shared" si="36"/>
        <v>1553300480</v>
      </c>
      <c r="C84">
        <f t="shared" si="33"/>
        <v>2</v>
      </c>
      <c r="D84">
        <f t="shared" si="34"/>
        <v>6</v>
      </c>
      <c r="E84">
        <f t="shared" ca="1" si="25"/>
        <v>-44212.593616295242</v>
      </c>
      <c r="F84">
        <f t="shared" ca="1" si="26"/>
        <v>30088.207229028572</v>
      </c>
      <c r="G84">
        <f t="shared" ca="1" si="29"/>
        <v>10668</v>
      </c>
      <c r="H84" s="9">
        <f t="shared" ca="1" si="30"/>
        <v>184.2202727787313</v>
      </c>
      <c r="I84" s="9">
        <f t="shared" ca="1" si="30"/>
        <v>-125.36823787428584</v>
      </c>
      <c r="J84" s="9">
        <f t="shared" ca="1" si="30"/>
        <v>0</v>
      </c>
      <c r="K84" s="9">
        <f t="shared" ca="1" si="31"/>
        <v>222.83245717438402</v>
      </c>
      <c r="L84" s="9">
        <f t="shared" ca="1" si="32"/>
        <v>124.23663541539246</v>
      </c>
      <c r="M84">
        <f t="shared" ca="1" si="27"/>
        <v>56.11783068783069</v>
      </c>
      <c r="N84">
        <f t="shared" ca="1" si="28"/>
        <v>32.225820105820105</v>
      </c>
    </row>
    <row r="85" spans="1:14" x14ac:dyDescent="0.25">
      <c r="A85" s="4">
        <f t="shared" si="35"/>
        <v>0.42228009259259186</v>
      </c>
      <c r="B85" s="3">
        <f t="shared" si="36"/>
        <v>1553300485</v>
      </c>
      <c r="C85">
        <f t="shared" si="33"/>
        <v>2</v>
      </c>
      <c r="D85">
        <f t="shared" si="34"/>
        <v>6</v>
      </c>
      <c r="E85">
        <f t="shared" ca="1" si="25"/>
        <v>-43291.492252401586</v>
      </c>
      <c r="F85">
        <f t="shared" ca="1" si="26"/>
        <v>29461.366039657143</v>
      </c>
      <c r="G85">
        <f t="shared" ca="1" si="29"/>
        <v>10668</v>
      </c>
      <c r="H85" s="9">
        <f t="shared" ca="1" si="30"/>
        <v>184.2202727787313</v>
      </c>
      <c r="I85" s="9">
        <f t="shared" ca="1" si="30"/>
        <v>-125.36823787428584</v>
      </c>
      <c r="J85" s="9">
        <f t="shared" ca="1" si="30"/>
        <v>0</v>
      </c>
      <c r="K85" s="9">
        <f t="shared" ca="1" si="31"/>
        <v>222.83245717438402</v>
      </c>
      <c r="L85" s="9">
        <f t="shared" ca="1" si="32"/>
        <v>124.23663541539246</v>
      </c>
      <c r="M85">
        <f t="shared" ca="1" si="27"/>
        <v>56.112250881834214</v>
      </c>
      <c r="N85">
        <f t="shared" ca="1" si="28"/>
        <v>32.240559964726629</v>
      </c>
    </row>
    <row r="86" spans="1:14" x14ac:dyDescent="0.25">
      <c r="A86" s="4">
        <f t="shared" si="35"/>
        <v>0.42233796296296222</v>
      </c>
      <c r="B86" s="3">
        <f t="shared" si="36"/>
        <v>1553300490</v>
      </c>
      <c r="C86">
        <f t="shared" si="33"/>
        <v>2</v>
      </c>
      <c r="D86">
        <f t="shared" si="34"/>
        <v>6</v>
      </c>
      <c r="E86">
        <f t="shared" ca="1" si="25"/>
        <v>-42370.390888507929</v>
      </c>
      <c r="F86">
        <f t="shared" ca="1" si="26"/>
        <v>28834.524850285714</v>
      </c>
      <c r="G86">
        <f t="shared" ca="1" si="29"/>
        <v>10668</v>
      </c>
      <c r="H86" s="9">
        <f t="shared" ca="1" si="30"/>
        <v>184.2202727787284</v>
      </c>
      <c r="I86" s="9">
        <f t="shared" ca="1" si="30"/>
        <v>-125.36823787428584</v>
      </c>
      <c r="J86" s="9">
        <f t="shared" ca="1" si="30"/>
        <v>0</v>
      </c>
      <c r="K86" s="9">
        <f t="shared" ca="1" si="31"/>
        <v>222.83245717438163</v>
      </c>
      <c r="L86" s="9">
        <f t="shared" ca="1" si="32"/>
        <v>124.2366354153929</v>
      </c>
      <c r="M86">
        <f t="shared" ca="1" si="27"/>
        <v>56.106671075837745</v>
      </c>
      <c r="N86">
        <f t="shared" ca="1" si="28"/>
        <v>32.255299823633152</v>
      </c>
    </row>
    <row r="87" spans="1:14" x14ac:dyDescent="0.25">
      <c r="A87" s="4">
        <f t="shared" si="35"/>
        <v>0.42239583333333258</v>
      </c>
      <c r="B87" s="3">
        <f t="shared" si="36"/>
        <v>1553300495</v>
      </c>
      <c r="C87">
        <f t="shared" si="33"/>
        <v>2</v>
      </c>
      <c r="D87">
        <f t="shared" si="34"/>
        <v>6</v>
      </c>
      <c r="E87">
        <f t="shared" ca="1" si="25"/>
        <v>-41449.289524614287</v>
      </c>
      <c r="F87">
        <f t="shared" ca="1" si="26"/>
        <v>28207.683660914285</v>
      </c>
      <c r="G87">
        <f t="shared" ca="1" si="29"/>
        <v>10668</v>
      </c>
      <c r="H87" s="9">
        <f t="shared" ca="1" si="30"/>
        <v>184.2202727787313</v>
      </c>
      <c r="I87" s="9">
        <f t="shared" ca="1" si="30"/>
        <v>-125.36823787428439</v>
      </c>
      <c r="J87" s="9">
        <f t="shared" ca="1" si="30"/>
        <v>0</v>
      </c>
      <c r="K87" s="9">
        <f t="shared" ca="1" si="31"/>
        <v>222.83245717438319</v>
      </c>
      <c r="L87" s="9">
        <f t="shared" ca="1" si="32"/>
        <v>124.23663541539216</v>
      </c>
      <c r="M87">
        <f t="shared" ca="1" si="27"/>
        <v>56.10109126984127</v>
      </c>
      <c r="N87">
        <f t="shared" ca="1" si="28"/>
        <v>32.270039682539682</v>
      </c>
    </row>
    <row r="88" spans="1:14" x14ac:dyDescent="0.25">
      <c r="A88" s="4">
        <f t="shared" si="35"/>
        <v>0.42245370370370294</v>
      </c>
      <c r="B88" s="3">
        <f t="shared" si="36"/>
        <v>1553300500</v>
      </c>
      <c r="C88">
        <f t="shared" si="33"/>
        <v>2</v>
      </c>
      <c r="D88">
        <f t="shared" si="34"/>
        <v>6</v>
      </c>
      <c r="E88">
        <f t="shared" ca="1" si="25"/>
        <v>-40528.188160720631</v>
      </c>
      <c r="F88">
        <f t="shared" ca="1" si="26"/>
        <v>27580.842471542863</v>
      </c>
      <c r="G88">
        <f t="shared" ca="1" si="29"/>
        <v>10668</v>
      </c>
      <c r="H88" s="9">
        <f t="shared" ca="1" si="30"/>
        <v>184.2202727787284</v>
      </c>
      <c r="I88" s="9">
        <f t="shared" ca="1" si="30"/>
        <v>-125.36823787428584</v>
      </c>
      <c r="J88" s="9">
        <f t="shared" ca="1" si="30"/>
        <v>0</v>
      </c>
      <c r="K88" s="9">
        <f t="shared" ca="1" si="31"/>
        <v>222.83245717438163</v>
      </c>
      <c r="L88" s="9">
        <f t="shared" ca="1" si="32"/>
        <v>124.2366354153929</v>
      </c>
      <c r="M88">
        <f t="shared" ca="1" si="27"/>
        <v>56.095511463844794</v>
      </c>
      <c r="N88">
        <f t="shared" ca="1" si="28"/>
        <v>32.284779541446206</v>
      </c>
    </row>
    <row r="89" spans="1:14" x14ac:dyDescent="0.25">
      <c r="A89" s="4">
        <f t="shared" si="35"/>
        <v>0.4225115740740733</v>
      </c>
      <c r="B89" s="3">
        <f t="shared" si="36"/>
        <v>1553300505</v>
      </c>
      <c r="C89">
        <f t="shared" si="33"/>
        <v>2</v>
      </c>
      <c r="D89">
        <f t="shared" si="34"/>
        <v>6</v>
      </c>
      <c r="E89">
        <f t="shared" ca="1" si="25"/>
        <v>-39607.086796826989</v>
      </c>
      <c r="F89">
        <f t="shared" ca="1" si="26"/>
        <v>26954.001282171434</v>
      </c>
      <c r="G89">
        <f t="shared" ca="1" si="29"/>
        <v>10668</v>
      </c>
      <c r="H89" s="9">
        <f t="shared" ca="1" si="30"/>
        <v>184.2202727787313</v>
      </c>
      <c r="I89" s="9">
        <f t="shared" ca="1" si="30"/>
        <v>-125.36823787428584</v>
      </c>
      <c r="J89" s="9">
        <f t="shared" ca="1" si="30"/>
        <v>0</v>
      </c>
      <c r="K89" s="9">
        <f t="shared" ca="1" si="31"/>
        <v>222.83245717438402</v>
      </c>
      <c r="L89" s="9">
        <f t="shared" ca="1" si="32"/>
        <v>124.23663541539246</v>
      </c>
      <c r="M89">
        <f t="shared" ca="1" si="27"/>
        <v>56.089931657848325</v>
      </c>
      <c r="N89">
        <f t="shared" ca="1" si="28"/>
        <v>32.299519400352729</v>
      </c>
    </row>
    <row r="90" spans="1:14" x14ac:dyDescent="0.25">
      <c r="A90" s="4">
        <f t="shared" si="35"/>
        <v>0.42256944444444366</v>
      </c>
      <c r="B90" s="3">
        <f t="shared" si="36"/>
        <v>1553300510</v>
      </c>
      <c r="C90">
        <f t="shared" si="33"/>
        <v>2</v>
      </c>
      <c r="D90">
        <f t="shared" si="34"/>
        <v>6</v>
      </c>
      <c r="E90">
        <f t="shared" ca="1" si="25"/>
        <v>-38685.985432933332</v>
      </c>
      <c r="F90">
        <f t="shared" ca="1" si="26"/>
        <v>26327.160092800004</v>
      </c>
      <c r="G90">
        <f t="shared" ca="1" si="29"/>
        <v>10668</v>
      </c>
      <c r="H90" s="9">
        <f t="shared" ca="1" si="30"/>
        <v>184.2202727787313</v>
      </c>
      <c r="I90" s="9">
        <f t="shared" ca="1" si="30"/>
        <v>-125.36823787428584</v>
      </c>
      <c r="J90" s="9">
        <f t="shared" ca="1" si="30"/>
        <v>0</v>
      </c>
      <c r="K90" s="9">
        <f t="shared" ca="1" si="31"/>
        <v>222.83245717438402</v>
      </c>
      <c r="L90" s="9">
        <f t="shared" ca="1" si="32"/>
        <v>124.23663541539246</v>
      </c>
      <c r="M90">
        <f t="shared" ca="1" si="27"/>
        <v>56.084351851851849</v>
      </c>
      <c r="N90">
        <f t="shared" ca="1" si="28"/>
        <v>32.314259259259259</v>
      </c>
    </row>
    <row r="91" spans="1:14" x14ac:dyDescent="0.25">
      <c r="A91" s="4">
        <f t="shared" si="35"/>
        <v>0.42262731481481403</v>
      </c>
      <c r="B91" s="3">
        <f t="shared" si="36"/>
        <v>1553300515</v>
      </c>
      <c r="C91">
        <f t="shared" si="33"/>
        <v>2</v>
      </c>
      <c r="D91">
        <f t="shared" si="34"/>
        <v>6</v>
      </c>
      <c r="E91">
        <f t="shared" ca="1" si="25"/>
        <v>-37764.884069039676</v>
      </c>
      <c r="F91">
        <f t="shared" ca="1" si="26"/>
        <v>25700.318903428575</v>
      </c>
      <c r="G91">
        <f t="shared" ca="1" si="29"/>
        <v>10668</v>
      </c>
      <c r="H91" s="9">
        <f t="shared" ca="1" si="30"/>
        <v>184.2202727787284</v>
      </c>
      <c r="I91" s="9">
        <f t="shared" ca="1" si="30"/>
        <v>-125.36823787428584</v>
      </c>
      <c r="J91" s="9">
        <f t="shared" ca="1" si="30"/>
        <v>0</v>
      </c>
      <c r="K91" s="9">
        <f t="shared" ca="1" si="31"/>
        <v>222.83245717438163</v>
      </c>
      <c r="L91" s="9">
        <f t="shared" ca="1" si="32"/>
        <v>124.2366354153929</v>
      </c>
      <c r="M91">
        <f t="shared" ca="1" si="27"/>
        <v>56.078772045855381</v>
      </c>
      <c r="N91">
        <f t="shared" ca="1" si="28"/>
        <v>32.328999118165783</v>
      </c>
    </row>
    <row r="92" spans="1:14" x14ac:dyDescent="0.25">
      <c r="A92" s="4">
        <f t="shared" si="35"/>
        <v>0.42268518518518439</v>
      </c>
      <c r="B92" s="3">
        <f t="shared" si="36"/>
        <v>1553300520</v>
      </c>
      <c r="C92">
        <f t="shared" si="33"/>
        <v>2</v>
      </c>
      <c r="D92">
        <f t="shared" si="34"/>
        <v>6</v>
      </c>
      <c r="E92">
        <f t="shared" ca="1" si="25"/>
        <v>-36843.782705146034</v>
      </c>
      <c r="F92">
        <f t="shared" ca="1" si="26"/>
        <v>25073.477714057146</v>
      </c>
      <c r="G92">
        <f t="shared" ca="1" si="29"/>
        <v>10668</v>
      </c>
      <c r="H92" s="9">
        <f t="shared" ca="1" si="30"/>
        <v>184.2202727787313</v>
      </c>
      <c r="I92" s="9">
        <f t="shared" ca="1" si="30"/>
        <v>-125.36823787428584</v>
      </c>
      <c r="J92" s="9">
        <f t="shared" ca="1" si="30"/>
        <v>0</v>
      </c>
      <c r="K92" s="9">
        <f t="shared" ca="1" si="31"/>
        <v>222.83245717438402</v>
      </c>
      <c r="L92" s="9">
        <f t="shared" ca="1" si="32"/>
        <v>124.23663541539246</v>
      </c>
      <c r="M92">
        <f t="shared" ca="1" si="27"/>
        <v>56.073192239858905</v>
      </c>
      <c r="N92">
        <f t="shared" ca="1" si="28"/>
        <v>32.343738977072306</v>
      </c>
    </row>
    <row r="93" spans="1:14" x14ac:dyDescent="0.25">
      <c r="A93" s="4">
        <f t="shared" si="35"/>
        <v>0.42274305555555475</v>
      </c>
      <c r="B93" s="3">
        <f t="shared" si="36"/>
        <v>1553300525</v>
      </c>
      <c r="C93">
        <f t="shared" si="33"/>
        <v>2</v>
      </c>
      <c r="D93">
        <f t="shared" si="34"/>
        <v>6</v>
      </c>
      <c r="E93">
        <f t="shared" ca="1" si="25"/>
        <v>-35922.681341252377</v>
      </c>
      <c r="F93">
        <f t="shared" ca="1" si="26"/>
        <v>24446.636524685717</v>
      </c>
      <c r="G93">
        <f t="shared" ca="1" si="29"/>
        <v>10668</v>
      </c>
      <c r="H93" s="9">
        <f t="shared" ca="1" si="30"/>
        <v>184.2202727787284</v>
      </c>
      <c r="I93" s="9">
        <f t="shared" ca="1" si="30"/>
        <v>-125.36823787428584</v>
      </c>
      <c r="J93" s="9">
        <f t="shared" ca="1" si="30"/>
        <v>0</v>
      </c>
      <c r="K93" s="9">
        <f t="shared" ca="1" si="31"/>
        <v>222.83245717438163</v>
      </c>
      <c r="L93" s="9">
        <f t="shared" ca="1" si="32"/>
        <v>124.2366354153929</v>
      </c>
      <c r="M93">
        <f t="shared" ca="1" si="27"/>
        <v>56.067612433862436</v>
      </c>
      <c r="N93">
        <f t="shared" ca="1" si="28"/>
        <v>32.358478835978836</v>
      </c>
    </row>
    <row r="94" spans="1:14" x14ac:dyDescent="0.25">
      <c r="A94" s="4">
        <f t="shared" si="35"/>
        <v>0.42280092592592511</v>
      </c>
      <c r="B94" s="3">
        <f t="shared" si="36"/>
        <v>1553300530</v>
      </c>
      <c r="C94">
        <f t="shared" si="33"/>
        <v>2</v>
      </c>
      <c r="D94">
        <f t="shared" si="34"/>
        <v>6</v>
      </c>
      <c r="E94">
        <f t="shared" ca="1" si="25"/>
        <v>-35001.579977358735</v>
      </c>
      <c r="F94">
        <f t="shared" ca="1" si="26"/>
        <v>23819.795335314288</v>
      </c>
      <c r="G94">
        <f t="shared" ca="1" si="29"/>
        <v>10668</v>
      </c>
      <c r="H94" s="9">
        <f t="shared" ca="1" si="30"/>
        <v>184.2202727787313</v>
      </c>
      <c r="I94" s="9">
        <f t="shared" ca="1" si="30"/>
        <v>-125.36823787428584</v>
      </c>
      <c r="J94" s="9">
        <f t="shared" ca="1" si="30"/>
        <v>0</v>
      </c>
      <c r="K94" s="9">
        <f t="shared" ca="1" si="31"/>
        <v>222.83245717438402</v>
      </c>
      <c r="L94" s="9">
        <f t="shared" ca="1" si="32"/>
        <v>124.23663541539246</v>
      </c>
      <c r="M94">
        <f t="shared" ca="1" si="27"/>
        <v>56.06203262786596</v>
      </c>
      <c r="N94">
        <f t="shared" ca="1" si="28"/>
        <v>32.37321869488536</v>
      </c>
    </row>
    <row r="95" spans="1:14" x14ac:dyDescent="0.25">
      <c r="A95" s="4">
        <f>A94+5/24/3600</f>
        <v>0.42285879629629547</v>
      </c>
      <c r="B95" s="3">
        <f t="shared" si="36"/>
        <v>1553300535</v>
      </c>
      <c r="C95">
        <f t="shared" si="33"/>
        <v>2</v>
      </c>
      <c r="D95">
        <f t="shared" si="34"/>
        <v>6</v>
      </c>
      <c r="E95">
        <f t="shared" ca="1" si="25"/>
        <v>-34080.478613465079</v>
      </c>
      <c r="F95">
        <f t="shared" ca="1" si="26"/>
        <v>23192.954145942858</v>
      </c>
      <c r="G95">
        <f t="shared" ca="1" si="29"/>
        <v>10668</v>
      </c>
      <c r="H95" s="9">
        <f t="shared" ca="1" si="30"/>
        <v>184.2202727787313</v>
      </c>
      <c r="I95" s="9">
        <f t="shared" ca="1" si="30"/>
        <v>-125.36823787428584</v>
      </c>
      <c r="J95" s="9">
        <f t="shared" ca="1" si="30"/>
        <v>0</v>
      </c>
      <c r="K95" s="9">
        <f t="shared" ca="1" si="31"/>
        <v>222.83245717438402</v>
      </c>
      <c r="L95" s="9">
        <f t="shared" ca="1" si="32"/>
        <v>124.23663541539246</v>
      </c>
      <c r="M95">
        <f t="shared" ca="1" si="27"/>
        <v>56.056452821869492</v>
      </c>
      <c r="N95">
        <f t="shared" ca="1" si="28"/>
        <v>32.387958553791883</v>
      </c>
    </row>
    <row r="96" spans="1:14" x14ac:dyDescent="0.25">
      <c r="A96" s="4">
        <f t="shared" si="35"/>
        <v>0.42291666666666583</v>
      </c>
      <c r="B96" s="3">
        <f t="shared" si="36"/>
        <v>1553300540</v>
      </c>
      <c r="C96">
        <f t="shared" si="33"/>
        <v>2</v>
      </c>
      <c r="D96">
        <f t="shared" si="34"/>
        <v>6</v>
      </c>
      <c r="E96">
        <f t="shared" ca="1" si="25"/>
        <v>-33159.377249571422</v>
      </c>
      <c r="F96">
        <f t="shared" ca="1" si="26"/>
        <v>22566.112956571429</v>
      </c>
      <c r="G96">
        <f t="shared" ca="1" si="29"/>
        <v>10668</v>
      </c>
      <c r="H96" s="9">
        <f t="shared" ca="1" si="30"/>
        <v>184.2202727787284</v>
      </c>
      <c r="I96" s="9">
        <f t="shared" ca="1" si="30"/>
        <v>-125.36823787428584</v>
      </c>
      <c r="J96" s="9">
        <f t="shared" ca="1" si="30"/>
        <v>0</v>
      </c>
      <c r="K96" s="9">
        <f t="shared" ca="1" si="31"/>
        <v>222.83245717438163</v>
      </c>
      <c r="L96" s="9">
        <f t="shared" ca="1" si="32"/>
        <v>124.2366354153929</v>
      </c>
      <c r="M96">
        <f t="shared" ca="1" si="27"/>
        <v>56.050873015873016</v>
      </c>
      <c r="N96">
        <f t="shared" ca="1" si="28"/>
        <v>32.402698412698413</v>
      </c>
    </row>
    <row r="97" spans="1:14" x14ac:dyDescent="0.25">
      <c r="A97" s="4">
        <f t="shared" si="35"/>
        <v>0.42297453703703619</v>
      </c>
      <c r="B97" s="3">
        <f t="shared" si="36"/>
        <v>1553300545</v>
      </c>
      <c r="C97">
        <f t="shared" si="33"/>
        <v>2</v>
      </c>
      <c r="D97">
        <f t="shared" si="34"/>
        <v>6</v>
      </c>
      <c r="E97">
        <f t="shared" ca="1" si="25"/>
        <v>-32238.27588567778</v>
      </c>
      <c r="F97">
        <f t="shared" ca="1" si="26"/>
        <v>21939.2717672</v>
      </c>
      <c r="G97">
        <f t="shared" ca="1" si="29"/>
        <v>10668</v>
      </c>
      <c r="H97" s="9">
        <f t="shared" ca="1" si="30"/>
        <v>184.2202727787313</v>
      </c>
      <c r="I97" s="9">
        <f t="shared" ca="1" si="30"/>
        <v>-125.36823787428584</v>
      </c>
      <c r="J97" s="9">
        <f t="shared" ca="1" si="30"/>
        <v>0</v>
      </c>
      <c r="K97" s="9">
        <f t="shared" ca="1" si="31"/>
        <v>222.83245717438402</v>
      </c>
      <c r="L97" s="9">
        <f t="shared" ca="1" si="32"/>
        <v>124.23663541539246</v>
      </c>
      <c r="M97">
        <f t="shared" ca="1" si="27"/>
        <v>56.04529320987654</v>
      </c>
      <c r="N97">
        <f t="shared" ca="1" si="28"/>
        <v>32.417438271604937</v>
      </c>
    </row>
    <row r="98" spans="1:14" x14ac:dyDescent="0.25">
      <c r="A98" s="4">
        <f t="shared" si="35"/>
        <v>0.42303240740740655</v>
      </c>
      <c r="B98" s="3">
        <f t="shared" si="36"/>
        <v>1553300550</v>
      </c>
      <c r="C98">
        <f t="shared" si="33"/>
        <v>2</v>
      </c>
      <c r="D98">
        <f t="shared" si="34"/>
        <v>6</v>
      </c>
      <c r="E98">
        <f t="shared" ca="1" si="25"/>
        <v>-31317.174521784123</v>
      </c>
      <c r="F98">
        <f t="shared" ca="1" si="26"/>
        <v>21312.430577828571</v>
      </c>
      <c r="G98">
        <f t="shared" ca="1" si="29"/>
        <v>10668</v>
      </c>
      <c r="H98" s="9">
        <f t="shared" ca="1" si="30"/>
        <v>184.2202727787284</v>
      </c>
      <c r="I98" s="9">
        <f t="shared" ca="1" si="30"/>
        <v>-125.36823787428584</v>
      </c>
      <c r="J98" s="9">
        <f t="shared" ca="1" si="30"/>
        <v>0</v>
      </c>
      <c r="K98" s="9">
        <f t="shared" ca="1" si="31"/>
        <v>222.83245717438163</v>
      </c>
      <c r="L98" s="9">
        <f t="shared" ca="1" si="32"/>
        <v>124.2366354153929</v>
      </c>
      <c r="M98">
        <f t="shared" ca="1" si="27"/>
        <v>56.039713403880071</v>
      </c>
      <c r="N98">
        <f t="shared" ca="1" si="28"/>
        <v>32.43217813051146</v>
      </c>
    </row>
    <row r="99" spans="1:14" x14ac:dyDescent="0.25">
      <c r="A99" s="4">
        <f t="shared" si="35"/>
        <v>0.42309027777777691</v>
      </c>
      <c r="B99" s="3">
        <f t="shared" si="36"/>
        <v>1553300555</v>
      </c>
      <c r="C99">
        <f t="shared" si="33"/>
        <v>2</v>
      </c>
      <c r="D99">
        <f t="shared" si="34"/>
        <v>6</v>
      </c>
      <c r="E99">
        <f t="shared" ca="1" si="25"/>
        <v>-30396.073157890482</v>
      </c>
      <c r="F99">
        <f t="shared" ca="1" si="26"/>
        <v>20685.589388457141</v>
      </c>
      <c r="G99">
        <f t="shared" ca="1" si="29"/>
        <v>10668</v>
      </c>
      <c r="H99" s="9">
        <f t="shared" ca="1" si="30"/>
        <v>184.2202727787313</v>
      </c>
      <c r="I99" s="9">
        <f t="shared" ca="1" si="30"/>
        <v>-125.36823787428439</v>
      </c>
      <c r="J99" s="9">
        <f t="shared" ca="1" si="30"/>
        <v>0</v>
      </c>
      <c r="K99" s="9">
        <f t="shared" ca="1" si="31"/>
        <v>222.83245717438319</v>
      </c>
      <c r="L99" s="9">
        <f t="shared" ca="1" si="32"/>
        <v>124.23663541539216</v>
      </c>
      <c r="M99">
        <f t="shared" ca="1" si="27"/>
        <v>56.034133597883596</v>
      </c>
      <c r="N99">
        <f t="shared" ca="1" si="28"/>
        <v>32.44691798941799</v>
      </c>
    </row>
    <row r="100" spans="1:14" x14ac:dyDescent="0.25">
      <c r="A100" s="4">
        <f t="shared" si="35"/>
        <v>0.42314814814814727</v>
      </c>
      <c r="B100" s="3">
        <f t="shared" si="36"/>
        <v>1553300560</v>
      </c>
      <c r="C100">
        <f t="shared" si="33"/>
        <v>2</v>
      </c>
      <c r="D100">
        <f t="shared" si="34"/>
        <v>6</v>
      </c>
      <c r="E100">
        <f t="shared" ca="1" si="25"/>
        <v>-29474.971793996825</v>
      </c>
      <c r="F100">
        <f t="shared" ca="1" si="26"/>
        <v>20058.74819908572</v>
      </c>
      <c r="G100">
        <f t="shared" ca="1" si="29"/>
        <v>10668</v>
      </c>
      <c r="H100" s="9">
        <f t="shared" ca="1" si="30"/>
        <v>184.2202727787313</v>
      </c>
      <c r="I100" s="9">
        <f t="shared" ca="1" si="30"/>
        <v>-125.36823787428584</v>
      </c>
      <c r="J100" s="9">
        <f t="shared" ca="1" si="30"/>
        <v>0</v>
      </c>
      <c r="K100" s="9">
        <f t="shared" ca="1" si="31"/>
        <v>222.83245717438402</v>
      </c>
      <c r="L100" s="9">
        <f t="shared" ca="1" si="32"/>
        <v>124.23663541539246</v>
      </c>
      <c r="M100">
        <f t="shared" ca="1" si="27"/>
        <v>56.028553791887127</v>
      </c>
      <c r="N100">
        <f t="shared" ca="1" si="28"/>
        <v>32.461657848324514</v>
      </c>
    </row>
    <row r="101" spans="1:14" x14ac:dyDescent="0.25">
      <c r="A101" s="4">
        <f t="shared" si="35"/>
        <v>0.42320601851851763</v>
      </c>
      <c r="B101" s="3">
        <f t="shared" si="36"/>
        <v>1553300565</v>
      </c>
      <c r="C101">
        <f t="shared" si="33"/>
        <v>2</v>
      </c>
      <c r="D101">
        <f t="shared" si="34"/>
        <v>6</v>
      </c>
      <c r="E101">
        <f t="shared" ca="1" si="25"/>
        <v>-28553.870430103168</v>
      </c>
      <c r="F101">
        <f t="shared" ca="1" si="26"/>
        <v>19431.90700971429</v>
      </c>
      <c r="G101">
        <f t="shared" ca="1" si="29"/>
        <v>10668</v>
      </c>
      <c r="H101" s="9">
        <f t="shared" ca="1" si="30"/>
        <v>184.2202727787284</v>
      </c>
      <c r="I101" s="9">
        <f t="shared" ca="1" si="30"/>
        <v>-125.36823787428584</v>
      </c>
      <c r="J101" s="9">
        <f t="shared" ca="1" si="30"/>
        <v>0</v>
      </c>
      <c r="K101" s="9">
        <f t="shared" ca="1" si="31"/>
        <v>222.83245717438163</v>
      </c>
      <c r="L101" s="9">
        <f t="shared" ca="1" si="32"/>
        <v>124.2366354153929</v>
      </c>
      <c r="M101">
        <f t="shared" ca="1" si="27"/>
        <v>56.022973985890651</v>
      </c>
      <c r="N101">
        <f t="shared" ca="1" si="28"/>
        <v>32.476397707231037</v>
      </c>
    </row>
    <row r="102" spans="1:14" x14ac:dyDescent="0.25">
      <c r="A102" s="4">
        <f t="shared" si="35"/>
        <v>0.423263888888888</v>
      </c>
      <c r="B102" s="3">
        <f t="shared" si="36"/>
        <v>1553300570</v>
      </c>
      <c r="C102">
        <f t="shared" si="33"/>
        <v>2</v>
      </c>
      <c r="D102">
        <f t="shared" si="34"/>
        <v>6</v>
      </c>
      <c r="E102">
        <f t="shared" ca="1" si="25"/>
        <v>-27632.769066209526</v>
      </c>
      <c r="F102">
        <f t="shared" ca="1" si="26"/>
        <v>18805.065820342861</v>
      </c>
      <c r="G102">
        <f t="shared" ca="1" si="29"/>
        <v>10668</v>
      </c>
      <c r="H102" s="9">
        <f t="shared" ca="1" si="30"/>
        <v>184.2202727787313</v>
      </c>
      <c r="I102" s="9">
        <f t="shared" ca="1" si="30"/>
        <v>-125.36823787428584</v>
      </c>
      <c r="J102" s="9">
        <f t="shared" ca="1" si="30"/>
        <v>0</v>
      </c>
      <c r="K102" s="9">
        <f t="shared" ca="1" si="31"/>
        <v>222.83245717438402</v>
      </c>
      <c r="L102" s="9">
        <f t="shared" ca="1" si="32"/>
        <v>124.23663541539246</v>
      </c>
      <c r="M102">
        <f t="shared" ca="1" si="27"/>
        <v>56.017394179894183</v>
      </c>
      <c r="N102">
        <f t="shared" ca="1" si="28"/>
        <v>32.49113756613756</v>
      </c>
    </row>
    <row r="103" spans="1:14" x14ac:dyDescent="0.25">
      <c r="A103" s="4">
        <f>A102+5/24/3600</f>
        <v>0.42332175925925836</v>
      </c>
      <c r="B103" s="3">
        <f t="shared" si="36"/>
        <v>1553300575</v>
      </c>
      <c r="C103">
        <f t="shared" si="33"/>
        <v>2</v>
      </c>
      <c r="D103">
        <f t="shared" si="34"/>
        <v>6</v>
      </c>
      <c r="E103">
        <f t="shared" ca="1" si="25"/>
        <v>-26711.66770231587</v>
      </c>
      <c r="F103">
        <f t="shared" ca="1" si="26"/>
        <v>18178.224630971432</v>
      </c>
      <c r="G103">
        <f t="shared" ca="1" si="29"/>
        <v>10668</v>
      </c>
      <c r="H103" s="9">
        <f t="shared" ca="1" si="30"/>
        <v>184.2202727787313</v>
      </c>
      <c r="I103" s="9">
        <f t="shared" ca="1" si="30"/>
        <v>-125.36823787428584</v>
      </c>
      <c r="J103" s="9">
        <f t="shared" ca="1" si="30"/>
        <v>0</v>
      </c>
      <c r="K103" s="9">
        <f t="shared" ca="1" si="31"/>
        <v>222.83245717438402</v>
      </c>
      <c r="L103" s="9">
        <f t="shared" ca="1" si="32"/>
        <v>124.23663541539246</v>
      </c>
      <c r="M103">
        <f t="shared" ca="1" si="27"/>
        <v>56.011814373897707</v>
      </c>
      <c r="N103">
        <f t="shared" ca="1" si="28"/>
        <v>32.505877425044091</v>
      </c>
    </row>
    <row r="104" spans="1:14" x14ac:dyDescent="0.25">
      <c r="A104" s="4">
        <f t="shared" ref="A104:A120" si="37">A103+5/24/3600</f>
        <v>0.42337962962962872</v>
      </c>
      <c r="B104" s="3">
        <f t="shared" si="36"/>
        <v>1553300580</v>
      </c>
      <c r="C104">
        <f t="shared" si="33"/>
        <v>2</v>
      </c>
      <c r="D104">
        <f t="shared" si="34"/>
        <v>6</v>
      </c>
      <c r="E104">
        <f t="shared" ca="1" si="25"/>
        <v>-25790.566338422213</v>
      </c>
      <c r="F104">
        <f t="shared" ca="1" si="26"/>
        <v>17551.383441600003</v>
      </c>
      <c r="G104">
        <f t="shared" ca="1" si="29"/>
        <v>10668</v>
      </c>
      <c r="H104" s="9">
        <f t="shared" ca="1" si="30"/>
        <v>184.2202727787284</v>
      </c>
      <c r="I104" s="9">
        <f t="shared" ca="1" si="30"/>
        <v>-125.36823787428584</v>
      </c>
      <c r="J104" s="9">
        <f t="shared" ca="1" si="30"/>
        <v>0</v>
      </c>
      <c r="K104" s="9">
        <f t="shared" ca="1" si="31"/>
        <v>222.83245717438163</v>
      </c>
      <c r="L104" s="9">
        <f t="shared" ca="1" si="32"/>
        <v>124.2366354153929</v>
      </c>
      <c r="M104">
        <f t="shared" ca="1" si="27"/>
        <v>56.006234567901238</v>
      </c>
      <c r="N104">
        <f t="shared" ca="1" si="28"/>
        <v>32.520617283950614</v>
      </c>
    </row>
    <row r="105" spans="1:14" x14ac:dyDescent="0.25">
      <c r="A105" s="4">
        <f t="shared" si="37"/>
        <v>0.42343749999999908</v>
      </c>
      <c r="B105" s="3">
        <f t="shared" si="36"/>
        <v>1553300585</v>
      </c>
      <c r="C105">
        <f t="shared" si="33"/>
        <v>2</v>
      </c>
      <c r="D105">
        <f t="shared" si="34"/>
        <v>6</v>
      </c>
      <c r="E105">
        <f t="shared" ca="1" si="25"/>
        <v>-24869.464974528571</v>
      </c>
      <c r="F105">
        <f t="shared" ca="1" si="26"/>
        <v>16924.542252228573</v>
      </c>
      <c r="G105">
        <f t="shared" ca="1" si="29"/>
        <v>10668</v>
      </c>
      <c r="H105" s="9">
        <f t="shared" ca="1" si="30"/>
        <v>184.2202727787313</v>
      </c>
      <c r="I105" s="9">
        <f t="shared" ca="1" si="30"/>
        <v>-125.36823787428584</v>
      </c>
      <c r="J105" s="9">
        <f t="shared" ca="1" si="30"/>
        <v>0</v>
      </c>
      <c r="K105" s="9">
        <f t="shared" ca="1" si="31"/>
        <v>222.83245717438402</v>
      </c>
      <c r="L105" s="9">
        <f t="shared" ca="1" si="32"/>
        <v>124.23663541539246</v>
      </c>
      <c r="M105">
        <f t="shared" ca="1" si="27"/>
        <v>56.000654761904762</v>
      </c>
      <c r="N105">
        <f t="shared" ca="1" si="28"/>
        <v>32.535357142857137</v>
      </c>
    </row>
    <row r="106" spans="1:14" x14ac:dyDescent="0.25">
      <c r="A106" s="4">
        <f t="shared" si="37"/>
        <v>0.42349537037036944</v>
      </c>
      <c r="B106" s="3">
        <f t="shared" si="36"/>
        <v>1553300590</v>
      </c>
      <c r="C106">
        <f t="shared" si="33"/>
        <v>2</v>
      </c>
      <c r="D106">
        <f t="shared" si="34"/>
        <v>6</v>
      </c>
      <c r="E106">
        <f t="shared" ca="1" si="25"/>
        <v>-23948.363610634915</v>
      </c>
      <c r="F106">
        <f t="shared" ca="1" si="26"/>
        <v>16297.701062857144</v>
      </c>
      <c r="G106">
        <f t="shared" ca="1" si="29"/>
        <v>10668</v>
      </c>
      <c r="H106" s="9">
        <f t="shared" ca="1" si="30"/>
        <v>184.2202727787284</v>
      </c>
      <c r="I106" s="9">
        <f t="shared" ca="1" si="30"/>
        <v>-125.36823787428584</v>
      </c>
      <c r="J106" s="9">
        <f t="shared" ca="1" si="30"/>
        <v>0</v>
      </c>
      <c r="K106" s="9">
        <f t="shared" ca="1" si="31"/>
        <v>222.83245717438163</v>
      </c>
      <c r="L106" s="9">
        <f t="shared" ca="1" si="32"/>
        <v>124.2366354153929</v>
      </c>
      <c r="M106">
        <f t="shared" ca="1" si="27"/>
        <v>55.995074955908287</v>
      </c>
      <c r="N106">
        <f t="shared" ca="1" si="28"/>
        <v>32.550097001763667</v>
      </c>
    </row>
    <row r="107" spans="1:14" x14ac:dyDescent="0.25">
      <c r="A107" s="4">
        <f t="shared" si="37"/>
        <v>0.4235532407407398</v>
      </c>
      <c r="B107" s="3">
        <f t="shared" si="36"/>
        <v>1553300595</v>
      </c>
      <c r="C107">
        <f t="shared" si="33"/>
        <v>2</v>
      </c>
      <c r="D107">
        <f t="shared" si="34"/>
        <v>6</v>
      </c>
      <c r="E107">
        <f t="shared" ca="1" si="25"/>
        <v>-23027.262246741273</v>
      </c>
      <c r="F107">
        <f t="shared" ca="1" si="26"/>
        <v>15670.859873485715</v>
      </c>
      <c r="G107">
        <f t="shared" ca="1" si="29"/>
        <v>10668</v>
      </c>
      <c r="H107" s="9">
        <f t="shared" ca="1" si="30"/>
        <v>184.2202727787313</v>
      </c>
      <c r="I107" s="9">
        <f t="shared" ca="1" si="30"/>
        <v>-125.36823787428584</v>
      </c>
      <c r="J107" s="9">
        <f t="shared" ca="1" si="30"/>
        <v>0</v>
      </c>
      <c r="K107" s="9">
        <f t="shared" ca="1" si="31"/>
        <v>222.83245717438402</v>
      </c>
      <c r="L107" s="9">
        <f t="shared" ca="1" si="32"/>
        <v>124.23663541539246</v>
      </c>
      <c r="M107">
        <f t="shared" ca="1" si="27"/>
        <v>55.989495149911818</v>
      </c>
      <c r="N107">
        <f t="shared" ca="1" si="28"/>
        <v>32.564836860670191</v>
      </c>
    </row>
    <row r="108" spans="1:14" x14ac:dyDescent="0.25">
      <c r="A108" s="4">
        <f t="shared" si="37"/>
        <v>0.42361111111111016</v>
      </c>
      <c r="B108" s="3">
        <f t="shared" si="36"/>
        <v>1553300600</v>
      </c>
      <c r="C108">
        <f t="shared" si="33"/>
        <v>2</v>
      </c>
      <c r="D108">
        <f t="shared" si="34"/>
        <v>6</v>
      </c>
      <c r="E108">
        <f t="shared" ca="1" si="25"/>
        <v>-22106.160882847616</v>
      </c>
      <c r="F108">
        <f t="shared" ca="1" si="26"/>
        <v>15044.018684114286</v>
      </c>
      <c r="G108">
        <f t="shared" ca="1" si="29"/>
        <v>10668</v>
      </c>
      <c r="H108" s="9">
        <f t="shared" ca="1" si="30"/>
        <v>184.2202727787313</v>
      </c>
      <c r="I108" s="9">
        <f t="shared" ca="1" si="30"/>
        <v>-125.36823787428584</v>
      </c>
      <c r="J108" s="9">
        <f t="shared" ca="1" si="30"/>
        <v>0</v>
      </c>
      <c r="K108" s="9">
        <f t="shared" ca="1" si="31"/>
        <v>222.83245717438402</v>
      </c>
      <c r="L108" s="9">
        <f t="shared" ca="1" si="32"/>
        <v>124.23663541539246</v>
      </c>
      <c r="M108">
        <f t="shared" ca="1" si="27"/>
        <v>55.983915343915342</v>
      </c>
      <c r="N108">
        <f t="shared" ca="1" si="28"/>
        <v>32.579576719576714</v>
      </c>
    </row>
    <row r="109" spans="1:14" x14ac:dyDescent="0.25">
      <c r="A109" s="4">
        <f t="shared" si="37"/>
        <v>0.42366898148148052</v>
      </c>
      <c r="B109" s="3">
        <f t="shared" si="36"/>
        <v>1553300605</v>
      </c>
      <c r="C109">
        <f t="shared" si="33"/>
        <v>2</v>
      </c>
      <c r="D109">
        <f t="shared" si="34"/>
        <v>6</v>
      </c>
      <c r="E109">
        <f t="shared" ca="1" si="25"/>
        <v>-21185.05951895396</v>
      </c>
      <c r="F109">
        <f t="shared" ca="1" si="26"/>
        <v>14417.177494742857</v>
      </c>
      <c r="G109">
        <f t="shared" ca="1" si="29"/>
        <v>10668</v>
      </c>
      <c r="H109" s="9">
        <f t="shared" ca="1" si="30"/>
        <v>184.2202727787284</v>
      </c>
      <c r="I109" s="9">
        <f t="shared" ca="1" si="30"/>
        <v>-125.36823787428584</v>
      </c>
      <c r="J109" s="9">
        <f t="shared" ca="1" si="30"/>
        <v>0</v>
      </c>
      <c r="K109" s="9">
        <f t="shared" ca="1" si="31"/>
        <v>222.83245717438163</v>
      </c>
      <c r="L109" s="9">
        <f t="shared" ca="1" si="32"/>
        <v>124.2366354153929</v>
      </c>
      <c r="M109">
        <f t="shared" ca="1" si="27"/>
        <v>55.978335537918873</v>
      </c>
      <c r="N109">
        <f t="shared" ca="1" si="28"/>
        <v>32.594316578483244</v>
      </c>
    </row>
    <row r="110" spans="1:14" x14ac:dyDescent="0.25">
      <c r="A110" s="4">
        <f t="shared" si="37"/>
        <v>0.42372685185185088</v>
      </c>
      <c r="B110" s="3">
        <f t="shared" si="36"/>
        <v>1553300610</v>
      </c>
      <c r="C110">
        <f t="shared" si="33"/>
        <v>2</v>
      </c>
      <c r="D110">
        <f t="shared" si="34"/>
        <v>6</v>
      </c>
      <c r="E110">
        <f t="shared" ca="1" si="25"/>
        <v>-20263.958155060318</v>
      </c>
      <c r="F110">
        <f t="shared" ca="1" si="26"/>
        <v>13790.336305371427</v>
      </c>
      <c r="G110">
        <f t="shared" ca="1" si="29"/>
        <v>10668</v>
      </c>
      <c r="H110" s="9">
        <f t="shared" ca="1" si="30"/>
        <v>184.2202727787313</v>
      </c>
      <c r="I110" s="9">
        <f t="shared" ca="1" si="30"/>
        <v>-125.36823787428439</v>
      </c>
      <c r="J110" s="9">
        <f t="shared" ca="1" si="30"/>
        <v>0</v>
      </c>
      <c r="K110" s="9">
        <f t="shared" ca="1" si="31"/>
        <v>222.83245717438319</v>
      </c>
      <c r="L110" s="9">
        <f t="shared" ca="1" si="32"/>
        <v>124.23663541539216</v>
      </c>
      <c r="M110">
        <f t="shared" ca="1" si="27"/>
        <v>55.972755731922398</v>
      </c>
      <c r="N110">
        <f t="shared" ca="1" si="28"/>
        <v>32.609056437389768</v>
      </c>
    </row>
    <row r="111" spans="1:14" x14ac:dyDescent="0.25">
      <c r="A111" s="4">
        <f t="shared" si="37"/>
        <v>0.42378472222222124</v>
      </c>
      <c r="B111" s="3">
        <f t="shared" si="36"/>
        <v>1553300615</v>
      </c>
      <c r="C111">
        <f t="shared" si="33"/>
        <v>2</v>
      </c>
      <c r="D111">
        <f t="shared" si="34"/>
        <v>6</v>
      </c>
      <c r="E111">
        <f t="shared" ca="1" si="25"/>
        <v>-19342.856791166661</v>
      </c>
      <c r="F111">
        <f t="shared" ca="1" si="26"/>
        <v>13163.495116000006</v>
      </c>
      <c r="G111">
        <f t="shared" ca="1" si="29"/>
        <v>10668</v>
      </c>
      <c r="H111" s="9">
        <f t="shared" ca="1" si="30"/>
        <v>184.2202727787284</v>
      </c>
      <c r="I111" s="9">
        <f t="shared" ca="1" si="30"/>
        <v>-125.3682378742873</v>
      </c>
      <c r="J111" s="9">
        <f t="shared" ca="1" si="30"/>
        <v>0</v>
      </c>
      <c r="K111" s="9">
        <f t="shared" ca="1" si="31"/>
        <v>222.83245717438243</v>
      </c>
      <c r="L111" s="9">
        <f t="shared" ca="1" si="32"/>
        <v>124.2366354153932</v>
      </c>
      <c r="M111">
        <f t="shared" ca="1" si="27"/>
        <v>55.967175925925929</v>
      </c>
      <c r="N111">
        <f t="shared" ca="1" si="28"/>
        <v>32.623796296296291</v>
      </c>
    </row>
    <row r="112" spans="1:14" x14ac:dyDescent="0.25">
      <c r="A112" s="4">
        <f t="shared" si="37"/>
        <v>0.4238425925925916</v>
      </c>
      <c r="B112" s="3">
        <f t="shared" si="36"/>
        <v>1553300620</v>
      </c>
      <c r="C112">
        <f t="shared" si="33"/>
        <v>2</v>
      </c>
      <c r="D112">
        <f t="shared" si="34"/>
        <v>6</v>
      </c>
      <c r="E112">
        <f t="shared" ca="1" si="25"/>
        <v>-18421.755427273019</v>
      </c>
      <c r="F112">
        <f t="shared" ca="1" si="26"/>
        <v>12536.653926628569</v>
      </c>
      <c r="G112">
        <f t="shared" ca="1" si="29"/>
        <v>10668</v>
      </c>
      <c r="H112" s="9">
        <f t="shared" ca="1" si="30"/>
        <v>184.2202727787313</v>
      </c>
      <c r="I112" s="9">
        <f t="shared" ca="1" si="30"/>
        <v>-125.36823787428439</v>
      </c>
      <c r="J112" s="9">
        <f t="shared" ca="1" si="30"/>
        <v>0</v>
      </c>
      <c r="K112" s="9">
        <f t="shared" ca="1" si="31"/>
        <v>222.83245717438319</v>
      </c>
      <c r="L112" s="9">
        <f t="shared" ca="1" si="32"/>
        <v>124.23663541539216</v>
      </c>
      <c r="M112">
        <f t="shared" ca="1" si="27"/>
        <v>55.961596119929453</v>
      </c>
      <c r="N112">
        <f t="shared" ca="1" si="28"/>
        <v>32.638536155202821</v>
      </c>
    </row>
    <row r="113" spans="1:18" x14ac:dyDescent="0.25">
      <c r="A113" s="4">
        <f t="shared" si="37"/>
        <v>0.42390046296296197</v>
      </c>
      <c r="B113" s="3">
        <f t="shared" si="36"/>
        <v>1553300625</v>
      </c>
      <c r="C113">
        <f t="shared" si="33"/>
        <v>2</v>
      </c>
      <c r="D113">
        <f t="shared" si="34"/>
        <v>6</v>
      </c>
      <c r="E113">
        <f t="shared" ca="1" si="25"/>
        <v>-17500.654063379363</v>
      </c>
      <c r="F113">
        <f t="shared" ca="1" si="26"/>
        <v>11909.812737257147</v>
      </c>
      <c r="G113">
        <f t="shared" ca="1" si="29"/>
        <v>10668</v>
      </c>
      <c r="H113" s="9">
        <f t="shared" ca="1" si="30"/>
        <v>184.2202727787313</v>
      </c>
      <c r="I113" s="9">
        <f t="shared" ca="1" si="30"/>
        <v>-125.3682378742873</v>
      </c>
      <c r="J113" s="9">
        <f t="shared" ca="1" si="30"/>
        <v>0</v>
      </c>
      <c r="K113" s="9">
        <f t="shared" ca="1" si="31"/>
        <v>222.83245717438484</v>
      </c>
      <c r="L113" s="9">
        <f t="shared" ca="1" si="32"/>
        <v>124.2366354153928</v>
      </c>
      <c r="M113">
        <f t="shared" ca="1" si="27"/>
        <v>55.956016313932984</v>
      </c>
      <c r="N113">
        <f t="shared" ca="1" si="28"/>
        <v>32.653276014109345</v>
      </c>
    </row>
    <row r="114" spans="1:18" x14ac:dyDescent="0.25">
      <c r="A114" s="4">
        <f t="shared" si="37"/>
        <v>0.42395833333333233</v>
      </c>
      <c r="B114" s="3">
        <f t="shared" si="36"/>
        <v>1553300630</v>
      </c>
      <c r="C114">
        <f t="shared" si="33"/>
        <v>2</v>
      </c>
      <c r="D114">
        <f t="shared" si="34"/>
        <v>6</v>
      </c>
      <c r="E114">
        <f t="shared" ca="1" si="25"/>
        <v>-16579.552699485706</v>
      </c>
      <c r="F114">
        <f t="shared" ca="1" si="26"/>
        <v>11282.971547885711</v>
      </c>
      <c r="G114">
        <f t="shared" ca="1" si="29"/>
        <v>10668</v>
      </c>
      <c r="H114" s="9">
        <f t="shared" ca="1" si="30"/>
        <v>184.2202727787284</v>
      </c>
      <c r="I114" s="9">
        <f t="shared" ca="1" si="30"/>
        <v>-125.36823787428439</v>
      </c>
      <c r="J114" s="9">
        <f t="shared" ca="1" si="30"/>
        <v>0</v>
      </c>
      <c r="K114" s="9">
        <f t="shared" ca="1" si="31"/>
        <v>222.83245717438081</v>
      </c>
      <c r="L114" s="9">
        <f t="shared" ca="1" si="32"/>
        <v>124.23663541539258</v>
      </c>
      <c r="M114">
        <f t="shared" ca="1" si="27"/>
        <v>55.950436507936509</v>
      </c>
      <c r="N114">
        <f t="shared" ca="1" si="28"/>
        <v>32.668015873015868</v>
      </c>
    </row>
    <row r="115" spans="1:18" x14ac:dyDescent="0.25">
      <c r="A115" s="4">
        <f t="shared" si="37"/>
        <v>0.42401620370370269</v>
      </c>
      <c r="B115" s="3">
        <f t="shared" si="36"/>
        <v>1553300635</v>
      </c>
      <c r="C115">
        <f t="shared" si="33"/>
        <v>2</v>
      </c>
      <c r="D115">
        <f t="shared" si="34"/>
        <v>6</v>
      </c>
      <c r="E115">
        <f t="shared" ca="1" si="25"/>
        <v>-15658.451335592064</v>
      </c>
      <c r="F115">
        <f t="shared" ca="1" si="26"/>
        <v>10656.130358514289</v>
      </c>
      <c r="G115">
        <f t="shared" ca="1" si="29"/>
        <v>10668</v>
      </c>
      <c r="H115" s="9">
        <f t="shared" ca="1" si="30"/>
        <v>184.2202727787313</v>
      </c>
      <c r="I115" s="9">
        <f t="shared" ca="1" si="30"/>
        <v>-125.3682378742873</v>
      </c>
      <c r="J115" s="9">
        <f t="shared" ca="1" si="30"/>
        <v>0</v>
      </c>
      <c r="K115" s="9">
        <f t="shared" ca="1" si="31"/>
        <v>222.83245717438484</v>
      </c>
      <c r="L115" s="9">
        <f t="shared" ca="1" si="32"/>
        <v>124.2366354153928</v>
      </c>
      <c r="M115">
        <f t="shared" ca="1" si="27"/>
        <v>55.944856701940033</v>
      </c>
      <c r="N115">
        <f t="shared" ca="1" si="28"/>
        <v>32.682755731922398</v>
      </c>
    </row>
    <row r="116" spans="1:18" x14ac:dyDescent="0.25">
      <c r="A116" s="4">
        <f t="shared" si="37"/>
        <v>0.42407407407407305</v>
      </c>
      <c r="B116" s="3">
        <f t="shared" si="36"/>
        <v>1553300640</v>
      </c>
      <c r="C116">
        <f t="shared" si="33"/>
        <v>2</v>
      </c>
      <c r="D116">
        <f t="shared" si="34"/>
        <v>6</v>
      </c>
      <c r="E116">
        <f t="shared" ca="1" si="25"/>
        <v>-14737.349971698408</v>
      </c>
      <c r="F116">
        <f t="shared" ca="1" si="26"/>
        <v>10029.289169142852</v>
      </c>
      <c r="G116">
        <f t="shared" ca="1" si="29"/>
        <v>10668</v>
      </c>
      <c r="H116" s="9">
        <f t="shared" ca="1" si="30"/>
        <v>184.2202727787284</v>
      </c>
      <c r="I116" s="9">
        <f t="shared" ca="1" si="30"/>
        <v>-125.36823787428439</v>
      </c>
      <c r="J116" s="9">
        <f t="shared" ca="1" si="30"/>
        <v>0</v>
      </c>
      <c r="K116" s="9">
        <f t="shared" ca="1" si="31"/>
        <v>222.83245717438081</v>
      </c>
      <c r="L116" s="9">
        <f t="shared" ca="1" si="32"/>
        <v>124.23663541539258</v>
      </c>
      <c r="M116">
        <f t="shared" ca="1" si="27"/>
        <v>55.939276895943564</v>
      </c>
      <c r="N116">
        <f t="shared" ca="1" si="28"/>
        <v>32.697495590828922</v>
      </c>
    </row>
    <row r="117" spans="1:18" x14ac:dyDescent="0.25">
      <c r="A117" s="4">
        <f t="shared" si="37"/>
        <v>0.42413194444444341</v>
      </c>
      <c r="B117" s="3">
        <f t="shared" si="36"/>
        <v>1553300645</v>
      </c>
      <c r="C117">
        <f t="shared" si="33"/>
        <v>2</v>
      </c>
      <c r="D117">
        <f t="shared" si="34"/>
        <v>6</v>
      </c>
      <c r="E117">
        <f t="shared" ca="1" si="25"/>
        <v>-13816.248607804766</v>
      </c>
      <c r="F117">
        <f t="shared" ca="1" si="26"/>
        <v>9402.4479797714303</v>
      </c>
      <c r="G117">
        <f t="shared" ca="1" si="29"/>
        <v>10668</v>
      </c>
      <c r="H117" s="9">
        <f t="shared" ca="1" si="30"/>
        <v>184.2202727787313</v>
      </c>
      <c r="I117" s="9">
        <f t="shared" ca="1" si="30"/>
        <v>-125.3682378742873</v>
      </c>
      <c r="J117" s="9">
        <f t="shared" ca="1" si="30"/>
        <v>0</v>
      </c>
      <c r="K117" s="9">
        <f t="shared" ca="1" si="31"/>
        <v>222.83245717438484</v>
      </c>
      <c r="L117" s="9">
        <f t="shared" ca="1" si="32"/>
        <v>124.2366354153928</v>
      </c>
      <c r="M117">
        <f t="shared" ca="1" si="27"/>
        <v>55.933697089947088</v>
      </c>
      <c r="N117">
        <f t="shared" ca="1" si="28"/>
        <v>32.712235449735445</v>
      </c>
    </row>
    <row r="118" spans="1:18" x14ac:dyDescent="0.25">
      <c r="A118" s="4">
        <f t="shared" si="37"/>
        <v>0.42418981481481377</v>
      </c>
      <c r="B118" s="3">
        <f t="shared" si="36"/>
        <v>1553300650</v>
      </c>
      <c r="C118">
        <f t="shared" si="33"/>
        <v>2</v>
      </c>
      <c r="D118">
        <f t="shared" si="34"/>
        <v>6</v>
      </c>
      <c r="E118">
        <f t="shared" ca="1" si="25"/>
        <v>-12895.147243911109</v>
      </c>
      <c r="F118">
        <f t="shared" ca="1" si="26"/>
        <v>8775.6067903999938</v>
      </c>
      <c r="G118">
        <f t="shared" ca="1" si="29"/>
        <v>10668</v>
      </c>
      <c r="H118" s="9">
        <f t="shared" ca="1" si="30"/>
        <v>184.2202727787313</v>
      </c>
      <c r="I118" s="9">
        <f t="shared" ca="1" si="30"/>
        <v>-125.36823787428439</v>
      </c>
      <c r="J118" s="9">
        <f t="shared" ca="1" si="30"/>
        <v>0</v>
      </c>
      <c r="K118" s="9">
        <f t="shared" ca="1" si="31"/>
        <v>222.83245717438319</v>
      </c>
      <c r="L118" s="9">
        <f t="shared" ca="1" si="32"/>
        <v>124.23663541539216</v>
      </c>
      <c r="M118">
        <f t="shared" ca="1" si="27"/>
        <v>55.92811728395062</v>
      </c>
      <c r="N118">
        <f t="shared" ca="1" si="28"/>
        <v>32.726975308641975</v>
      </c>
    </row>
    <row r="119" spans="1:18" x14ac:dyDescent="0.25">
      <c r="A119" s="4">
        <f t="shared" si="37"/>
        <v>0.42424768518518413</v>
      </c>
      <c r="B119" s="3">
        <f t="shared" si="36"/>
        <v>1553300655</v>
      </c>
      <c r="C119">
        <f t="shared" si="33"/>
        <v>2</v>
      </c>
      <c r="D119">
        <f t="shared" si="34"/>
        <v>6</v>
      </c>
      <c r="E119">
        <f t="shared" ca="1" si="25"/>
        <v>-11974.045880017453</v>
      </c>
      <c r="F119">
        <f t="shared" ca="1" si="26"/>
        <v>8148.7656010285718</v>
      </c>
      <c r="G119">
        <f t="shared" ca="1" si="29"/>
        <v>10668</v>
      </c>
      <c r="H119" s="9">
        <f t="shared" ca="1" si="30"/>
        <v>184.2202727787284</v>
      </c>
      <c r="I119" s="9">
        <f t="shared" ca="1" si="30"/>
        <v>-125.36823787428439</v>
      </c>
      <c r="J119" s="9">
        <f t="shared" ca="1" si="30"/>
        <v>0</v>
      </c>
      <c r="K119" s="9">
        <f t="shared" ca="1" si="31"/>
        <v>222.83245717438081</v>
      </c>
      <c r="L119" s="9">
        <f t="shared" ca="1" si="32"/>
        <v>124.23663541539258</v>
      </c>
      <c r="M119">
        <f t="shared" ca="1" si="27"/>
        <v>55.922537477954144</v>
      </c>
      <c r="N119">
        <f t="shared" ca="1" si="28"/>
        <v>32.741715167548499</v>
      </c>
    </row>
    <row r="120" spans="1:18" x14ac:dyDescent="0.25">
      <c r="A120" s="4">
        <f t="shared" si="37"/>
        <v>0.42430555555555449</v>
      </c>
      <c r="B120" s="3">
        <f t="shared" si="36"/>
        <v>1553300660</v>
      </c>
      <c r="C120">
        <f t="shared" si="33"/>
        <v>2</v>
      </c>
      <c r="D120">
        <f t="shared" si="34"/>
        <v>6</v>
      </c>
      <c r="E120">
        <f t="shared" ca="1" si="25"/>
        <v>-11052.944516123811</v>
      </c>
      <c r="F120">
        <f t="shared" ca="1" si="26"/>
        <v>7521.9244116571499</v>
      </c>
      <c r="G120">
        <f t="shared" ca="1" si="29"/>
        <v>10668</v>
      </c>
      <c r="H120" s="9">
        <f t="shared" ca="1" si="30"/>
        <v>184.2202727787313</v>
      </c>
      <c r="I120" s="9">
        <f t="shared" ca="1" si="30"/>
        <v>-125.3682378742873</v>
      </c>
      <c r="J120" s="9">
        <f t="shared" ca="1" si="30"/>
        <v>0</v>
      </c>
      <c r="K120" s="9">
        <f t="shared" ca="1" si="31"/>
        <v>222.83245717438484</v>
      </c>
      <c r="L120" s="9">
        <f t="shared" ca="1" si="32"/>
        <v>124.2366354153928</v>
      </c>
      <c r="M120">
        <f t="shared" ca="1" si="27"/>
        <v>55.916957671957675</v>
      </c>
      <c r="N120">
        <f t="shared" ca="1" si="28"/>
        <v>32.756455026455022</v>
      </c>
    </row>
    <row r="121" spans="1:18" x14ac:dyDescent="0.25">
      <c r="A121" s="4">
        <f>A120+5/24/3600</f>
        <v>0.42436342592592485</v>
      </c>
      <c r="B121" s="3">
        <f t="shared" si="36"/>
        <v>1553300665</v>
      </c>
      <c r="C121">
        <f t="shared" si="33"/>
        <v>2</v>
      </c>
      <c r="D121">
        <f t="shared" si="34"/>
        <v>6</v>
      </c>
      <c r="E121">
        <f t="shared" ref="E121:E136" ca="1" si="38">INDIRECT("E$"&amp;C121)+INDIRECT("H$"&amp;C121)*($B121-INDIRECT("B$"&amp;D121))</f>
        <v>-10131.843152230154</v>
      </c>
      <c r="F121">
        <f t="shared" ref="F121:F136" ca="1" si="39">INDIRECT("F$"&amp;C121)+INDIRECT("I$"&amp;C121)*($B121-INDIRECT("B$"&amp;D121))</f>
        <v>6895.0832222857134</v>
      </c>
      <c r="G121">
        <f t="shared" ca="1" si="29"/>
        <v>10668</v>
      </c>
      <c r="H121" s="9">
        <f t="shared" ca="1" si="30"/>
        <v>184.2202727787284</v>
      </c>
      <c r="I121" s="9">
        <f t="shared" ca="1" si="30"/>
        <v>-125.36823787428439</v>
      </c>
      <c r="J121" s="9">
        <f t="shared" ca="1" si="30"/>
        <v>0</v>
      </c>
      <c r="K121" s="9">
        <f t="shared" ca="1" si="31"/>
        <v>222.83245717438081</v>
      </c>
      <c r="L121" s="9">
        <f t="shared" ca="1" si="32"/>
        <v>124.23663541539258</v>
      </c>
      <c r="M121">
        <f t="shared" ref="M121:M136" ca="1" si="40">INDIRECT("M$"&amp;C121)+INDIRECT("O$"&amp;C121)*($B121-INDIRECT("B$"&amp;D121))</f>
        <v>55.9113778659612</v>
      </c>
      <c r="N121">
        <f t="shared" ref="N121:N136" ca="1" si="41">INDIRECT("N$"&amp;C121)+INDIRECT("P$"&amp;C121)*($B121-INDIRECT("B$"&amp;D121))</f>
        <v>32.771194885361552</v>
      </c>
    </row>
    <row r="122" spans="1:18" x14ac:dyDescent="0.25">
      <c r="A122" s="4">
        <f t="shared" ref="A122:A185" si="42">A121+5/24/3600</f>
        <v>0.42442129629629521</v>
      </c>
      <c r="B122" s="3">
        <f t="shared" si="36"/>
        <v>1553300670</v>
      </c>
      <c r="C122">
        <f t="shared" si="33"/>
        <v>2</v>
      </c>
      <c r="D122">
        <f t="shared" si="34"/>
        <v>6</v>
      </c>
      <c r="E122">
        <f t="shared" ca="1" si="38"/>
        <v>-9210.7417883365124</v>
      </c>
      <c r="F122">
        <f t="shared" ca="1" si="39"/>
        <v>6268.2420329142915</v>
      </c>
      <c r="G122">
        <f t="shared" ca="1" si="29"/>
        <v>10668</v>
      </c>
      <c r="H122" s="9">
        <f t="shared" ca="1" si="30"/>
        <v>184.2202727787313</v>
      </c>
      <c r="I122" s="9">
        <f t="shared" ca="1" si="30"/>
        <v>-125.3682378742873</v>
      </c>
      <c r="J122" s="9">
        <f t="shared" ca="1" si="30"/>
        <v>0</v>
      </c>
      <c r="K122" s="9">
        <f t="shared" ca="1" si="31"/>
        <v>222.83245717438484</v>
      </c>
      <c r="L122" s="9">
        <f t="shared" ca="1" si="32"/>
        <v>124.2366354153928</v>
      </c>
      <c r="M122">
        <f t="shared" ca="1" si="40"/>
        <v>55.905798059964731</v>
      </c>
      <c r="N122">
        <f t="shared" ca="1" si="41"/>
        <v>32.785934744268076</v>
      </c>
      <c r="P122">
        <f ca="1">E122-'AFR01'!E113</f>
        <v>1855.4283995763108</v>
      </c>
      <c r="Q122">
        <f ca="1">F122-'AFR01'!F113</f>
        <v>11652.370025269847</v>
      </c>
      <c r="R122">
        <f t="shared" ref="R122:R124" ca="1" si="43">SQRT(P122*P122+Q122*Q122)</f>
        <v>11799.166993977224</v>
      </c>
    </row>
    <row r="123" spans="1:18" x14ac:dyDescent="0.25">
      <c r="A123" s="4">
        <f t="shared" si="42"/>
        <v>0.42447916666666557</v>
      </c>
      <c r="B123" s="3">
        <f t="shared" si="36"/>
        <v>1553300675</v>
      </c>
      <c r="C123">
        <f t="shared" si="33"/>
        <v>2</v>
      </c>
      <c r="D123">
        <f t="shared" si="34"/>
        <v>6</v>
      </c>
      <c r="E123">
        <f t="shared" ca="1" si="38"/>
        <v>-8289.6404244428559</v>
      </c>
      <c r="F123">
        <f t="shared" ca="1" si="39"/>
        <v>5641.400843542855</v>
      </c>
      <c r="G123">
        <f t="shared" ca="1" si="29"/>
        <v>10668</v>
      </c>
      <c r="H123" s="9">
        <f t="shared" ca="1" si="30"/>
        <v>184.2202727787313</v>
      </c>
      <c r="I123" s="9">
        <f t="shared" ca="1" si="30"/>
        <v>-125.36823787428439</v>
      </c>
      <c r="J123" s="9">
        <f t="shared" ca="1" si="30"/>
        <v>0</v>
      </c>
      <c r="K123" s="9">
        <f t="shared" ca="1" si="31"/>
        <v>222.83245717438319</v>
      </c>
      <c r="L123" s="9">
        <f t="shared" ca="1" si="32"/>
        <v>124.23663541539216</v>
      </c>
      <c r="M123">
        <f t="shared" ca="1" si="40"/>
        <v>55.900218253968255</v>
      </c>
      <c r="N123">
        <f t="shared" ca="1" si="41"/>
        <v>32.800674603174599</v>
      </c>
      <c r="P123">
        <f ca="1">E123-'AFR01'!E114</f>
        <v>1669.8855596186768</v>
      </c>
      <c r="Q123">
        <f ca="1">F123-'AFR01'!F114</f>
        <v>10487.133022742855</v>
      </c>
      <c r="R123">
        <f t="shared" ca="1" si="43"/>
        <v>10619.250294579495</v>
      </c>
    </row>
    <row r="124" spans="1:18" x14ac:dyDescent="0.25">
      <c r="A124" s="46">
        <f t="shared" si="42"/>
        <v>0.42453703703703594</v>
      </c>
      <c r="B124" s="3">
        <f t="shared" si="36"/>
        <v>1553300680</v>
      </c>
      <c r="C124">
        <f t="shared" si="33"/>
        <v>2</v>
      </c>
      <c r="D124">
        <f t="shared" si="34"/>
        <v>6</v>
      </c>
      <c r="E124">
        <f t="shared" ca="1" si="38"/>
        <v>-7368.5390605491993</v>
      </c>
      <c r="F124">
        <f t="shared" ca="1" si="39"/>
        <v>5014.5596541714331</v>
      </c>
      <c r="G124">
        <f t="shared" ca="1" si="29"/>
        <v>10668</v>
      </c>
      <c r="H124" s="9">
        <f t="shared" ca="1" si="30"/>
        <v>184.2202727787284</v>
      </c>
      <c r="I124" s="9">
        <f t="shared" ca="1" si="30"/>
        <v>-125.3682378742873</v>
      </c>
      <c r="J124" s="9">
        <f t="shared" ca="1" si="30"/>
        <v>0</v>
      </c>
      <c r="K124" s="9">
        <f t="shared" ca="1" si="31"/>
        <v>222.83245717438243</v>
      </c>
      <c r="L124" s="9">
        <f t="shared" ca="1" si="32"/>
        <v>124.2366354153932</v>
      </c>
      <c r="M124">
        <f t="shared" ca="1" si="40"/>
        <v>55.894638447971779</v>
      </c>
      <c r="N124">
        <f t="shared" ca="1" si="41"/>
        <v>32.815414462081122</v>
      </c>
      <c r="P124">
        <f ca="1">E124-'AFR01'!E115</f>
        <v>1484.3427196610573</v>
      </c>
      <c r="Q124">
        <f ca="1">F124-'AFR01'!F115</f>
        <v>9321.8960202158778</v>
      </c>
      <c r="R124" s="45">
        <f t="shared" ca="1" si="43"/>
        <v>9439.3335951817808</v>
      </c>
    </row>
    <row r="125" spans="1:18" x14ac:dyDescent="0.25">
      <c r="A125" s="4">
        <f t="shared" si="42"/>
        <v>0.4245949074074063</v>
      </c>
      <c r="B125" s="3">
        <f t="shared" si="36"/>
        <v>1553300685</v>
      </c>
      <c r="C125">
        <f t="shared" si="33"/>
        <v>2</v>
      </c>
      <c r="D125">
        <f t="shared" si="34"/>
        <v>6</v>
      </c>
      <c r="E125">
        <f t="shared" ca="1" si="38"/>
        <v>-6447.4376966555574</v>
      </c>
      <c r="F125">
        <f t="shared" ca="1" si="39"/>
        <v>4387.7184647999966</v>
      </c>
      <c r="G125">
        <f t="shared" ca="1" si="29"/>
        <v>10668</v>
      </c>
      <c r="H125" s="9">
        <f t="shared" ca="1" si="30"/>
        <v>184.2202727787313</v>
      </c>
      <c r="I125" s="9">
        <f t="shared" ca="1" si="30"/>
        <v>-125.36823787428439</v>
      </c>
      <c r="J125" s="9">
        <f t="shared" ca="1" si="30"/>
        <v>0</v>
      </c>
      <c r="K125" s="9">
        <f t="shared" ca="1" si="31"/>
        <v>222.83245717438319</v>
      </c>
      <c r="L125" s="9">
        <f t="shared" ca="1" si="32"/>
        <v>124.23663541539216</v>
      </c>
      <c r="M125">
        <f t="shared" ca="1" si="40"/>
        <v>55.889058641975311</v>
      </c>
      <c r="N125">
        <f t="shared" ca="1" si="41"/>
        <v>32.830154320987653</v>
      </c>
      <c r="P125">
        <f ca="1">E125-'AFR01'!E116</f>
        <v>1298.7998797034234</v>
      </c>
      <c r="Q125">
        <f ca="1">F125-'AFR01'!F116</f>
        <v>8156.6590176888858</v>
      </c>
      <c r="R125">
        <f t="shared" ref="R125:R135" ca="1" si="44">SQRT(P125*P125+Q125*Q125)</f>
        <v>8259.416895784052</v>
      </c>
    </row>
    <row r="126" spans="1:18" x14ac:dyDescent="0.25">
      <c r="A126" s="4">
        <f t="shared" si="42"/>
        <v>0.42465277777777666</v>
      </c>
      <c r="B126" s="3">
        <f t="shared" si="36"/>
        <v>1553300690</v>
      </c>
      <c r="C126">
        <f t="shared" si="33"/>
        <v>2</v>
      </c>
      <c r="D126">
        <f t="shared" si="34"/>
        <v>6</v>
      </c>
      <c r="E126">
        <f t="shared" ca="1" si="38"/>
        <v>-5526.3363327619008</v>
      </c>
      <c r="F126">
        <f t="shared" ca="1" si="39"/>
        <v>3760.8772754285746</v>
      </c>
      <c r="G126">
        <f t="shared" ca="1" si="29"/>
        <v>10668</v>
      </c>
      <c r="H126" s="9">
        <f t="shared" ca="1" si="30"/>
        <v>184.2202727787284</v>
      </c>
      <c r="I126" s="9">
        <f t="shared" ca="1" si="30"/>
        <v>-125.3682378742873</v>
      </c>
      <c r="J126" s="9">
        <f t="shared" ca="1" si="30"/>
        <v>0</v>
      </c>
      <c r="K126" s="9">
        <f t="shared" ca="1" si="31"/>
        <v>222.83245717438243</v>
      </c>
      <c r="L126" s="9">
        <f t="shared" ca="1" si="32"/>
        <v>124.2366354153932</v>
      </c>
      <c r="M126">
        <f t="shared" ca="1" si="40"/>
        <v>55.883478835978835</v>
      </c>
      <c r="N126">
        <f t="shared" ca="1" si="41"/>
        <v>32.844894179894176</v>
      </c>
      <c r="P126">
        <f ca="1">E126-'AFR01'!E117</f>
        <v>1113.2570397457894</v>
      </c>
      <c r="Q126">
        <f ca="1">F126-'AFR01'!F117</f>
        <v>6991.4220151619083</v>
      </c>
      <c r="R126">
        <f t="shared" ca="1" si="44"/>
        <v>7079.5001963863351</v>
      </c>
    </row>
    <row r="127" spans="1:18" x14ac:dyDescent="0.25">
      <c r="A127" s="4">
        <f t="shared" si="42"/>
        <v>0.42471064814814702</v>
      </c>
      <c r="B127" s="3">
        <f t="shared" si="36"/>
        <v>1553300695</v>
      </c>
      <c r="C127">
        <f t="shared" si="33"/>
        <v>2</v>
      </c>
      <c r="D127">
        <f t="shared" si="34"/>
        <v>6</v>
      </c>
      <c r="E127">
        <f t="shared" ca="1" si="38"/>
        <v>-4605.2349688682589</v>
      </c>
      <c r="F127">
        <f t="shared" ca="1" si="39"/>
        <v>3134.0360860571382</v>
      </c>
      <c r="G127">
        <f t="shared" ca="1" si="29"/>
        <v>10668</v>
      </c>
      <c r="H127" s="9">
        <f t="shared" ca="1" si="30"/>
        <v>184.2202727787313</v>
      </c>
      <c r="I127" s="9">
        <f t="shared" ca="1" si="30"/>
        <v>-125.36823787428439</v>
      </c>
      <c r="J127" s="9">
        <f t="shared" ca="1" si="30"/>
        <v>0</v>
      </c>
      <c r="K127" s="9">
        <f t="shared" ca="1" si="31"/>
        <v>222.83245717438319</v>
      </c>
      <c r="L127" s="9">
        <f t="shared" ca="1" si="32"/>
        <v>124.23663541539216</v>
      </c>
      <c r="M127">
        <f t="shared" ca="1" si="40"/>
        <v>55.877899029982366</v>
      </c>
      <c r="N127">
        <f t="shared" ca="1" si="41"/>
        <v>32.859634038800699</v>
      </c>
      <c r="P127">
        <f ca="1">E127-'AFR01'!E118</f>
        <v>927.71419978815538</v>
      </c>
      <c r="Q127">
        <f ca="1">F127-'AFR01'!F118</f>
        <v>5826.1850126349163</v>
      </c>
      <c r="R127">
        <f t="shared" ca="1" si="44"/>
        <v>5899.5834969886055</v>
      </c>
    </row>
    <row r="128" spans="1:18" x14ac:dyDescent="0.25">
      <c r="A128" s="4">
        <f t="shared" si="42"/>
        <v>0.42476851851851738</v>
      </c>
      <c r="B128" s="3">
        <f t="shared" si="36"/>
        <v>1553300700</v>
      </c>
      <c r="C128">
        <f t="shared" si="33"/>
        <v>2</v>
      </c>
      <c r="D128">
        <f t="shared" si="34"/>
        <v>6</v>
      </c>
      <c r="E128">
        <f t="shared" ca="1" si="38"/>
        <v>-3684.1336049746023</v>
      </c>
      <c r="F128">
        <f t="shared" ca="1" si="39"/>
        <v>2507.1948966857162</v>
      </c>
      <c r="G128">
        <f t="shared" ca="1" si="29"/>
        <v>10668</v>
      </c>
      <c r="H128" s="9">
        <f t="shared" ca="1" si="30"/>
        <v>184.2202727787313</v>
      </c>
      <c r="I128" s="9">
        <f t="shared" ca="1" si="30"/>
        <v>-125.3682378742873</v>
      </c>
      <c r="J128" s="9">
        <f t="shared" ca="1" si="30"/>
        <v>0</v>
      </c>
      <c r="K128" s="9">
        <f t="shared" ca="1" si="31"/>
        <v>222.83245717438484</v>
      </c>
      <c r="L128" s="9">
        <f t="shared" ca="1" si="32"/>
        <v>124.2366354153928</v>
      </c>
      <c r="M128">
        <f t="shared" ca="1" si="40"/>
        <v>55.87231922398589</v>
      </c>
      <c r="N128">
        <f t="shared" ca="1" si="41"/>
        <v>32.87437389770723</v>
      </c>
      <c r="P128">
        <f ca="1">E128-'AFR01'!E119</f>
        <v>742.1713598305214</v>
      </c>
      <c r="Q128">
        <f ca="1">F128-'AFR01'!F119</f>
        <v>4660.9480101079389</v>
      </c>
      <c r="R128">
        <f t="shared" ca="1" si="44"/>
        <v>4719.6667975908895</v>
      </c>
    </row>
    <row r="129" spans="1:19" x14ac:dyDescent="0.25">
      <c r="A129" s="4">
        <f t="shared" si="42"/>
        <v>0.42482638888888774</v>
      </c>
      <c r="B129" s="3">
        <f t="shared" si="36"/>
        <v>1553300705</v>
      </c>
      <c r="C129">
        <f t="shared" si="33"/>
        <v>2</v>
      </c>
      <c r="D129">
        <f t="shared" si="34"/>
        <v>6</v>
      </c>
      <c r="E129">
        <f t="shared" ca="1" si="38"/>
        <v>-2763.0322410809458</v>
      </c>
      <c r="F129">
        <f t="shared" ca="1" si="39"/>
        <v>1880.3537073142797</v>
      </c>
      <c r="G129">
        <f t="shared" ca="1" si="29"/>
        <v>10668</v>
      </c>
      <c r="H129" s="9">
        <f t="shared" ca="1" si="30"/>
        <v>184.2202727787284</v>
      </c>
      <c r="I129" s="9">
        <f t="shared" ca="1" si="30"/>
        <v>-125.36823787428439</v>
      </c>
      <c r="J129" s="9">
        <f t="shared" ca="1" si="30"/>
        <v>0</v>
      </c>
      <c r="K129" s="9">
        <f t="shared" ca="1" si="31"/>
        <v>222.83245717438081</v>
      </c>
      <c r="L129" s="9">
        <f t="shared" ca="1" si="32"/>
        <v>124.23663541539258</v>
      </c>
      <c r="M129">
        <f t="shared" ca="1" si="40"/>
        <v>55.866739417989422</v>
      </c>
      <c r="N129">
        <f t="shared" ca="1" si="41"/>
        <v>32.889113756613753</v>
      </c>
      <c r="P129">
        <f ca="1">E129-'AFR01'!E120</f>
        <v>556.62851987290196</v>
      </c>
      <c r="Q129">
        <f ca="1">F129-'AFR01'!F120</f>
        <v>3495.7110075809469</v>
      </c>
      <c r="R129">
        <f t="shared" ca="1" si="44"/>
        <v>3539.7500981931616</v>
      </c>
    </row>
    <row r="130" spans="1:19" x14ac:dyDescent="0.25">
      <c r="A130" s="4">
        <f t="shared" si="42"/>
        <v>0.4248842592592581</v>
      </c>
      <c r="B130" s="3">
        <f t="shared" si="36"/>
        <v>1553300710</v>
      </c>
      <c r="C130">
        <f t="shared" si="33"/>
        <v>2</v>
      </c>
      <c r="D130">
        <f t="shared" si="34"/>
        <v>6</v>
      </c>
      <c r="E130">
        <f t="shared" ca="1" si="38"/>
        <v>-1841.9308771873038</v>
      </c>
      <c r="F130">
        <f t="shared" ca="1" si="39"/>
        <v>1253.5125179428578</v>
      </c>
      <c r="G130">
        <f t="shared" ca="1" si="29"/>
        <v>10668</v>
      </c>
      <c r="H130" s="9">
        <f t="shared" ca="1" si="30"/>
        <v>185.88176775380845</v>
      </c>
      <c r="I130" s="9">
        <f t="shared" ca="1" si="30"/>
        <v>-130.56485602688178</v>
      </c>
      <c r="J130" s="9">
        <f t="shared" ca="1" si="30"/>
        <v>0</v>
      </c>
      <c r="K130" s="9">
        <f t="shared" ca="1" si="31"/>
        <v>227.15460200621328</v>
      </c>
      <c r="L130" s="9">
        <f t="shared" ca="1" si="32"/>
        <v>125.08451477561881</v>
      </c>
      <c r="M130">
        <f t="shared" ca="1" si="40"/>
        <v>55.861159611992946</v>
      </c>
      <c r="N130">
        <f t="shared" ca="1" si="41"/>
        <v>32.903853615520276</v>
      </c>
      <c r="P130">
        <f ca="1">E130-'AFR01'!E121</f>
        <v>371.08567991525342</v>
      </c>
      <c r="Q130">
        <f ca="1">F130-'AFR01'!F121</f>
        <v>2330.4740050539694</v>
      </c>
      <c r="R130">
        <f t="shared" ca="1" si="44"/>
        <v>2359.8333987954438</v>
      </c>
    </row>
    <row r="131" spans="1:19" x14ac:dyDescent="0.25">
      <c r="A131" s="4">
        <f t="shared" si="42"/>
        <v>0.42494212962962846</v>
      </c>
      <c r="B131" s="3">
        <f t="shared" si="36"/>
        <v>1553300715</v>
      </c>
      <c r="C131">
        <f t="shared" si="33"/>
        <v>2</v>
      </c>
      <c r="D131">
        <f t="shared" si="34"/>
        <v>6</v>
      </c>
      <c r="E131" s="15">
        <f ca="1">(1-$O131)*(1-$O131)*E130+2*$O131*(1-$O131)*INDIRECT("E"&amp;C132)+$O131*$O131*E134</f>
        <v>-912.52203841826156</v>
      </c>
      <c r="F131" s="15">
        <f ca="1">(1-$O131)*(1-$O131)*F130+2*$O131*(1-$O131)*INDIRECT("F"&amp;C132)+$O131*$O131*F134</f>
        <v>600.68823780844889</v>
      </c>
      <c r="G131" s="15">
        <f t="shared" ca="1" si="29"/>
        <v>10668</v>
      </c>
      <c r="H131" s="16">
        <f t="shared" ca="1" si="30"/>
        <v>189.20475770396456</v>
      </c>
      <c r="I131" s="16">
        <f t="shared" ca="1" si="30"/>
        <v>-140.95809233207379</v>
      </c>
      <c r="J131" s="16">
        <f t="shared" ca="1" si="30"/>
        <v>0</v>
      </c>
      <c r="K131" s="16">
        <f t="shared" ca="1" si="31"/>
        <v>235.9398739757936</v>
      </c>
      <c r="L131" s="16">
        <f t="shared" ca="1" si="32"/>
        <v>126.68621737778741</v>
      </c>
      <c r="M131" s="15">
        <f ca="1">(1-$O131)*(1-$O131)*M130+2*$O131*(1-$O131)*INDIRECT("M"&amp;C132)+$O131*$O131*M134</f>
        <v>55.855331567887013</v>
      </c>
      <c r="N131" s="15">
        <f ca="1">(1-$O131)*(1-$O131)*N130+2*$O131*(1-$O131)*INDIRECT("N"&amp;C132)+$O131*$O131*N134</f>
        <v>32.918726425157871</v>
      </c>
      <c r="O131" s="15">
        <f>(B131-B130)/(B134-B130)</f>
        <v>0.25</v>
      </c>
      <c r="P131">
        <f ca="1">E131-'AFR01'!E122</f>
        <v>208.19202270589506</v>
      </c>
      <c r="Q131">
        <f ca="1">F131-'AFR01'!F122</f>
        <v>1132.2896385465444</v>
      </c>
      <c r="R131">
        <f t="shared" ca="1" si="44"/>
        <v>1151.2704911871217</v>
      </c>
    </row>
    <row r="132" spans="1:19" x14ac:dyDescent="0.25">
      <c r="A132" s="48">
        <f t="shared" si="42"/>
        <v>0.42499999999999882</v>
      </c>
      <c r="B132" s="3">
        <f t="shared" si="36"/>
        <v>1553300720</v>
      </c>
      <c r="C132">
        <v>3</v>
      </c>
      <c r="D132">
        <f>ROW()</f>
        <v>132</v>
      </c>
      <c r="E132" s="15">
        <f ca="1">(1-$O132)*(1-$O132)*E130+2*$O132*(1-$O132)*INDIRECT("E"&amp;C132)+$O132*$O132*E134</f>
        <v>33.501750101561242</v>
      </c>
      <c r="F132" s="15">
        <f ca="1">(1-$O132)*(1-$O132)*F130+2*$O132*(1-$O132)*INDIRECT("F"&amp;C132)+$O132*$O132*F134</f>
        <v>-104.10222385192003</v>
      </c>
      <c r="G132" s="15">
        <f t="shared" ca="1" si="29"/>
        <v>10668</v>
      </c>
      <c r="H132" s="16">
        <f t="shared" ca="1" si="30"/>
        <v>192.5277476541207</v>
      </c>
      <c r="I132" s="16">
        <f t="shared" ca="1" si="30"/>
        <v>-151.35132863726579</v>
      </c>
      <c r="J132" s="16">
        <f t="shared" ca="1" si="30"/>
        <v>0</v>
      </c>
      <c r="K132" s="16">
        <f t="shared" ca="1" si="31"/>
        <v>244.89621944210248</v>
      </c>
      <c r="L132" s="16">
        <f t="shared" ca="1" si="32"/>
        <v>128.17185688172165</v>
      </c>
      <c r="M132" s="15">
        <f ca="1">(1-$O132)*(1-$O132)*M130+2*$O132*(1-$O132)*INDIRECT("M"&amp;C132)+$O132*$O132*M134</f>
        <v>55.849007047562154</v>
      </c>
      <c r="N132" s="15">
        <f ca="1">(1-$O132)*(1-$O132)*N130+2*$O132*(1-$O132)*INDIRECT("N"&amp;C132)+$O132*$O132*N134</f>
        <v>32.933865136257609</v>
      </c>
      <c r="O132" s="15">
        <f>(B132-B130)/(B134-B130)</f>
        <v>0.5</v>
      </c>
      <c r="P132">
        <f ca="1">E132-'AFR01'!E123</f>
        <v>90.596730993073493</v>
      </c>
      <c r="Q132">
        <f ca="1">F132-'AFR01'!F123</f>
        <v>-131.7894559217612</v>
      </c>
      <c r="R132" s="47">
        <f t="shared" ca="1" si="44"/>
        <v>159.92569636798572</v>
      </c>
    </row>
    <row r="133" spans="1:19" x14ac:dyDescent="0.25">
      <c r="A133" s="4">
        <f t="shared" si="42"/>
        <v>0.42505787037036918</v>
      </c>
      <c r="B133" s="3">
        <f t="shared" si="36"/>
        <v>1553300725</v>
      </c>
      <c r="C133">
        <f t="shared" si="33"/>
        <v>3</v>
      </c>
      <c r="D133">
        <f t="shared" si="34"/>
        <v>132</v>
      </c>
      <c r="E133" s="15">
        <f ca="1">(1-$O133)*(1-$O133)*E130+2*$O133*(1-$O133)*INDIRECT("E"&amp;C132)+$O133*$O133*E134</f>
        <v>996.14048837216478</v>
      </c>
      <c r="F133" s="15">
        <f ca="1">(1-$O133)*(1-$O133)*F130+2*$O133*(1-$O133)*INDIRECT("F"&amp;C132)+$O133*$O133*F134</f>
        <v>-860.85886703824895</v>
      </c>
      <c r="G133" s="15">
        <f t="shared" ca="1" si="29"/>
        <v>10668</v>
      </c>
      <c r="H133" s="16">
        <f t="shared" ca="1" si="30"/>
        <v>195.85073760427682</v>
      </c>
      <c r="I133" s="16">
        <f t="shared" ca="1" si="30"/>
        <v>-161.74456494245777</v>
      </c>
      <c r="J133" s="16">
        <f t="shared" ca="1" si="30"/>
        <v>0</v>
      </c>
      <c r="K133" s="16">
        <f t="shared" ca="1" si="31"/>
        <v>254.00554267291932</v>
      </c>
      <c r="L133" s="16">
        <f t="shared" ca="1" si="32"/>
        <v>129.55181183864562</v>
      </c>
      <c r="M133" s="15">
        <f ca="1">(1-$O133)*(1-$O133)*M130+2*$O133*(1-$O133)*INDIRECT("M"&amp;C132)+$O133*$O133*M134</f>
        <v>55.842186051018373</v>
      </c>
      <c r="N133" s="15">
        <f ca="1">(1-$O133)*(1-$O133)*N130+2*$O133*(1-$O133)*INDIRECT("N"&amp;C132)+$O133*$O133*N134</f>
        <v>32.949269748819475</v>
      </c>
      <c r="O133" s="15">
        <f>(B133-B130)/(B134-B130)</f>
        <v>0.75</v>
      </c>
      <c r="P133">
        <f ca="1">E133-'AFR01'!E124</f>
        <v>18.299804776788733</v>
      </c>
      <c r="Q133">
        <f ca="1">F133-'AFR01'!F124</f>
        <v>-1461.7632783509475</v>
      </c>
      <c r="R133">
        <f t="shared" ca="1" si="44"/>
        <v>1461.8778214304293</v>
      </c>
    </row>
    <row r="134" spans="1:19" x14ac:dyDescent="0.25">
      <c r="A134" s="4">
        <f t="shared" si="42"/>
        <v>0.42511574074073954</v>
      </c>
      <c r="B134" s="3">
        <f t="shared" si="36"/>
        <v>1553300730</v>
      </c>
      <c r="C134">
        <f t="shared" si="33"/>
        <v>3</v>
      </c>
      <c r="D134">
        <f t="shared" si="34"/>
        <v>132</v>
      </c>
      <c r="E134">
        <f t="shared" ca="1" si="38"/>
        <v>1975.3941763935488</v>
      </c>
      <c r="F134">
        <f t="shared" ca="1" si="39"/>
        <v>-1669.5816917505379</v>
      </c>
      <c r="G134">
        <f t="shared" ca="1" si="29"/>
        <v>10668</v>
      </c>
      <c r="H134" s="9">
        <f t="shared" ca="1" si="30"/>
        <v>197.51223257935484</v>
      </c>
      <c r="I134" s="9">
        <f t="shared" ca="1" si="30"/>
        <v>-166.94118309505379</v>
      </c>
      <c r="J134" s="9">
        <f t="shared" ca="1" si="30"/>
        <v>0</v>
      </c>
      <c r="K134" s="9">
        <f t="shared" ca="1" si="31"/>
        <v>258.61252992006678</v>
      </c>
      <c r="L134" s="9">
        <f t="shared" ca="1" si="32"/>
        <v>130.20514523201825</v>
      </c>
      <c r="M134">
        <f t="shared" ca="1" si="40"/>
        <v>55.834868578255673</v>
      </c>
      <c r="N134">
        <f t="shared" ca="1" si="41"/>
        <v>32.964940262843484</v>
      </c>
      <c r="P134">
        <f ca="1">E134-'AFR01'!E125</f>
        <v>-8.6987559429592238</v>
      </c>
      <c r="Q134">
        <f ca="1">F134-'AFR01'!F125</f>
        <v>-2857.631828741014</v>
      </c>
      <c r="R134">
        <f t="shared" ca="1" si="44"/>
        <v>2857.6450684066185</v>
      </c>
    </row>
    <row r="135" spans="1:19" x14ac:dyDescent="0.25">
      <c r="A135" s="4">
        <f t="shared" si="42"/>
        <v>0.42517361111110991</v>
      </c>
      <c r="B135" s="3">
        <f t="shared" si="36"/>
        <v>1553300735</v>
      </c>
      <c r="C135">
        <f t="shared" si="33"/>
        <v>3</v>
      </c>
      <c r="D135">
        <f t="shared" si="34"/>
        <v>132</v>
      </c>
      <c r="E135">
        <f t="shared" ca="1" si="38"/>
        <v>2962.9553392903231</v>
      </c>
      <c r="F135">
        <f t="shared" ca="1" si="39"/>
        <v>-2504.2876072258068</v>
      </c>
      <c r="G135">
        <f t="shared" ref="G135:G136" ca="1" si="45">INDIRECT("G$"&amp;C135)+INDIRECT("J$"&amp;C135)*($B135-INDIRECT("B$"&amp;D135))</f>
        <v>10668</v>
      </c>
      <c r="H135" s="9">
        <f t="shared" ref="H135:J136" ca="1" si="46">(E136-E135)/($B136-$B135)</f>
        <v>197.5122325793549</v>
      </c>
      <c r="I135" s="9">
        <f t="shared" ca="1" si="46"/>
        <v>-166.94118309505384</v>
      </c>
      <c r="J135" s="9">
        <f t="shared" ca="1" si="46"/>
        <v>0</v>
      </c>
      <c r="K135" s="9">
        <f t="shared" ref="K135:K136" ca="1" si="47">SQRT(H135*H135+I135*I135)</f>
        <v>258.61252992006683</v>
      </c>
      <c r="L135" s="9">
        <f t="shared" ref="L135:L136" ca="1" si="48">DEGREES(ATAN2(I135,H135))</f>
        <v>130.20514523201825</v>
      </c>
      <c r="M135">
        <f t="shared" ca="1" si="40"/>
        <v>55.827302867383516</v>
      </c>
      <c r="N135">
        <f t="shared" ca="1" si="41"/>
        <v>32.980743727598565</v>
      </c>
      <c r="O135" s="13"/>
      <c r="P135">
        <f ca="1">E135-'AFR01'!E126</f>
        <v>-13.048133914438949</v>
      </c>
      <c r="Q135">
        <f ca="1">F135-'AFR01'!F126</f>
        <v>-4286.447743111521</v>
      </c>
      <c r="R135">
        <f t="shared" ca="1" si="44"/>
        <v>4286.4676026099278</v>
      </c>
      <c r="S135" s="13"/>
    </row>
    <row r="136" spans="1:19" x14ac:dyDescent="0.25">
      <c r="A136" s="4">
        <f t="shared" si="42"/>
        <v>0.42523148148148027</v>
      </c>
      <c r="B136" s="3">
        <f t="shared" si="36"/>
        <v>1553300740</v>
      </c>
      <c r="C136">
        <f t="shared" ref="C136:C199" si="49">C135</f>
        <v>3</v>
      </c>
      <c r="D136">
        <f t="shared" ref="D136:D199" si="50">D135</f>
        <v>132</v>
      </c>
      <c r="E136">
        <f t="shared" ca="1" si="38"/>
        <v>3950.5165021870976</v>
      </c>
      <c r="F136">
        <f t="shared" ca="1" si="39"/>
        <v>-3338.993522701076</v>
      </c>
      <c r="G136">
        <f t="shared" ca="1" si="45"/>
        <v>10668</v>
      </c>
      <c r="H136" s="9">
        <f t="shared" ca="1" si="46"/>
        <v>197.51223257935482</v>
      </c>
      <c r="I136" s="9">
        <f t="shared" ca="1" si="46"/>
        <v>-166.94118309505365</v>
      </c>
      <c r="J136" s="9">
        <f t="shared" ca="1" si="46"/>
        <v>0</v>
      </c>
      <c r="K136" s="9">
        <f t="shared" ca="1" si="47"/>
        <v>258.61252992006666</v>
      </c>
      <c r="L136" s="9">
        <f t="shared" ca="1" si="48"/>
        <v>130.20514523201822</v>
      </c>
      <c r="M136">
        <f t="shared" ca="1" si="40"/>
        <v>55.819737156511351</v>
      </c>
      <c r="N136">
        <f t="shared" ca="1" si="41"/>
        <v>32.996547192353638</v>
      </c>
    </row>
    <row r="137" spans="1:19" x14ac:dyDescent="0.25">
      <c r="A137" s="4">
        <f t="shared" si="42"/>
        <v>0.42528935185185063</v>
      </c>
      <c r="B137" s="3">
        <f t="shared" ref="B137:B138" si="51">B136+SECOND(A137-A136)</f>
        <v>1553300745</v>
      </c>
      <c r="C137">
        <f t="shared" si="49"/>
        <v>3</v>
      </c>
      <c r="D137">
        <f t="shared" si="50"/>
        <v>132</v>
      </c>
      <c r="E137">
        <f t="shared" ref="E137:E140" ca="1" si="52">INDIRECT("E$"&amp;C137)+INDIRECT("H$"&amp;C137)*($B137-INDIRECT("B$"&amp;D137))</f>
        <v>4938.0776650838716</v>
      </c>
      <c r="F137">
        <f t="shared" ref="F137:F140" ca="1" si="53">INDIRECT("F$"&amp;C137)+INDIRECT("I$"&amp;C137)*($B137-INDIRECT("B$"&amp;D137))</f>
        <v>-4173.6994381763443</v>
      </c>
      <c r="G137">
        <f t="shared" ref="G137:G140" ca="1" si="54">INDIRECT("G$"&amp;C137)+INDIRECT("J$"&amp;C137)*($B137-INDIRECT("B$"&amp;D137))</f>
        <v>10668</v>
      </c>
      <c r="H137" s="9">
        <f t="shared" ref="H137:H140" ca="1" si="55">(E138-E137)/($B138-$B137)</f>
        <v>197.5122325793549</v>
      </c>
      <c r="I137" s="9">
        <f t="shared" ref="I137:I140" ca="1" si="56">(F138-F137)/($B138-$B137)</f>
        <v>-166.94118309505376</v>
      </c>
      <c r="J137" s="9">
        <f t="shared" ref="J137:J140" ca="1" si="57">(G138-G137)/($B138-$B137)</f>
        <v>0</v>
      </c>
      <c r="K137" s="9">
        <f t="shared" ref="K137:K140" ca="1" si="58">SQRT(H137*H137+I137*I137)</f>
        <v>258.61252992006678</v>
      </c>
      <c r="L137" s="9">
        <f t="shared" ref="L137:L140" ca="1" si="59">DEGREES(ATAN2(I137,H137))</f>
        <v>130.20514523201822</v>
      </c>
      <c r="M137">
        <f t="shared" ref="M137:M140" ca="1" si="60">INDIRECT("M$"&amp;C137)+INDIRECT("O$"&amp;C137)*($B137-INDIRECT("B$"&amp;D137))</f>
        <v>55.812171445639187</v>
      </c>
      <c r="N137">
        <f t="shared" ref="N137:N140" ca="1" si="61">INDIRECT("N$"&amp;C137)+INDIRECT("P$"&amp;C137)*($B137-INDIRECT("B$"&amp;D137))</f>
        <v>33.012350657108719</v>
      </c>
    </row>
    <row r="138" spans="1:19" x14ac:dyDescent="0.25">
      <c r="A138" s="8">
        <f t="shared" si="42"/>
        <v>0.42534722222222099</v>
      </c>
      <c r="B138" s="3">
        <f t="shared" si="51"/>
        <v>1553300750</v>
      </c>
      <c r="C138">
        <f t="shared" si="49"/>
        <v>3</v>
      </c>
      <c r="D138">
        <f t="shared" si="50"/>
        <v>132</v>
      </c>
      <c r="E138">
        <f t="shared" ca="1" si="52"/>
        <v>5925.6388279806461</v>
      </c>
      <c r="F138">
        <f t="shared" ca="1" si="53"/>
        <v>-5008.405353651613</v>
      </c>
      <c r="G138">
        <f t="shared" ca="1" si="54"/>
        <v>10668</v>
      </c>
      <c r="H138" s="9">
        <f t="shared" ca="1" si="55"/>
        <v>197.5122325793549</v>
      </c>
      <c r="I138" s="9">
        <f t="shared" ca="1" si="56"/>
        <v>-166.94118309505393</v>
      </c>
      <c r="J138" s="9">
        <f t="shared" ca="1" si="57"/>
        <v>0</v>
      </c>
      <c r="K138" s="9">
        <f t="shared" ca="1" si="58"/>
        <v>258.61252992006689</v>
      </c>
      <c r="L138" s="9">
        <f t="shared" ca="1" si="59"/>
        <v>130.20514523201825</v>
      </c>
      <c r="M138">
        <f t="shared" ca="1" si="60"/>
        <v>55.804605734767023</v>
      </c>
      <c r="N138">
        <f t="shared" ca="1" si="61"/>
        <v>33.028154121863793</v>
      </c>
    </row>
    <row r="139" spans="1:19" x14ac:dyDescent="0.25">
      <c r="A139" s="4">
        <f t="shared" si="42"/>
        <v>0.42540509259259135</v>
      </c>
      <c r="B139" s="3">
        <f t="shared" ref="B139:B162" si="62">B138+SECOND(A139-A138)</f>
        <v>1553300755</v>
      </c>
      <c r="C139">
        <f t="shared" si="49"/>
        <v>3</v>
      </c>
      <c r="D139">
        <f t="shared" si="50"/>
        <v>132</v>
      </c>
      <c r="E139">
        <f t="shared" ca="1" si="52"/>
        <v>6913.1999908774205</v>
      </c>
      <c r="F139">
        <f t="shared" ca="1" si="53"/>
        <v>-5843.1112691268827</v>
      </c>
      <c r="G139">
        <f t="shared" ca="1" si="54"/>
        <v>10668</v>
      </c>
      <c r="H139" s="9">
        <f t="shared" ca="1" si="55"/>
        <v>197.5122325793549</v>
      </c>
      <c r="I139" s="9">
        <f t="shared" ca="1" si="56"/>
        <v>-166.94118309505376</v>
      </c>
      <c r="J139" s="9">
        <f t="shared" ca="1" si="57"/>
        <v>0</v>
      </c>
      <c r="K139" s="9">
        <f t="shared" ca="1" si="58"/>
        <v>258.61252992006678</v>
      </c>
      <c r="L139" s="9">
        <f t="shared" ca="1" si="59"/>
        <v>130.20514523201822</v>
      </c>
      <c r="M139">
        <f t="shared" ca="1" si="60"/>
        <v>55.797040023894866</v>
      </c>
      <c r="N139">
        <f t="shared" ca="1" si="61"/>
        <v>33.043957586618873</v>
      </c>
    </row>
    <row r="140" spans="1:19" x14ac:dyDescent="0.25">
      <c r="A140" s="4">
        <f t="shared" si="42"/>
        <v>0.42546296296296171</v>
      </c>
      <c r="B140" s="3">
        <f t="shared" si="62"/>
        <v>1553300760</v>
      </c>
      <c r="C140">
        <f t="shared" si="49"/>
        <v>3</v>
      </c>
      <c r="D140">
        <f t="shared" si="50"/>
        <v>132</v>
      </c>
      <c r="E140">
        <f t="shared" ca="1" si="52"/>
        <v>7900.761153774195</v>
      </c>
      <c r="F140">
        <f t="shared" ca="1" si="53"/>
        <v>-6677.8171846021514</v>
      </c>
      <c r="G140">
        <f t="shared" ca="1" si="54"/>
        <v>10668</v>
      </c>
      <c r="H140" s="9">
        <f t="shared" ca="1" si="55"/>
        <v>197.5122325793547</v>
      </c>
      <c r="I140" s="9">
        <f t="shared" ca="1" si="56"/>
        <v>-166.94118309505376</v>
      </c>
      <c r="J140" s="9">
        <f t="shared" ca="1" si="57"/>
        <v>0</v>
      </c>
      <c r="K140" s="9">
        <f t="shared" ca="1" si="58"/>
        <v>258.61252992006666</v>
      </c>
      <c r="L140" s="9">
        <f t="shared" ca="1" si="59"/>
        <v>130.20514523201825</v>
      </c>
      <c r="M140">
        <f t="shared" ca="1" si="60"/>
        <v>55.789474313022701</v>
      </c>
      <c r="N140">
        <f t="shared" ca="1" si="61"/>
        <v>33.059761051373954</v>
      </c>
    </row>
    <row r="141" spans="1:19" x14ac:dyDescent="0.25">
      <c r="A141" s="4">
        <f t="shared" si="42"/>
        <v>0.42552083333333207</v>
      </c>
      <c r="B141" s="3">
        <f t="shared" si="62"/>
        <v>1553300765</v>
      </c>
      <c r="C141">
        <f t="shared" si="49"/>
        <v>3</v>
      </c>
      <c r="D141">
        <f t="shared" si="50"/>
        <v>132</v>
      </c>
      <c r="E141">
        <f t="shared" ref="E141:E162" ca="1" si="63">INDIRECT("E$"&amp;C141)+INDIRECT("H$"&amp;C141)*($B141-INDIRECT("B$"&amp;D141))</f>
        <v>8888.3223166709686</v>
      </c>
      <c r="F141">
        <f t="shared" ref="F141:F162" ca="1" si="64">INDIRECT("F$"&amp;C141)+INDIRECT("I$"&amp;C141)*($B141-INDIRECT("B$"&amp;D141))</f>
        <v>-7512.5231000774202</v>
      </c>
      <c r="G141">
        <f t="shared" ref="G141:G162" ca="1" si="65">INDIRECT("G$"&amp;C141)+INDIRECT("J$"&amp;C141)*($B141-INDIRECT("B$"&amp;D141))</f>
        <v>10668</v>
      </c>
      <c r="H141" s="9">
        <f t="shared" ref="H141:H168" ca="1" si="66">(E142-E141)/($B142-$B141)</f>
        <v>197.5122325793549</v>
      </c>
      <c r="I141" s="9">
        <f t="shared" ref="I141:I168" ca="1" si="67">(F142-F141)/($B142-$B141)</f>
        <v>-166.94118309505393</v>
      </c>
      <c r="J141" s="9">
        <f t="shared" ref="J141:J168" ca="1" si="68">(G142-G141)/($B142-$B141)</f>
        <v>0</v>
      </c>
      <c r="K141" s="9">
        <f t="shared" ref="K141:K168" ca="1" si="69">SQRT(H141*H141+I141*I141)</f>
        <v>258.61252992006689</v>
      </c>
      <c r="L141" s="9">
        <f t="shared" ref="L141:L168" ca="1" si="70">DEGREES(ATAN2(I141,H141))</f>
        <v>130.20514523201825</v>
      </c>
      <c r="M141">
        <f t="shared" ref="M141:M162" ca="1" si="71">INDIRECT("M$"&amp;C141)+INDIRECT("O$"&amp;C141)*($B141-INDIRECT("B$"&amp;D141))</f>
        <v>55.781908602150537</v>
      </c>
      <c r="N141">
        <f t="shared" ref="N141:N162" ca="1" si="72">INDIRECT("N$"&amp;C141)+INDIRECT("P$"&amp;C141)*($B141-INDIRECT("B$"&amp;D141))</f>
        <v>33.075564516129027</v>
      </c>
    </row>
    <row r="142" spans="1:19" x14ac:dyDescent="0.25">
      <c r="A142" s="4">
        <f t="shared" si="42"/>
        <v>0.42557870370370243</v>
      </c>
      <c r="B142" s="3">
        <f t="shared" si="62"/>
        <v>1553300770</v>
      </c>
      <c r="C142">
        <f t="shared" si="49"/>
        <v>3</v>
      </c>
      <c r="D142">
        <f t="shared" si="50"/>
        <v>132</v>
      </c>
      <c r="E142">
        <f t="shared" ca="1" si="63"/>
        <v>9875.8834795677431</v>
      </c>
      <c r="F142">
        <f t="shared" ca="1" si="64"/>
        <v>-8347.2290155526898</v>
      </c>
      <c r="G142">
        <f t="shared" ca="1" si="65"/>
        <v>10668</v>
      </c>
      <c r="H142" s="9">
        <f t="shared" ca="1" si="66"/>
        <v>197.5122325793549</v>
      </c>
      <c r="I142" s="9">
        <f t="shared" ca="1" si="67"/>
        <v>-166.94118309505393</v>
      </c>
      <c r="J142" s="9">
        <f t="shared" ca="1" si="68"/>
        <v>0</v>
      </c>
      <c r="K142" s="9">
        <f t="shared" ca="1" si="69"/>
        <v>258.61252992006689</v>
      </c>
      <c r="L142" s="9">
        <f t="shared" ca="1" si="70"/>
        <v>130.20514523201825</v>
      </c>
      <c r="M142">
        <f t="shared" ca="1" si="71"/>
        <v>55.774342891278373</v>
      </c>
      <c r="N142">
        <f t="shared" ca="1" si="72"/>
        <v>33.091367980884108</v>
      </c>
    </row>
    <row r="143" spans="1:19" x14ac:dyDescent="0.25">
      <c r="A143" s="4">
        <f t="shared" si="42"/>
        <v>0.42563657407407279</v>
      </c>
      <c r="B143" s="3">
        <f t="shared" si="62"/>
        <v>1553300775</v>
      </c>
      <c r="C143">
        <f t="shared" si="49"/>
        <v>3</v>
      </c>
      <c r="D143">
        <f t="shared" si="50"/>
        <v>132</v>
      </c>
      <c r="E143">
        <f t="shared" ca="1" si="63"/>
        <v>10863.444642464518</v>
      </c>
      <c r="F143">
        <f t="shared" ca="1" si="64"/>
        <v>-9181.9349310279595</v>
      </c>
      <c r="G143">
        <f t="shared" ca="1" si="65"/>
        <v>10668</v>
      </c>
      <c r="H143" s="9">
        <f t="shared" ca="1" si="66"/>
        <v>197.5122325793549</v>
      </c>
      <c r="I143" s="9">
        <f t="shared" ca="1" si="67"/>
        <v>-166.94118309505356</v>
      </c>
      <c r="J143" s="9">
        <f t="shared" ca="1" si="68"/>
        <v>0</v>
      </c>
      <c r="K143" s="9">
        <f t="shared" ca="1" si="69"/>
        <v>258.61252992006666</v>
      </c>
      <c r="L143" s="9">
        <f t="shared" ca="1" si="70"/>
        <v>130.20514523201822</v>
      </c>
      <c r="M143">
        <f t="shared" ca="1" si="71"/>
        <v>55.766777180406216</v>
      </c>
      <c r="N143">
        <f t="shared" ca="1" si="72"/>
        <v>33.107171445639182</v>
      </c>
    </row>
    <row r="144" spans="1:19" x14ac:dyDescent="0.25">
      <c r="A144" s="4">
        <f t="shared" si="42"/>
        <v>0.42569444444444315</v>
      </c>
      <c r="B144" s="3">
        <f t="shared" si="62"/>
        <v>1553300780</v>
      </c>
      <c r="C144">
        <f t="shared" si="49"/>
        <v>3</v>
      </c>
      <c r="D144">
        <f t="shared" si="50"/>
        <v>132</v>
      </c>
      <c r="E144">
        <f t="shared" ca="1" si="63"/>
        <v>11851.005805361292</v>
      </c>
      <c r="F144">
        <f t="shared" ca="1" si="64"/>
        <v>-10016.640846503227</v>
      </c>
      <c r="G144">
        <f t="shared" ca="1" si="65"/>
        <v>10668</v>
      </c>
      <c r="H144" s="9">
        <f t="shared" ca="1" si="66"/>
        <v>197.5122325793549</v>
      </c>
      <c r="I144" s="9">
        <f t="shared" ca="1" si="67"/>
        <v>-166.94118309505393</v>
      </c>
      <c r="J144" s="9">
        <f t="shared" ca="1" si="68"/>
        <v>0</v>
      </c>
      <c r="K144" s="9">
        <f t="shared" ca="1" si="69"/>
        <v>258.61252992006689</v>
      </c>
      <c r="L144" s="9">
        <f t="shared" ca="1" si="70"/>
        <v>130.20514523201825</v>
      </c>
      <c r="M144">
        <f t="shared" ca="1" si="71"/>
        <v>55.759211469534051</v>
      </c>
      <c r="N144">
        <f t="shared" ca="1" si="72"/>
        <v>33.122974910394262</v>
      </c>
    </row>
    <row r="145" spans="1:14" x14ac:dyDescent="0.25">
      <c r="A145" s="4">
        <f t="shared" si="42"/>
        <v>0.42575231481481352</v>
      </c>
      <c r="B145" s="3">
        <f t="shared" si="62"/>
        <v>1553300785</v>
      </c>
      <c r="C145">
        <f t="shared" si="49"/>
        <v>3</v>
      </c>
      <c r="D145">
        <f t="shared" si="50"/>
        <v>132</v>
      </c>
      <c r="E145">
        <f t="shared" ca="1" si="63"/>
        <v>12838.566968258066</v>
      </c>
      <c r="F145">
        <f t="shared" ca="1" si="64"/>
        <v>-10851.346761978497</v>
      </c>
      <c r="G145">
        <f t="shared" ca="1" si="65"/>
        <v>10668</v>
      </c>
      <c r="H145" s="9">
        <f t="shared" ca="1" si="66"/>
        <v>197.5122325793549</v>
      </c>
      <c r="I145" s="9">
        <f t="shared" ca="1" si="67"/>
        <v>-166.94118309505393</v>
      </c>
      <c r="J145" s="9">
        <f t="shared" ca="1" si="68"/>
        <v>0</v>
      </c>
      <c r="K145" s="9">
        <f t="shared" ca="1" si="69"/>
        <v>258.61252992006689</v>
      </c>
      <c r="L145" s="9">
        <f t="shared" ca="1" si="70"/>
        <v>130.20514523201825</v>
      </c>
      <c r="M145">
        <f t="shared" ca="1" si="71"/>
        <v>55.751645758661887</v>
      </c>
      <c r="N145">
        <f t="shared" ca="1" si="72"/>
        <v>33.138778375149343</v>
      </c>
    </row>
    <row r="146" spans="1:14" x14ac:dyDescent="0.25">
      <c r="A146" s="4">
        <f t="shared" si="42"/>
        <v>0.42581018518518388</v>
      </c>
      <c r="B146" s="3">
        <f t="shared" si="62"/>
        <v>1553300790</v>
      </c>
      <c r="C146">
        <f t="shared" si="49"/>
        <v>3</v>
      </c>
      <c r="D146">
        <f t="shared" si="50"/>
        <v>132</v>
      </c>
      <c r="E146">
        <f t="shared" ca="1" si="63"/>
        <v>13826.128131154841</v>
      </c>
      <c r="F146">
        <f t="shared" ca="1" si="64"/>
        <v>-11686.052677453767</v>
      </c>
      <c r="G146">
        <f t="shared" ca="1" si="65"/>
        <v>10668</v>
      </c>
      <c r="H146" s="9">
        <f t="shared" ca="1" si="66"/>
        <v>197.5122325793549</v>
      </c>
      <c r="I146" s="9">
        <f t="shared" ca="1" si="67"/>
        <v>-166.94118309505356</v>
      </c>
      <c r="J146" s="9">
        <f t="shared" ca="1" si="68"/>
        <v>0</v>
      </c>
      <c r="K146" s="9">
        <f t="shared" ca="1" si="69"/>
        <v>258.61252992006666</v>
      </c>
      <c r="L146" s="9">
        <f t="shared" ca="1" si="70"/>
        <v>130.20514523201822</v>
      </c>
      <c r="M146">
        <f t="shared" ca="1" si="71"/>
        <v>55.744080047789723</v>
      </c>
      <c r="N146">
        <f t="shared" ca="1" si="72"/>
        <v>33.154581839904417</v>
      </c>
    </row>
    <row r="147" spans="1:14" x14ac:dyDescent="0.25">
      <c r="A147" s="4">
        <f t="shared" si="42"/>
        <v>0.42586805555555424</v>
      </c>
      <c r="B147" s="3">
        <f t="shared" si="62"/>
        <v>1553300795</v>
      </c>
      <c r="C147">
        <f t="shared" si="49"/>
        <v>3</v>
      </c>
      <c r="D147">
        <f t="shared" si="50"/>
        <v>132</v>
      </c>
      <c r="E147">
        <f t="shared" ca="1" si="63"/>
        <v>14813.689294051615</v>
      </c>
      <c r="F147">
        <f t="shared" ca="1" si="64"/>
        <v>-12520.758592929034</v>
      </c>
      <c r="G147">
        <f t="shared" ca="1" si="65"/>
        <v>10668</v>
      </c>
      <c r="H147" s="9">
        <f t="shared" ca="1" si="66"/>
        <v>197.5122325793549</v>
      </c>
      <c r="I147" s="9">
        <f t="shared" ca="1" si="67"/>
        <v>-166.94118309505393</v>
      </c>
      <c r="J147" s="9">
        <f t="shared" ca="1" si="68"/>
        <v>0</v>
      </c>
      <c r="K147" s="9">
        <f t="shared" ca="1" si="69"/>
        <v>258.61252992006689</v>
      </c>
      <c r="L147" s="9">
        <f t="shared" ca="1" si="70"/>
        <v>130.20514523201825</v>
      </c>
      <c r="M147">
        <f t="shared" ca="1" si="71"/>
        <v>55.736514336917566</v>
      </c>
      <c r="N147">
        <f t="shared" ca="1" si="72"/>
        <v>33.170385304659497</v>
      </c>
    </row>
    <row r="148" spans="1:14" x14ac:dyDescent="0.25">
      <c r="A148" s="4">
        <f t="shared" si="42"/>
        <v>0.4259259259259246</v>
      </c>
      <c r="B148" s="3">
        <f t="shared" si="62"/>
        <v>1553300800</v>
      </c>
      <c r="C148">
        <f t="shared" si="49"/>
        <v>3</v>
      </c>
      <c r="D148">
        <f t="shared" si="50"/>
        <v>132</v>
      </c>
      <c r="E148">
        <f t="shared" ca="1" si="63"/>
        <v>15801.25045694839</v>
      </c>
      <c r="F148">
        <f t="shared" ca="1" si="64"/>
        <v>-13355.464508404304</v>
      </c>
      <c r="G148">
        <f t="shared" ca="1" si="65"/>
        <v>10668</v>
      </c>
      <c r="H148" s="9">
        <f t="shared" ca="1" si="66"/>
        <v>197.51223257935416</v>
      </c>
      <c r="I148" s="9">
        <f t="shared" ca="1" si="67"/>
        <v>-166.94118309505356</v>
      </c>
      <c r="J148" s="9">
        <f t="shared" ca="1" si="68"/>
        <v>0</v>
      </c>
      <c r="K148" s="9">
        <f t="shared" ca="1" si="69"/>
        <v>258.61252992006609</v>
      </c>
      <c r="L148" s="9">
        <f t="shared" ca="1" si="70"/>
        <v>130.20514523201831</v>
      </c>
      <c r="M148">
        <f t="shared" ca="1" si="71"/>
        <v>55.728948626045401</v>
      </c>
      <c r="N148">
        <f t="shared" ca="1" si="72"/>
        <v>33.186188769414571</v>
      </c>
    </row>
    <row r="149" spans="1:14" x14ac:dyDescent="0.25">
      <c r="A149" s="4">
        <f t="shared" si="42"/>
        <v>0.42598379629629496</v>
      </c>
      <c r="B149" s="3">
        <f t="shared" si="62"/>
        <v>1553300805</v>
      </c>
      <c r="C149">
        <f t="shared" si="49"/>
        <v>3</v>
      </c>
      <c r="D149">
        <f t="shared" si="50"/>
        <v>132</v>
      </c>
      <c r="E149">
        <f t="shared" ca="1" si="63"/>
        <v>16788.811619845161</v>
      </c>
      <c r="F149">
        <f t="shared" ca="1" si="64"/>
        <v>-14190.170423879572</v>
      </c>
      <c r="G149">
        <f t="shared" ca="1" si="65"/>
        <v>10668</v>
      </c>
      <c r="H149" s="9">
        <f t="shared" ca="1" si="66"/>
        <v>197.5122325793549</v>
      </c>
      <c r="I149" s="9">
        <f t="shared" ca="1" si="67"/>
        <v>-166.94118309505393</v>
      </c>
      <c r="J149" s="9">
        <f t="shared" ca="1" si="68"/>
        <v>0</v>
      </c>
      <c r="K149" s="9">
        <f t="shared" ca="1" si="69"/>
        <v>258.61252992006689</v>
      </c>
      <c r="L149" s="9">
        <f t="shared" ca="1" si="70"/>
        <v>130.20514523201825</v>
      </c>
      <c r="M149">
        <f t="shared" ca="1" si="71"/>
        <v>55.721382915173237</v>
      </c>
      <c r="N149">
        <f t="shared" ca="1" si="72"/>
        <v>33.201992234169651</v>
      </c>
    </row>
    <row r="150" spans="1:14" x14ac:dyDescent="0.25">
      <c r="A150" s="4">
        <f t="shared" si="42"/>
        <v>0.42604166666666532</v>
      </c>
      <c r="B150" s="3">
        <f t="shared" si="62"/>
        <v>1553300810</v>
      </c>
      <c r="C150">
        <f t="shared" si="49"/>
        <v>3</v>
      </c>
      <c r="D150">
        <f t="shared" si="50"/>
        <v>132</v>
      </c>
      <c r="E150">
        <f t="shared" ca="1" si="63"/>
        <v>17776.372782741935</v>
      </c>
      <c r="F150">
        <f t="shared" ca="1" si="64"/>
        <v>-15024.876339354842</v>
      </c>
      <c r="G150">
        <f t="shared" ca="1" si="65"/>
        <v>10668</v>
      </c>
      <c r="H150" s="9">
        <f t="shared" ca="1" si="66"/>
        <v>197.5122325793549</v>
      </c>
      <c r="I150" s="9">
        <f t="shared" ca="1" si="67"/>
        <v>-166.94118309505393</v>
      </c>
      <c r="J150" s="9">
        <f t="shared" ca="1" si="68"/>
        <v>0</v>
      </c>
      <c r="K150" s="9">
        <f t="shared" ca="1" si="69"/>
        <v>258.61252992006689</v>
      </c>
      <c r="L150" s="9">
        <f t="shared" ca="1" si="70"/>
        <v>130.20514523201825</v>
      </c>
      <c r="M150">
        <f t="shared" ca="1" si="71"/>
        <v>55.713817204301073</v>
      </c>
      <c r="N150">
        <f t="shared" ca="1" si="72"/>
        <v>33.217795698924725</v>
      </c>
    </row>
    <row r="151" spans="1:14" x14ac:dyDescent="0.25">
      <c r="A151" s="4">
        <f t="shared" si="42"/>
        <v>0.42609953703703568</v>
      </c>
      <c r="B151" s="3">
        <f t="shared" si="62"/>
        <v>1553300815</v>
      </c>
      <c r="C151">
        <f t="shared" si="49"/>
        <v>3</v>
      </c>
      <c r="D151">
        <f t="shared" si="50"/>
        <v>132</v>
      </c>
      <c r="E151">
        <f t="shared" ca="1" si="63"/>
        <v>18763.93394563871</v>
      </c>
      <c r="F151">
        <f t="shared" ca="1" si="64"/>
        <v>-15859.582254830111</v>
      </c>
      <c r="G151">
        <f t="shared" ca="1" si="65"/>
        <v>10668</v>
      </c>
      <c r="H151" s="9">
        <f t="shared" ca="1" si="66"/>
        <v>197.5122325793549</v>
      </c>
      <c r="I151" s="9">
        <f t="shared" ca="1" si="67"/>
        <v>-166.94118309505356</v>
      </c>
      <c r="J151" s="9">
        <f t="shared" ca="1" si="68"/>
        <v>0</v>
      </c>
      <c r="K151" s="9">
        <f t="shared" ca="1" si="69"/>
        <v>258.61252992006666</v>
      </c>
      <c r="L151" s="9">
        <f t="shared" ca="1" si="70"/>
        <v>130.20514523201822</v>
      </c>
      <c r="M151">
        <f t="shared" ca="1" si="71"/>
        <v>55.706251493428915</v>
      </c>
      <c r="N151">
        <f t="shared" ca="1" si="72"/>
        <v>33.233599163679806</v>
      </c>
    </row>
    <row r="152" spans="1:14" x14ac:dyDescent="0.25">
      <c r="A152" s="4">
        <f t="shared" si="42"/>
        <v>0.42615740740740604</v>
      </c>
      <c r="B152" s="3">
        <f t="shared" si="62"/>
        <v>1553300820</v>
      </c>
      <c r="C152">
        <f t="shared" si="49"/>
        <v>3</v>
      </c>
      <c r="D152">
        <f t="shared" si="50"/>
        <v>132</v>
      </c>
      <c r="E152">
        <f t="shared" ca="1" si="63"/>
        <v>19751.495108535484</v>
      </c>
      <c r="F152">
        <f t="shared" ca="1" si="64"/>
        <v>-16694.288170305379</v>
      </c>
      <c r="G152">
        <f t="shared" ca="1" si="65"/>
        <v>10668</v>
      </c>
      <c r="H152" s="9">
        <f t="shared" ca="1" si="66"/>
        <v>197.5122325793549</v>
      </c>
      <c r="I152" s="9">
        <f t="shared" ca="1" si="67"/>
        <v>-166.94118309505356</v>
      </c>
      <c r="J152" s="9">
        <f t="shared" ca="1" si="68"/>
        <v>0</v>
      </c>
      <c r="K152" s="9">
        <f t="shared" ca="1" si="69"/>
        <v>258.61252992006666</v>
      </c>
      <c r="L152" s="9">
        <f t="shared" ca="1" si="70"/>
        <v>130.20514523201822</v>
      </c>
      <c r="M152">
        <f t="shared" ca="1" si="71"/>
        <v>55.698685782556751</v>
      </c>
      <c r="N152">
        <f t="shared" ca="1" si="72"/>
        <v>33.249402628434886</v>
      </c>
    </row>
    <row r="153" spans="1:14" x14ac:dyDescent="0.25">
      <c r="A153" s="4">
        <f t="shared" si="42"/>
        <v>0.4262152777777764</v>
      </c>
      <c r="B153" s="3">
        <f t="shared" si="62"/>
        <v>1553300825</v>
      </c>
      <c r="C153">
        <f t="shared" si="49"/>
        <v>3</v>
      </c>
      <c r="D153">
        <f t="shared" si="50"/>
        <v>132</v>
      </c>
      <c r="E153">
        <f t="shared" ca="1" si="63"/>
        <v>20739.056271432259</v>
      </c>
      <c r="F153">
        <f t="shared" ca="1" si="64"/>
        <v>-17528.994085780647</v>
      </c>
      <c r="G153">
        <f t="shared" ca="1" si="65"/>
        <v>10668</v>
      </c>
      <c r="H153" s="9">
        <f t="shared" ca="1" si="66"/>
        <v>197.5122325793549</v>
      </c>
      <c r="I153" s="9">
        <f t="shared" ca="1" si="67"/>
        <v>-166.9411830950543</v>
      </c>
      <c r="J153" s="9">
        <f t="shared" ca="1" si="68"/>
        <v>0</v>
      </c>
      <c r="K153" s="9">
        <f t="shared" ca="1" si="69"/>
        <v>258.61252992006712</v>
      </c>
      <c r="L153" s="9">
        <f t="shared" ca="1" si="70"/>
        <v>130.20514523201834</v>
      </c>
      <c r="M153">
        <f t="shared" ca="1" si="71"/>
        <v>55.691120071684587</v>
      </c>
      <c r="N153">
        <f t="shared" ca="1" si="72"/>
        <v>33.26520609318996</v>
      </c>
    </row>
    <row r="154" spans="1:14" x14ac:dyDescent="0.25">
      <c r="A154" s="4">
        <f t="shared" si="42"/>
        <v>0.42627314814814676</v>
      </c>
      <c r="B154" s="3">
        <f t="shared" si="62"/>
        <v>1553300830</v>
      </c>
      <c r="C154">
        <f t="shared" si="49"/>
        <v>3</v>
      </c>
      <c r="D154">
        <f t="shared" si="50"/>
        <v>132</v>
      </c>
      <c r="E154">
        <f t="shared" ca="1" si="63"/>
        <v>21726.617434329033</v>
      </c>
      <c r="F154">
        <f t="shared" ca="1" si="64"/>
        <v>-18363.700001255918</v>
      </c>
      <c r="G154">
        <f t="shared" ca="1" si="65"/>
        <v>10668</v>
      </c>
      <c r="H154" s="9">
        <f t="shared" ca="1" si="66"/>
        <v>197.5122325793549</v>
      </c>
      <c r="I154" s="9">
        <f t="shared" ca="1" si="67"/>
        <v>-166.94118309505356</v>
      </c>
      <c r="J154" s="9">
        <f t="shared" ca="1" si="68"/>
        <v>0</v>
      </c>
      <c r="K154" s="9">
        <f t="shared" ca="1" si="69"/>
        <v>258.61252992006666</v>
      </c>
      <c r="L154" s="9">
        <f t="shared" ca="1" si="70"/>
        <v>130.20514523201822</v>
      </c>
      <c r="M154">
        <f t="shared" ca="1" si="71"/>
        <v>55.683554360812423</v>
      </c>
      <c r="N154">
        <f t="shared" ca="1" si="72"/>
        <v>33.28100955794504</v>
      </c>
    </row>
    <row r="155" spans="1:14" x14ac:dyDescent="0.25">
      <c r="A155" s="4">
        <f t="shared" si="42"/>
        <v>0.42633101851851712</v>
      </c>
      <c r="B155" s="3">
        <f t="shared" si="62"/>
        <v>1553300835</v>
      </c>
      <c r="C155">
        <f t="shared" si="49"/>
        <v>3</v>
      </c>
      <c r="D155">
        <f t="shared" si="50"/>
        <v>132</v>
      </c>
      <c r="E155">
        <f t="shared" ca="1" si="63"/>
        <v>22714.178597225808</v>
      </c>
      <c r="F155">
        <f t="shared" ca="1" si="64"/>
        <v>-19198.405916731186</v>
      </c>
      <c r="G155">
        <f t="shared" ca="1" si="65"/>
        <v>10668</v>
      </c>
      <c r="H155" s="9">
        <f t="shared" ca="1" si="66"/>
        <v>197.5122325793549</v>
      </c>
      <c r="I155" s="9">
        <f t="shared" ca="1" si="67"/>
        <v>-166.94118309505356</v>
      </c>
      <c r="J155" s="9">
        <f t="shared" ca="1" si="68"/>
        <v>0</v>
      </c>
      <c r="K155" s="9">
        <f t="shared" ca="1" si="69"/>
        <v>258.61252992006666</v>
      </c>
      <c r="L155" s="9">
        <f t="shared" ca="1" si="70"/>
        <v>130.20514523201822</v>
      </c>
      <c r="M155">
        <f t="shared" ca="1" si="71"/>
        <v>55.675988649940265</v>
      </c>
      <c r="N155">
        <f t="shared" ca="1" si="72"/>
        <v>33.296813022700114</v>
      </c>
    </row>
    <row r="156" spans="1:14" x14ac:dyDescent="0.25">
      <c r="A156" s="4">
        <f t="shared" si="42"/>
        <v>0.42638888888888749</v>
      </c>
      <c r="B156" s="3">
        <f t="shared" si="62"/>
        <v>1553300840</v>
      </c>
      <c r="C156">
        <f t="shared" si="49"/>
        <v>3</v>
      </c>
      <c r="D156">
        <f t="shared" si="50"/>
        <v>132</v>
      </c>
      <c r="E156">
        <f t="shared" ca="1" si="63"/>
        <v>23701.739760122582</v>
      </c>
      <c r="F156">
        <f t="shared" ca="1" si="64"/>
        <v>-20033.111832206454</v>
      </c>
      <c r="G156">
        <f t="shared" ca="1" si="65"/>
        <v>10668</v>
      </c>
      <c r="H156" s="9">
        <f t="shared" ca="1" si="66"/>
        <v>197.5122325793549</v>
      </c>
      <c r="I156" s="9">
        <f t="shared" ca="1" si="67"/>
        <v>-166.9411830950543</v>
      </c>
      <c r="J156" s="9">
        <f t="shared" ca="1" si="68"/>
        <v>0</v>
      </c>
      <c r="K156" s="9">
        <f t="shared" ca="1" si="69"/>
        <v>258.61252992006712</v>
      </c>
      <c r="L156" s="9">
        <f t="shared" ca="1" si="70"/>
        <v>130.20514523201834</v>
      </c>
      <c r="M156">
        <f t="shared" ca="1" si="71"/>
        <v>55.668422939068101</v>
      </c>
      <c r="N156">
        <f t="shared" ca="1" si="72"/>
        <v>33.312616487455195</v>
      </c>
    </row>
    <row r="157" spans="1:14" x14ac:dyDescent="0.25">
      <c r="A157" s="4">
        <f t="shared" si="42"/>
        <v>0.42644675925925785</v>
      </c>
      <c r="B157" s="3">
        <f t="shared" si="62"/>
        <v>1553300845</v>
      </c>
      <c r="C157">
        <f t="shared" si="49"/>
        <v>3</v>
      </c>
      <c r="D157">
        <f t="shared" si="50"/>
        <v>132</v>
      </c>
      <c r="E157">
        <f t="shared" ca="1" si="63"/>
        <v>24689.300923019357</v>
      </c>
      <c r="F157">
        <f t="shared" ca="1" si="64"/>
        <v>-20867.817747681725</v>
      </c>
      <c r="G157">
        <f t="shared" ca="1" si="65"/>
        <v>10668</v>
      </c>
      <c r="H157" s="9">
        <f t="shared" ca="1" si="66"/>
        <v>197.5122325793549</v>
      </c>
      <c r="I157" s="9">
        <f t="shared" ca="1" si="67"/>
        <v>-166.94118309505356</v>
      </c>
      <c r="J157" s="9">
        <f t="shared" ca="1" si="68"/>
        <v>0</v>
      </c>
      <c r="K157" s="9">
        <f t="shared" ca="1" si="69"/>
        <v>258.61252992006666</v>
      </c>
      <c r="L157" s="9">
        <f t="shared" ca="1" si="70"/>
        <v>130.20514523201822</v>
      </c>
      <c r="M157">
        <f t="shared" ca="1" si="71"/>
        <v>55.660857228195937</v>
      </c>
      <c r="N157">
        <f t="shared" ca="1" si="72"/>
        <v>33.328419952210275</v>
      </c>
    </row>
    <row r="158" spans="1:14" x14ac:dyDescent="0.25">
      <c r="A158" s="4">
        <f t="shared" si="42"/>
        <v>0.42650462962962821</v>
      </c>
      <c r="B158" s="3">
        <f t="shared" si="62"/>
        <v>1553300850</v>
      </c>
      <c r="C158">
        <f t="shared" si="49"/>
        <v>3</v>
      </c>
      <c r="D158">
        <f t="shared" si="50"/>
        <v>132</v>
      </c>
      <c r="E158">
        <f t="shared" ca="1" si="63"/>
        <v>25676.862085916131</v>
      </c>
      <c r="F158">
        <f t="shared" ca="1" si="64"/>
        <v>-21702.523663156993</v>
      </c>
      <c r="G158">
        <f t="shared" ca="1" si="65"/>
        <v>10668</v>
      </c>
      <c r="H158" s="9">
        <f t="shared" ca="1" si="66"/>
        <v>197.5122325793549</v>
      </c>
      <c r="I158" s="9">
        <f t="shared" ca="1" si="67"/>
        <v>-166.94118309505356</v>
      </c>
      <c r="J158" s="9">
        <f t="shared" ca="1" si="68"/>
        <v>0</v>
      </c>
      <c r="K158" s="9">
        <f t="shared" ca="1" si="69"/>
        <v>258.61252992006666</v>
      </c>
      <c r="L158" s="9">
        <f t="shared" ca="1" si="70"/>
        <v>130.20514523201822</v>
      </c>
      <c r="M158">
        <f t="shared" ca="1" si="71"/>
        <v>55.653291517323773</v>
      </c>
      <c r="N158">
        <f t="shared" ca="1" si="72"/>
        <v>33.344223416965349</v>
      </c>
    </row>
    <row r="159" spans="1:14" x14ac:dyDescent="0.25">
      <c r="A159" s="4">
        <f t="shared" si="42"/>
        <v>0.42656249999999857</v>
      </c>
      <c r="B159" s="3">
        <f t="shared" si="62"/>
        <v>1553300855</v>
      </c>
      <c r="C159">
        <f t="shared" si="49"/>
        <v>3</v>
      </c>
      <c r="D159">
        <f t="shared" si="50"/>
        <v>132</v>
      </c>
      <c r="E159">
        <f t="shared" ca="1" si="63"/>
        <v>26664.423248812906</v>
      </c>
      <c r="F159">
        <f t="shared" ca="1" si="64"/>
        <v>-22537.229578632261</v>
      </c>
      <c r="G159">
        <f t="shared" ca="1" si="65"/>
        <v>10668</v>
      </c>
      <c r="H159" s="9">
        <f t="shared" ca="1" si="66"/>
        <v>197.5122325793549</v>
      </c>
      <c r="I159" s="9">
        <f t="shared" ca="1" si="67"/>
        <v>-166.9411830950543</v>
      </c>
      <c r="J159" s="9">
        <f t="shared" ca="1" si="68"/>
        <v>0</v>
      </c>
      <c r="K159" s="9">
        <f t="shared" ca="1" si="69"/>
        <v>258.61252992006712</v>
      </c>
      <c r="L159" s="9">
        <f t="shared" ca="1" si="70"/>
        <v>130.20514523201834</v>
      </c>
      <c r="M159">
        <f t="shared" ca="1" si="71"/>
        <v>55.645725806451615</v>
      </c>
      <c r="N159">
        <f t="shared" ca="1" si="72"/>
        <v>33.36002688172043</v>
      </c>
    </row>
    <row r="160" spans="1:14" x14ac:dyDescent="0.25">
      <c r="A160" s="4">
        <f t="shared" si="42"/>
        <v>0.42662037037036893</v>
      </c>
      <c r="B160" s="3">
        <f t="shared" si="62"/>
        <v>1553300860</v>
      </c>
      <c r="C160">
        <f t="shared" si="49"/>
        <v>3</v>
      </c>
      <c r="D160">
        <f t="shared" si="50"/>
        <v>132</v>
      </c>
      <c r="E160">
        <f t="shared" ca="1" si="63"/>
        <v>27651.98441170968</v>
      </c>
      <c r="F160">
        <f t="shared" ca="1" si="64"/>
        <v>-23371.935494107533</v>
      </c>
      <c r="G160">
        <f t="shared" ca="1" si="65"/>
        <v>10668</v>
      </c>
      <c r="H160" s="9">
        <f t="shared" ca="1" si="66"/>
        <v>197.5122325793549</v>
      </c>
      <c r="I160" s="9">
        <f t="shared" ca="1" si="67"/>
        <v>-166.94118309505356</v>
      </c>
      <c r="J160" s="9">
        <f t="shared" ca="1" si="68"/>
        <v>0</v>
      </c>
      <c r="K160" s="9">
        <f t="shared" ca="1" si="69"/>
        <v>258.61252992006666</v>
      </c>
      <c r="L160" s="9">
        <f t="shared" ca="1" si="70"/>
        <v>130.20514523201822</v>
      </c>
      <c r="M160">
        <f t="shared" ca="1" si="71"/>
        <v>55.638160095579451</v>
      </c>
      <c r="N160">
        <f t="shared" ca="1" si="72"/>
        <v>33.375830346475503</v>
      </c>
    </row>
    <row r="161" spans="1:14" x14ac:dyDescent="0.25">
      <c r="A161" s="4">
        <f t="shared" si="42"/>
        <v>0.42667824074073929</v>
      </c>
      <c r="B161" s="3">
        <f t="shared" si="62"/>
        <v>1553300865</v>
      </c>
      <c r="C161">
        <f t="shared" si="49"/>
        <v>3</v>
      </c>
      <c r="D161">
        <f t="shared" si="50"/>
        <v>132</v>
      </c>
      <c r="E161">
        <f t="shared" ca="1" si="63"/>
        <v>28639.545574606454</v>
      </c>
      <c r="F161">
        <f t="shared" ca="1" si="64"/>
        <v>-24206.6414095828</v>
      </c>
      <c r="G161">
        <f t="shared" ca="1" si="65"/>
        <v>10668</v>
      </c>
      <c r="H161" s="9">
        <f t="shared" ca="1" si="66"/>
        <v>197.5122325793549</v>
      </c>
      <c r="I161" s="9">
        <f t="shared" ca="1" si="67"/>
        <v>-166.94118309505356</v>
      </c>
      <c r="J161" s="9">
        <f t="shared" ca="1" si="68"/>
        <v>0</v>
      </c>
      <c r="K161" s="9">
        <f t="shared" ca="1" si="69"/>
        <v>258.61252992006666</v>
      </c>
      <c r="L161" s="9">
        <f t="shared" ca="1" si="70"/>
        <v>130.20514523201822</v>
      </c>
      <c r="M161">
        <f t="shared" ca="1" si="71"/>
        <v>55.630594384707287</v>
      </c>
      <c r="N161">
        <f t="shared" ca="1" si="72"/>
        <v>33.391633811230584</v>
      </c>
    </row>
    <row r="162" spans="1:14" x14ac:dyDescent="0.25">
      <c r="A162" s="4">
        <f t="shared" si="42"/>
        <v>0.42673611111110965</v>
      </c>
      <c r="B162" s="3">
        <f t="shared" si="62"/>
        <v>1553300870</v>
      </c>
      <c r="C162">
        <f t="shared" si="49"/>
        <v>3</v>
      </c>
      <c r="D162">
        <f t="shared" si="50"/>
        <v>132</v>
      </c>
      <c r="E162">
        <f t="shared" ca="1" si="63"/>
        <v>29627.106737503229</v>
      </c>
      <c r="F162">
        <f t="shared" ca="1" si="64"/>
        <v>-25041.347325058068</v>
      </c>
      <c r="G162">
        <f t="shared" ca="1" si="65"/>
        <v>10668</v>
      </c>
      <c r="H162" s="9">
        <f t="shared" ca="1" si="66"/>
        <v>197.5122325793549</v>
      </c>
      <c r="I162" s="9">
        <f t="shared" ca="1" si="67"/>
        <v>-166.94118309505356</v>
      </c>
      <c r="J162" s="9">
        <f t="shared" ca="1" si="68"/>
        <v>0</v>
      </c>
      <c r="K162" s="9">
        <f t="shared" ca="1" si="69"/>
        <v>258.61252992006666</v>
      </c>
      <c r="L162" s="9">
        <f t="shared" ca="1" si="70"/>
        <v>130.20514523201822</v>
      </c>
      <c r="M162">
        <f t="shared" ca="1" si="71"/>
        <v>55.623028673835123</v>
      </c>
      <c r="N162">
        <f t="shared" ca="1" si="72"/>
        <v>33.407437275985657</v>
      </c>
    </row>
    <row r="163" spans="1:14" x14ac:dyDescent="0.25">
      <c r="A163" s="4">
        <f t="shared" si="42"/>
        <v>0.42679398148148001</v>
      </c>
      <c r="B163" s="3">
        <f t="shared" ref="B163:B226" si="73">B162+SECOND(A163-A162)</f>
        <v>1553300875</v>
      </c>
      <c r="C163">
        <f t="shared" si="49"/>
        <v>3</v>
      </c>
      <c r="D163">
        <f t="shared" si="50"/>
        <v>132</v>
      </c>
      <c r="E163">
        <f t="shared" ref="E163:E226" ca="1" si="74">INDIRECT("E$"&amp;C163)+INDIRECT("H$"&amp;C163)*($B163-INDIRECT("B$"&amp;D163))</f>
        <v>30614.667900400003</v>
      </c>
      <c r="F163">
        <f t="shared" ref="F163:F226" ca="1" si="75">INDIRECT("F$"&amp;C163)+INDIRECT("I$"&amp;C163)*($B163-INDIRECT("B$"&amp;D163))</f>
        <v>-25876.053240533336</v>
      </c>
      <c r="G163">
        <f t="shared" ref="G163:G226" ca="1" si="76">INDIRECT("G$"&amp;C163)+INDIRECT("J$"&amp;C163)*($B163-INDIRECT("B$"&amp;D163))</f>
        <v>10668</v>
      </c>
      <c r="H163" s="9">
        <f t="shared" ca="1" si="66"/>
        <v>197.5122325793549</v>
      </c>
      <c r="I163" s="9">
        <f t="shared" ca="1" si="67"/>
        <v>-166.9411830950543</v>
      </c>
      <c r="J163" s="9">
        <f t="shared" ca="1" si="68"/>
        <v>0</v>
      </c>
      <c r="K163" s="9">
        <f t="shared" ca="1" si="69"/>
        <v>258.61252992006712</v>
      </c>
      <c r="L163" s="9">
        <f t="shared" ca="1" si="70"/>
        <v>130.20514523201834</v>
      </c>
      <c r="M163">
        <f t="shared" ref="M163:M226" ca="1" si="77">INDIRECT("M$"&amp;C163)+INDIRECT("O$"&amp;C163)*($B163-INDIRECT("B$"&amp;D163))</f>
        <v>55.615462962962965</v>
      </c>
      <c r="N163">
        <f t="shared" ref="N163:N226" ca="1" si="78">INDIRECT("N$"&amp;C163)+INDIRECT("P$"&amp;C163)*($B163-INDIRECT("B$"&amp;D163))</f>
        <v>33.423240740740738</v>
      </c>
    </row>
    <row r="164" spans="1:14" x14ac:dyDescent="0.25">
      <c r="A164" s="4">
        <f t="shared" si="42"/>
        <v>0.42685185185185037</v>
      </c>
      <c r="B164" s="3">
        <f t="shared" si="73"/>
        <v>1553300880</v>
      </c>
      <c r="C164">
        <f t="shared" si="49"/>
        <v>3</v>
      </c>
      <c r="D164">
        <f t="shared" si="50"/>
        <v>132</v>
      </c>
      <c r="E164">
        <f t="shared" ca="1" si="74"/>
        <v>31602.229063296778</v>
      </c>
      <c r="F164">
        <f t="shared" ca="1" si="75"/>
        <v>-26710.759156008608</v>
      </c>
      <c r="G164">
        <f t="shared" ca="1" si="76"/>
        <v>10668</v>
      </c>
      <c r="H164" s="9">
        <f t="shared" ca="1" si="66"/>
        <v>197.5122325793549</v>
      </c>
      <c r="I164" s="9">
        <f t="shared" ca="1" si="67"/>
        <v>-166.94118309505356</v>
      </c>
      <c r="J164" s="9">
        <f t="shared" ca="1" si="68"/>
        <v>0</v>
      </c>
      <c r="K164" s="9">
        <f t="shared" ca="1" si="69"/>
        <v>258.61252992006666</v>
      </c>
      <c r="L164" s="9">
        <f t="shared" ca="1" si="70"/>
        <v>130.20514523201822</v>
      </c>
      <c r="M164">
        <f t="shared" ca="1" si="77"/>
        <v>55.607897252090801</v>
      </c>
      <c r="N164">
        <f t="shared" ca="1" si="78"/>
        <v>33.439044205495819</v>
      </c>
    </row>
    <row r="165" spans="1:14" x14ac:dyDescent="0.25">
      <c r="A165" s="4">
        <f t="shared" si="42"/>
        <v>0.42690972222222073</v>
      </c>
      <c r="B165" s="3">
        <f t="shared" si="73"/>
        <v>1553300885</v>
      </c>
      <c r="C165">
        <f t="shared" si="49"/>
        <v>3</v>
      </c>
      <c r="D165">
        <f t="shared" si="50"/>
        <v>132</v>
      </c>
      <c r="E165">
        <f t="shared" ca="1" si="74"/>
        <v>32589.790226193552</v>
      </c>
      <c r="F165">
        <f t="shared" ca="1" si="75"/>
        <v>-27545.465071483875</v>
      </c>
      <c r="G165">
        <f t="shared" ca="1" si="76"/>
        <v>10668</v>
      </c>
      <c r="H165" s="9">
        <f t="shared" ca="1" si="66"/>
        <v>197.5122325793549</v>
      </c>
      <c r="I165" s="9">
        <f t="shared" ca="1" si="67"/>
        <v>-166.94118309505356</v>
      </c>
      <c r="J165" s="9">
        <f t="shared" ca="1" si="68"/>
        <v>0</v>
      </c>
      <c r="K165" s="9">
        <f t="shared" ca="1" si="69"/>
        <v>258.61252992006666</v>
      </c>
      <c r="L165" s="9">
        <f t="shared" ca="1" si="70"/>
        <v>130.20514523201822</v>
      </c>
      <c r="M165">
        <f t="shared" ca="1" si="77"/>
        <v>55.600331541218637</v>
      </c>
      <c r="N165">
        <f t="shared" ca="1" si="78"/>
        <v>33.454847670250892</v>
      </c>
    </row>
    <row r="166" spans="1:14" x14ac:dyDescent="0.25">
      <c r="A166" s="4">
        <f t="shared" si="42"/>
        <v>0.42696759259259109</v>
      </c>
      <c r="B166" s="3">
        <f t="shared" si="73"/>
        <v>1553300890</v>
      </c>
      <c r="C166">
        <f t="shared" si="49"/>
        <v>3</v>
      </c>
      <c r="D166">
        <f t="shared" si="50"/>
        <v>132</v>
      </c>
      <c r="E166">
        <f t="shared" ca="1" si="74"/>
        <v>33577.351389090327</v>
      </c>
      <c r="F166">
        <f t="shared" ca="1" si="75"/>
        <v>-28380.170986959143</v>
      </c>
      <c r="G166">
        <f t="shared" ca="1" si="76"/>
        <v>10668</v>
      </c>
      <c r="H166" s="9">
        <f t="shared" ca="1" si="66"/>
        <v>197.5122325793549</v>
      </c>
      <c r="I166" s="9">
        <f t="shared" ca="1" si="67"/>
        <v>-166.9411830950543</v>
      </c>
      <c r="J166" s="9">
        <f t="shared" ca="1" si="68"/>
        <v>0</v>
      </c>
      <c r="K166" s="9">
        <f t="shared" ca="1" si="69"/>
        <v>258.61252992006712</v>
      </c>
      <c r="L166" s="9">
        <f t="shared" ca="1" si="70"/>
        <v>130.20514523201834</v>
      </c>
      <c r="M166">
        <f t="shared" ca="1" si="77"/>
        <v>55.592765830346472</v>
      </c>
      <c r="N166">
        <f t="shared" ca="1" si="78"/>
        <v>33.470651135005973</v>
      </c>
    </row>
    <row r="167" spans="1:14" x14ac:dyDescent="0.25">
      <c r="A167" s="4">
        <f t="shared" si="42"/>
        <v>0.42702546296296146</v>
      </c>
      <c r="B167" s="3">
        <f t="shared" si="73"/>
        <v>1553300895</v>
      </c>
      <c r="C167">
        <f t="shared" si="49"/>
        <v>3</v>
      </c>
      <c r="D167">
        <f t="shared" si="50"/>
        <v>132</v>
      </c>
      <c r="E167">
        <f t="shared" ca="1" si="74"/>
        <v>34564.912551987101</v>
      </c>
      <c r="F167">
        <f t="shared" ca="1" si="75"/>
        <v>-29214.876902434415</v>
      </c>
      <c r="G167">
        <f t="shared" ca="1" si="76"/>
        <v>10668</v>
      </c>
      <c r="H167" s="9">
        <f t="shared" ca="1" si="66"/>
        <v>197.5122325793549</v>
      </c>
      <c r="I167" s="9">
        <f t="shared" ca="1" si="67"/>
        <v>-166.94118309505356</v>
      </c>
      <c r="J167" s="9">
        <f t="shared" ca="1" si="68"/>
        <v>0</v>
      </c>
      <c r="K167" s="9">
        <f t="shared" ca="1" si="69"/>
        <v>258.61252992006666</v>
      </c>
      <c r="L167" s="9">
        <f t="shared" ca="1" si="70"/>
        <v>130.20514523201822</v>
      </c>
      <c r="M167">
        <f t="shared" ca="1" si="77"/>
        <v>55.585200119474315</v>
      </c>
      <c r="N167">
        <f t="shared" ca="1" si="78"/>
        <v>33.486454599761046</v>
      </c>
    </row>
    <row r="168" spans="1:14" x14ac:dyDescent="0.25">
      <c r="A168" s="4">
        <f t="shared" si="42"/>
        <v>0.42708333333333182</v>
      </c>
      <c r="B168" s="3">
        <f t="shared" si="73"/>
        <v>1553300900</v>
      </c>
      <c r="C168">
        <f t="shared" si="49"/>
        <v>3</v>
      </c>
      <c r="D168">
        <f t="shared" si="50"/>
        <v>132</v>
      </c>
      <c r="E168">
        <f t="shared" ca="1" si="74"/>
        <v>35552.473714883876</v>
      </c>
      <c r="F168">
        <f t="shared" ca="1" si="75"/>
        <v>-30049.582817909682</v>
      </c>
      <c r="G168">
        <f t="shared" ca="1" si="76"/>
        <v>10668</v>
      </c>
      <c r="H168" s="9">
        <f t="shared" ca="1" si="66"/>
        <v>197.5122325793549</v>
      </c>
      <c r="I168" s="9">
        <f t="shared" ca="1" si="67"/>
        <v>-166.94118309505356</v>
      </c>
      <c r="J168" s="9">
        <f t="shared" ca="1" si="68"/>
        <v>0</v>
      </c>
      <c r="K168" s="9">
        <f t="shared" ca="1" si="69"/>
        <v>258.61252992006666</v>
      </c>
      <c r="L168" s="9">
        <f t="shared" ca="1" si="70"/>
        <v>130.20514523201822</v>
      </c>
      <c r="M168">
        <f t="shared" ca="1" si="77"/>
        <v>55.577634408602151</v>
      </c>
      <c r="N168">
        <f t="shared" ca="1" si="78"/>
        <v>33.502258064516127</v>
      </c>
    </row>
    <row r="169" spans="1:14" x14ac:dyDescent="0.25">
      <c r="A169" s="4">
        <f t="shared" si="42"/>
        <v>0.42714120370370218</v>
      </c>
      <c r="B169" s="3">
        <f t="shared" si="73"/>
        <v>1553300905</v>
      </c>
      <c r="C169">
        <f t="shared" si="49"/>
        <v>3</v>
      </c>
      <c r="D169">
        <f t="shared" si="50"/>
        <v>132</v>
      </c>
      <c r="E169">
        <f t="shared" ca="1" si="74"/>
        <v>36540.03487778065</v>
      </c>
      <c r="F169">
        <f t="shared" ca="1" si="75"/>
        <v>-30884.28873338495</v>
      </c>
      <c r="G169">
        <f t="shared" ca="1" si="76"/>
        <v>10668</v>
      </c>
      <c r="H169" s="9">
        <f t="shared" ref="H169:H232" ca="1" si="79">(E170-E169)/($B170-$B169)</f>
        <v>197.5122325793549</v>
      </c>
      <c r="I169" s="9">
        <f t="shared" ref="I169:I232" ca="1" si="80">(F170-F169)/($B170-$B169)</f>
        <v>-166.9411830950543</v>
      </c>
      <c r="J169" s="9">
        <f t="shared" ref="J169:J232" ca="1" si="81">(G170-G169)/($B170-$B169)</f>
        <v>0</v>
      </c>
      <c r="K169" s="9">
        <f t="shared" ref="K169:K232" ca="1" si="82">SQRT(H169*H169+I169*I169)</f>
        <v>258.61252992006712</v>
      </c>
      <c r="L169" s="9">
        <f t="shared" ref="L169:L232" ca="1" si="83">DEGREES(ATAN2(I169,H169))</f>
        <v>130.20514523201834</v>
      </c>
      <c r="M169">
        <f t="shared" ca="1" si="77"/>
        <v>55.570068697729987</v>
      </c>
      <c r="N169">
        <f t="shared" ca="1" si="78"/>
        <v>33.518061529271201</v>
      </c>
    </row>
    <row r="170" spans="1:14" x14ac:dyDescent="0.25">
      <c r="A170" s="4">
        <f t="shared" si="42"/>
        <v>0.42719907407407254</v>
      </c>
      <c r="B170" s="3">
        <f t="shared" si="73"/>
        <v>1553300910</v>
      </c>
      <c r="C170">
        <f t="shared" si="49"/>
        <v>3</v>
      </c>
      <c r="D170">
        <f t="shared" si="50"/>
        <v>132</v>
      </c>
      <c r="E170">
        <f t="shared" ca="1" si="74"/>
        <v>37527.596040677425</v>
      </c>
      <c r="F170">
        <f t="shared" ca="1" si="75"/>
        <v>-31718.994648860222</v>
      </c>
      <c r="G170">
        <f t="shared" ca="1" si="76"/>
        <v>10668</v>
      </c>
      <c r="H170" s="9">
        <f t="shared" ca="1" si="79"/>
        <v>197.5122325793549</v>
      </c>
      <c r="I170" s="9">
        <f t="shared" ca="1" si="80"/>
        <v>-166.94118309505356</v>
      </c>
      <c r="J170" s="9">
        <f t="shared" ca="1" si="81"/>
        <v>0</v>
      </c>
      <c r="K170" s="9">
        <f t="shared" ca="1" si="82"/>
        <v>258.61252992006666</v>
      </c>
      <c r="L170" s="9">
        <f t="shared" ca="1" si="83"/>
        <v>130.20514523201822</v>
      </c>
      <c r="M170">
        <f t="shared" ca="1" si="77"/>
        <v>55.562502986857822</v>
      </c>
      <c r="N170">
        <f t="shared" ca="1" si="78"/>
        <v>33.533864994026281</v>
      </c>
    </row>
    <row r="171" spans="1:14" x14ac:dyDescent="0.25">
      <c r="A171" s="4">
        <f t="shared" si="42"/>
        <v>0.4272569444444429</v>
      </c>
      <c r="B171" s="3">
        <f t="shared" si="73"/>
        <v>1553300915</v>
      </c>
      <c r="C171">
        <f t="shared" si="49"/>
        <v>3</v>
      </c>
      <c r="D171">
        <f t="shared" si="50"/>
        <v>132</v>
      </c>
      <c r="E171">
        <f t="shared" ca="1" si="74"/>
        <v>38515.157203574199</v>
      </c>
      <c r="F171">
        <f t="shared" ca="1" si="75"/>
        <v>-32553.70056433549</v>
      </c>
      <c r="G171">
        <f t="shared" ca="1" si="76"/>
        <v>10668</v>
      </c>
      <c r="H171" s="9">
        <f t="shared" ca="1" si="79"/>
        <v>197.5122325793549</v>
      </c>
      <c r="I171" s="9">
        <f t="shared" ca="1" si="80"/>
        <v>-166.94118309505356</v>
      </c>
      <c r="J171" s="9">
        <f t="shared" ca="1" si="81"/>
        <v>0</v>
      </c>
      <c r="K171" s="9">
        <f t="shared" ca="1" si="82"/>
        <v>258.61252992006666</v>
      </c>
      <c r="L171" s="9">
        <f t="shared" ca="1" si="83"/>
        <v>130.20514523201822</v>
      </c>
      <c r="M171">
        <f t="shared" ca="1" si="77"/>
        <v>55.554937275985665</v>
      </c>
      <c r="N171">
        <f t="shared" ca="1" si="78"/>
        <v>33.549668458781362</v>
      </c>
    </row>
    <row r="172" spans="1:14" x14ac:dyDescent="0.25">
      <c r="A172" s="4">
        <f t="shared" si="42"/>
        <v>0.42731481481481326</v>
      </c>
      <c r="B172" s="3">
        <f t="shared" si="73"/>
        <v>1553300920</v>
      </c>
      <c r="C172">
        <f t="shared" si="49"/>
        <v>3</v>
      </c>
      <c r="D172">
        <f t="shared" si="50"/>
        <v>132</v>
      </c>
      <c r="E172">
        <f t="shared" ca="1" si="74"/>
        <v>39502.718366470974</v>
      </c>
      <c r="F172">
        <f t="shared" ca="1" si="75"/>
        <v>-33388.406479810757</v>
      </c>
      <c r="G172">
        <f t="shared" ca="1" si="76"/>
        <v>10668</v>
      </c>
      <c r="H172" s="9">
        <f t="shared" ca="1" si="79"/>
        <v>197.5122325793549</v>
      </c>
      <c r="I172" s="9">
        <f t="shared" ca="1" si="80"/>
        <v>-166.9411830950543</v>
      </c>
      <c r="J172" s="9">
        <f t="shared" ca="1" si="81"/>
        <v>0</v>
      </c>
      <c r="K172" s="9">
        <f t="shared" ca="1" si="82"/>
        <v>258.61252992006712</v>
      </c>
      <c r="L172" s="9">
        <f t="shared" ca="1" si="83"/>
        <v>130.20514523201834</v>
      </c>
      <c r="M172">
        <f t="shared" ca="1" si="77"/>
        <v>55.547371565113501</v>
      </c>
      <c r="N172">
        <f t="shared" ca="1" si="78"/>
        <v>33.565471923536435</v>
      </c>
    </row>
    <row r="173" spans="1:14" x14ac:dyDescent="0.25">
      <c r="A173" s="4">
        <f t="shared" si="42"/>
        <v>0.42737268518518362</v>
      </c>
      <c r="B173" s="3">
        <f t="shared" si="73"/>
        <v>1553300925</v>
      </c>
      <c r="C173">
        <f t="shared" si="49"/>
        <v>3</v>
      </c>
      <c r="D173">
        <f t="shared" si="50"/>
        <v>132</v>
      </c>
      <c r="E173">
        <f t="shared" ca="1" si="74"/>
        <v>40490.279529367748</v>
      </c>
      <c r="F173">
        <f t="shared" ca="1" si="75"/>
        <v>-34223.112395286029</v>
      </c>
      <c r="G173">
        <f t="shared" ca="1" si="76"/>
        <v>10668</v>
      </c>
      <c r="H173" s="9">
        <f t="shared" ca="1" si="79"/>
        <v>197.5122325793549</v>
      </c>
      <c r="I173" s="9">
        <f t="shared" ca="1" si="80"/>
        <v>-166.94118309505285</v>
      </c>
      <c r="J173" s="9">
        <f t="shared" ca="1" si="81"/>
        <v>0</v>
      </c>
      <c r="K173" s="9">
        <f t="shared" ca="1" si="82"/>
        <v>258.61252992006621</v>
      </c>
      <c r="L173" s="9">
        <f t="shared" ca="1" si="83"/>
        <v>130.20514523201808</v>
      </c>
      <c r="M173">
        <f t="shared" ca="1" si="77"/>
        <v>55.539805854241337</v>
      </c>
      <c r="N173">
        <f t="shared" ca="1" si="78"/>
        <v>33.581275388291516</v>
      </c>
    </row>
    <row r="174" spans="1:14" x14ac:dyDescent="0.25">
      <c r="A174" s="4">
        <f t="shared" si="42"/>
        <v>0.42743055555555398</v>
      </c>
      <c r="B174" s="3">
        <f t="shared" si="73"/>
        <v>1553300930</v>
      </c>
      <c r="C174">
        <f t="shared" si="49"/>
        <v>3</v>
      </c>
      <c r="D174">
        <f t="shared" si="50"/>
        <v>132</v>
      </c>
      <c r="E174">
        <f t="shared" ca="1" si="74"/>
        <v>41477.840692264523</v>
      </c>
      <c r="F174">
        <f t="shared" ca="1" si="75"/>
        <v>-35057.818310761293</v>
      </c>
      <c r="G174">
        <f t="shared" ca="1" si="76"/>
        <v>10668</v>
      </c>
      <c r="H174" s="9">
        <f t="shared" ca="1" si="79"/>
        <v>197.5122325793549</v>
      </c>
      <c r="I174" s="9">
        <f t="shared" ca="1" si="80"/>
        <v>-166.9411830950543</v>
      </c>
      <c r="J174" s="9">
        <f t="shared" ca="1" si="81"/>
        <v>0</v>
      </c>
      <c r="K174" s="9">
        <f t="shared" ca="1" si="82"/>
        <v>258.61252992006712</v>
      </c>
      <c r="L174" s="9">
        <f t="shared" ca="1" si="83"/>
        <v>130.20514523201834</v>
      </c>
      <c r="M174">
        <f t="shared" ca="1" si="77"/>
        <v>55.532240143369172</v>
      </c>
      <c r="N174">
        <f t="shared" ca="1" si="78"/>
        <v>33.59707885304659</v>
      </c>
    </row>
    <row r="175" spans="1:14" x14ac:dyDescent="0.25">
      <c r="A175" s="4">
        <f t="shared" si="42"/>
        <v>0.42748842592592434</v>
      </c>
      <c r="B175" s="3">
        <f t="shared" si="73"/>
        <v>1553300935</v>
      </c>
      <c r="C175">
        <f t="shared" si="49"/>
        <v>3</v>
      </c>
      <c r="D175">
        <f t="shared" si="50"/>
        <v>132</v>
      </c>
      <c r="E175">
        <f t="shared" ca="1" si="74"/>
        <v>42465.401855161297</v>
      </c>
      <c r="F175">
        <f t="shared" ca="1" si="75"/>
        <v>-35892.524226236565</v>
      </c>
      <c r="G175">
        <f t="shared" ca="1" si="76"/>
        <v>10668</v>
      </c>
      <c r="H175" s="9">
        <f t="shared" ca="1" si="79"/>
        <v>197.5122325793549</v>
      </c>
      <c r="I175" s="9">
        <f t="shared" ca="1" si="80"/>
        <v>-166.9411830950543</v>
      </c>
      <c r="J175" s="9">
        <f t="shared" ca="1" si="81"/>
        <v>0</v>
      </c>
      <c r="K175" s="9">
        <f t="shared" ca="1" si="82"/>
        <v>258.61252992006712</v>
      </c>
      <c r="L175" s="9">
        <f t="shared" ca="1" si="83"/>
        <v>130.20514523201834</v>
      </c>
      <c r="M175">
        <f t="shared" ca="1" si="77"/>
        <v>55.524674432497015</v>
      </c>
      <c r="N175">
        <f t="shared" ca="1" si="78"/>
        <v>33.61288231780167</v>
      </c>
    </row>
    <row r="176" spans="1:14" x14ac:dyDescent="0.25">
      <c r="A176" s="4">
        <f t="shared" si="42"/>
        <v>0.4275462962962947</v>
      </c>
      <c r="B176" s="3">
        <f t="shared" si="73"/>
        <v>1553300940</v>
      </c>
      <c r="C176">
        <f t="shared" si="49"/>
        <v>3</v>
      </c>
      <c r="D176">
        <f t="shared" si="50"/>
        <v>132</v>
      </c>
      <c r="E176">
        <f t="shared" ca="1" si="74"/>
        <v>43452.963018058072</v>
      </c>
      <c r="F176">
        <f t="shared" ca="1" si="75"/>
        <v>-36727.230141711836</v>
      </c>
      <c r="G176">
        <f t="shared" ca="1" si="76"/>
        <v>10668</v>
      </c>
      <c r="H176" s="9">
        <f t="shared" ca="1" si="79"/>
        <v>197.5122325793549</v>
      </c>
      <c r="I176" s="9">
        <f t="shared" ca="1" si="80"/>
        <v>-166.94118309505285</v>
      </c>
      <c r="J176" s="9">
        <f t="shared" ca="1" si="81"/>
        <v>0</v>
      </c>
      <c r="K176" s="9">
        <f t="shared" ca="1" si="82"/>
        <v>258.61252992006621</v>
      </c>
      <c r="L176" s="9">
        <f t="shared" ca="1" si="83"/>
        <v>130.20514523201808</v>
      </c>
      <c r="M176">
        <f t="shared" ca="1" si="77"/>
        <v>55.517108721624851</v>
      </c>
      <c r="N176">
        <f t="shared" ca="1" si="78"/>
        <v>33.628685782556751</v>
      </c>
    </row>
    <row r="177" spans="1:14" x14ac:dyDescent="0.25">
      <c r="A177" s="4">
        <f t="shared" si="42"/>
        <v>0.42760416666666506</v>
      </c>
      <c r="B177" s="3">
        <f t="shared" si="73"/>
        <v>1553300945</v>
      </c>
      <c r="C177">
        <f t="shared" si="49"/>
        <v>3</v>
      </c>
      <c r="D177">
        <f t="shared" si="50"/>
        <v>132</v>
      </c>
      <c r="E177">
        <f t="shared" ca="1" si="74"/>
        <v>44440.524180954846</v>
      </c>
      <c r="F177">
        <f t="shared" ca="1" si="75"/>
        <v>-37561.9360571871</v>
      </c>
      <c r="G177">
        <f t="shared" ca="1" si="76"/>
        <v>10668</v>
      </c>
      <c r="H177" s="9">
        <f t="shared" ca="1" si="79"/>
        <v>197.5122325793549</v>
      </c>
      <c r="I177" s="9">
        <f t="shared" ca="1" si="80"/>
        <v>-166.9411830950543</v>
      </c>
      <c r="J177" s="9">
        <f t="shared" ca="1" si="81"/>
        <v>0</v>
      </c>
      <c r="K177" s="9">
        <f t="shared" ca="1" si="82"/>
        <v>258.61252992006712</v>
      </c>
      <c r="L177" s="9">
        <f t="shared" ca="1" si="83"/>
        <v>130.20514523201834</v>
      </c>
      <c r="M177">
        <f t="shared" ca="1" si="77"/>
        <v>55.509543010752687</v>
      </c>
      <c r="N177">
        <f t="shared" ca="1" si="78"/>
        <v>33.644489247311824</v>
      </c>
    </row>
    <row r="178" spans="1:14" x14ac:dyDescent="0.25">
      <c r="A178" s="4">
        <f t="shared" si="42"/>
        <v>0.42766203703703543</v>
      </c>
      <c r="B178" s="3">
        <f t="shared" si="73"/>
        <v>1553300950</v>
      </c>
      <c r="C178">
        <f t="shared" si="49"/>
        <v>3</v>
      </c>
      <c r="D178">
        <f t="shared" si="50"/>
        <v>132</v>
      </c>
      <c r="E178">
        <f t="shared" ca="1" si="74"/>
        <v>45428.085343851621</v>
      </c>
      <c r="F178">
        <f t="shared" ca="1" si="75"/>
        <v>-38396.641972662372</v>
      </c>
      <c r="G178">
        <f t="shared" ca="1" si="76"/>
        <v>10668</v>
      </c>
      <c r="H178" s="9">
        <f t="shared" ca="1" si="79"/>
        <v>197.5122325793549</v>
      </c>
      <c r="I178" s="9">
        <f t="shared" ca="1" si="80"/>
        <v>-166.9411830950543</v>
      </c>
      <c r="J178" s="9">
        <f t="shared" ca="1" si="81"/>
        <v>0</v>
      </c>
      <c r="K178" s="9">
        <f t="shared" ca="1" si="82"/>
        <v>258.61252992006712</v>
      </c>
      <c r="L178" s="9">
        <f t="shared" ca="1" si="83"/>
        <v>130.20514523201834</v>
      </c>
      <c r="M178">
        <f t="shared" ca="1" si="77"/>
        <v>55.501977299880522</v>
      </c>
      <c r="N178">
        <f t="shared" ca="1" si="78"/>
        <v>33.660292712066905</v>
      </c>
    </row>
    <row r="179" spans="1:14" x14ac:dyDescent="0.25">
      <c r="A179" s="4">
        <f t="shared" si="42"/>
        <v>0.42771990740740579</v>
      </c>
      <c r="B179" s="3">
        <f t="shared" si="73"/>
        <v>1553300955</v>
      </c>
      <c r="C179">
        <f t="shared" si="49"/>
        <v>3</v>
      </c>
      <c r="D179">
        <f t="shared" si="50"/>
        <v>132</v>
      </c>
      <c r="E179">
        <f t="shared" ca="1" si="74"/>
        <v>46415.646506748395</v>
      </c>
      <c r="F179">
        <f t="shared" ca="1" si="75"/>
        <v>-39231.347888137643</v>
      </c>
      <c r="G179">
        <f t="shared" ca="1" si="76"/>
        <v>10668</v>
      </c>
      <c r="H179" s="9">
        <f t="shared" ca="1" si="79"/>
        <v>197.5122325793549</v>
      </c>
      <c r="I179" s="9">
        <f t="shared" ca="1" si="80"/>
        <v>-166.94118309505285</v>
      </c>
      <c r="J179" s="9">
        <f t="shared" ca="1" si="81"/>
        <v>0</v>
      </c>
      <c r="K179" s="9">
        <f t="shared" ca="1" si="82"/>
        <v>258.61252992006621</v>
      </c>
      <c r="L179" s="9">
        <f t="shared" ca="1" si="83"/>
        <v>130.20514523201808</v>
      </c>
      <c r="M179">
        <f t="shared" ca="1" si="77"/>
        <v>55.494411589008365</v>
      </c>
      <c r="N179">
        <f t="shared" ca="1" si="78"/>
        <v>33.676096176821979</v>
      </c>
    </row>
    <row r="180" spans="1:14" x14ac:dyDescent="0.25">
      <c r="A180" s="4">
        <f t="shared" si="42"/>
        <v>0.42777777777777615</v>
      </c>
      <c r="B180" s="3">
        <f t="shared" si="73"/>
        <v>1553300960</v>
      </c>
      <c r="C180">
        <f t="shared" si="49"/>
        <v>3</v>
      </c>
      <c r="D180">
        <f t="shared" si="50"/>
        <v>132</v>
      </c>
      <c r="E180">
        <f t="shared" ca="1" si="74"/>
        <v>47403.20766964517</v>
      </c>
      <c r="F180">
        <f t="shared" ca="1" si="75"/>
        <v>-40066.053803612907</v>
      </c>
      <c r="G180">
        <f t="shared" ca="1" si="76"/>
        <v>10668</v>
      </c>
      <c r="H180" s="9">
        <f t="shared" ca="1" si="79"/>
        <v>197.5122325793549</v>
      </c>
      <c r="I180" s="9">
        <f t="shared" ca="1" si="80"/>
        <v>-166.9411830950543</v>
      </c>
      <c r="J180" s="9">
        <f t="shared" ca="1" si="81"/>
        <v>0</v>
      </c>
      <c r="K180" s="9">
        <f t="shared" ca="1" si="82"/>
        <v>258.61252992006712</v>
      </c>
      <c r="L180" s="9">
        <f t="shared" ca="1" si="83"/>
        <v>130.20514523201834</v>
      </c>
      <c r="M180">
        <f t="shared" ca="1" si="77"/>
        <v>55.486845878136201</v>
      </c>
      <c r="N180">
        <f t="shared" ca="1" si="78"/>
        <v>33.691899641577059</v>
      </c>
    </row>
    <row r="181" spans="1:14" x14ac:dyDescent="0.25">
      <c r="A181" s="4">
        <f t="shared" si="42"/>
        <v>0.42783564814814651</v>
      </c>
      <c r="B181" s="3">
        <f t="shared" si="73"/>
        <v>1553300965</v>
      </c>
      <c r="C181">
        <f t="shared" si="49"/>
        <v>3</v>
      </c>
      <c r="D181">
        <f t="shared" si="50"/>
        <v>132</v>
      </c>
      <c r="E181">
        <f t="shared" ca="1" si="74"/>
        <v>48390.768832541944</v>
      </c>
      <c r="F181">
        <f t="shared" ca="1" si="75"/>
        <v>-40900.759719088179</v>
      </c>
      <c r="G181">
        <f t="shared" ca="1" si="76"/>
        <v>10668</v>
      </c>
      <c r="H181" s="9">
        <f t="shared" ca="1" si="79"/>
        <v>197.5122325793549</v>
      </c>
      <c r="I181" s="9">
        <f t="shared" ca="1" si="80"/>
        <v>-166.9411830950543</v>
      </c>
      <c r="J181" s="9">
        <f t="shared" ca="1" si="81"/>
        <v>0</v>
      </c>
      <c r="K181" s="9">
        <f t="shared" ca="1" si="82"/>
        <v>258.61252992006712</v>
      </c>
      <c r="L181" s="9">
        <f t="shared" ca="1" si="83"/>
        <v>130.20514523201834</v>
      </c>
      <c r="M181">
        <f t="shared" ca="1" si="77"/>
        <v>55.479280167264037</v>
      </c>
      <c r="N181">
        <f t="shared" ca="1" si="78"/>
        <v>33.707703106332133</v>
      </c>
    </row>
    <row r="182" spans="1:14" x14ac:dyDescent="0.25">
      <c r="A182" s="4">
        <f t="shared" si="42"/>
        <v>0.42789351851851687</v>
      </c>
      <c r="B182" s="3">
        <f t="shared" si="73"/>
        <v>1553300970</v>
      </c>
      <c r="C182">
        <f t="shared" si="49"/>
        <v>3</v>
      </c>
      <c r="D182">
        <f t="shared" si="50"/>
        <v>132</v>
      </c>
      <c r="E182">
        <f t="shared" ca="1" si="74"/>
        <v>49378.329995438718</v>
      </c>
      <c r="F182">
        <f t="shared" ca="1" si="75"/>
        <v>-41735.46563456345</v>
      </c>
      <c r="G182">
        <f t="shared" ca="1" si="76"/>
        <v>10668</v>
      </c>
      <c r="H182" s="9">
        <f t="shared" ca="1" si="79"/>
        <v>197.5122325793549</v>
      </c>
      <c r="I182" s="9">
        <f t="shared" ca="1" si="80"/>
        <v>-166.94118309505285</v>
      </c>
      <c r="J182" s="9">
        <f t="shared" ca="1" si="81"/>
        <v>0</v>
      </c>
      <c r="K182" s="9">
        <f t="shared" ca="1" si="82"/>
        <v>258.61252992006621</v>
      </c>
      <c r="L182" s="9">
        <f t="shared" ca="1" si="83"/>
        <v>130.20514523201808</v>
      </c>
      <c r="M182">
        <f t="shared" ca="1" si="77"/>
        <v>55.471714456391872</v>
      </c>
      <c r="N182">
        <f t="shared" ca="1" si="78"/>
        <v>33.723506571087214</v>
      </c>
    </row>
    <row r="183" spans="1:14" x14ac:dyDescent="0.25">
      <c r="A183" s="4">
        <f t="shared" si="42"/>
        <v>0.42795138888888723</v>
      </c>
      <c r="B183" s="3">
        <f t="shared" si="73"/>
        <v>1553300975</v>
      </c>
      <c r="C183">
        <f t="shared" si="49"/>
        <v>3</v>
      </c>
      <c r="D183">
        <f t="shared" si="50"/>
        <v>132</v>
      </c>
      <c r="E183">
        <f t="shared" ca="1" si="74"/>
        <v>50365.891158335493</v>
      </c>
      <c r="F183">
        <f t="shared" ca="1" si="75"/>
        <v>-42570.171550038714</v>
      </c>
      <c r="G183">
        <f t="shared" ca="1" si="76"/>
        <v>10668</v>
      </c>
      <c r="H183" s="9">
        <f t="shared" ca="1" si="79"/>
        <v>197.5122325793549</v>
      </c>
      <c r="I183" s="9">
        <f t="shared" ca="1" si="80"/>
        <v>-166.9411830950543</v>
      </c>
      <c r="J183" s="9">
        <f t="shared" ca="1" si="81"/>
        <v>0</v>
      </c>
      <c r="K183" s="9">
        <f t="shared" ca="1" si="82"/>
        <v>258.61252992006712</v>
      </c>
      <c r="L183" s="9">
        <f t="shared" ca="1" si="83"/>
        <v>130.20514523201834</v>
      </c>
      <c r="M183">
        <f t="shared" ca="1" si="77"/>
        <v>55.464148745519715</v>
      </c>
      <c r="N183">
        <f t="shared" ca="1" si="78"/>
        <v>33.739310035842294</v>
      </c>
    </row>
    <row r="184" spans="1:14" x14ac:dyDescent="0.25">
      <c r="A184" s="4">
        <f t="shared" si="42"/>
        <v>0.42800925925925759</v>
      </c>
      <c r="B184" s="3">
        <f t="shared" si="73"/>
        <v>1553300980</v>
      </c>
      <c r="C184">
        <f t="shared" si="49"/>
        <v>3</v>
      </c>
      <c r="D184">
        <f t="shared" si="50"/>
        <v>132</v>
      </c>
      <c r="E184">
        <f t="shared" ca="1" si="74"/>
        <v>51353.452321232267</v>
      </c>
      <c r="F184">
        <f t="shared" ca="1" si="75"/>
        <v>-43404.877465513986</v>
      </c>
      <c r="G184">
        <f t="shared" ca="1" si="76"/>
        <v>10668</v>
      </c>
      <c r="H184" s="9">
        <f t="shared" ca="1" si="79"/>
        <v>197.5122325793549</v>
      </c>
      <c r="I184" s="9">
        <f t="shared" ca="1" si="80"/>
        <v>-166.9411830950543</v>
      </c>
      <c r="J184" s="9">
        <f t="shared" ca="1" si="81"/>
        <v>0</v>
      </c>
      <c r="K184" s="9">
        <f t="shared" ca="1" si="82"/>
        <v>258.61252992006712</v>
      </c>
      <c r="L184" s="9">
        <f t="shared" ca="1" si="83"/>
        <v>130.20514523201834</v>
      </c>
      <c r="M184">
        <f t="shared" ca="1" si="77"/>
        <v>55.456583034647551</v>
      </c>
      <c r="N184">
        <f t="shared" ca="1" si="78"/>
        <v>33.755113500597368</v>
      </c>
    </row>
    <row r="185" spans="1:14" x14ac:dyDescent="0.25">
      <c r="A185" s="4">
        <f t="shared" si="42"/>
        <v>0.42806712962962795</v>
      </c>
      <c r="B185" s="3">
        <f t="shared" si="73"/>
        <v>1553300985</v>
      </c>
      <c r="C185">
        <f t="shared" si="49"/>
        <v>3</v>
      </c>
      <c r="D185">
        <f t="shared" si="50"/>
        <v>132</v>
      </c>
      <c r="E185">
        <f t="shared" ca="1" si="74"/>
        <v>52341.013484129042</v>
      </c>
      <c r="F185">
        <f t="shared" ca="1" si="75"/>
        <v>-44239.583380989257</v>
      </c>
      <c r="G185">
        <f t="shared" ca="1" si="76"/>
        <v>10668</v>
      </c>
      <c r="H185" s="9">
        <f t="shared" ca="1" si="79"/>
        <v>197.5122325793549</v>
      </c>
      <c r="I185" s="9">
        <f t="shared" ca="1" si="80"/>
        <v>-166.94118309505285</v>
      </c>
      <c r="J185" s="9">
        <f t="shared" ca="1" si="81"/>
        <v>0</v>
      </c>
      <c r="K185" s="9">
        <f t="shared" ca="1" si="82"/>
        <v>258.61252992006621</v>
      </c>
      <c r="L185" s="9">
        <f t="shared" ca="1" si="83"/>
        <v>130.20514523201808</v>
      </c>
      <c r="M185">
        <f t="shared" ca="1" si="77"/>
        <v>55.449017323775387</v>
      </c>
      <c r="N185">
        <f t="shared" ca="1" si="78"/>
        <v>33.770916965352448</v>
      </c>
    </row>
    <row r="186" spans="1:14" x14ac:dyDescent="0.25">
      <c r="A186" s="4">
        <f t="shared" ref="A186:A246" si="84">A185+5/24/3600</f>
        <v>0.42812499999999831</v>
      </c>
      <c r="B186" s="3">
        <f t="shared" si="73"/>
        <v>1553300990</v>
      </c>
      <c r="C186">
        <f t="shared" si="49"/>
        <v>3</v>
      </c>
      <c r="D186">
        <f t="shared" si="50"/>
        <v>132</v>
      </c>
      <c r="E186">
        <f t="shared" ca="1" si="74"/>
        <v>53328.574647025816</v>
      </c>
      <c r="F186">
        <f t="shared" ca="1" si="75"/>
        <v>-45074.289296464522</v>
      </c>
      <c r="G186">
        <f t="shared" ca="1" si="76"/>
        <v>10668</v>
      </c>
      <c r="H186" s="9">
        <f t="shared" ca="1" si="79"/>
        <v>197.5122325793549</v>
      </c>
      <c r="I186" s="9">
        <f t="shared" ca="1" si="80"/>
        <v>-166.9411830950543</v>
      </c>
      <c r="J186" s="9">
        <f t="shared" ca="1" si="81"/>
        <v>0</v>
      </c>
      <c r="K186" s="9">
        <f t="shared" ca="1" si="82"/>
        <v>258.61252992006712</v>
      </c>
      <c r="L186" s="9">
        <f t="shared" ca="1" si="83"/>
        <v>130.20514523201834</v>
      </c>
      <c r="M186">
        <f t="shared" ca="1" si="77"/>
        <v>55.441451612903222</v>
      </c>
      <c r="N186">
        <f t="shared" ca="1" si="78"/>
        <v>33.786720430107522</v>
      </c>
    </row>
    <row r="187" spans="1:14" x14ac:dyDescent="0.25">
      <c r="A187" s="4">
        <f t="shared" si="84"/>
        <v>0.42818287037036867</v>
      </c>
      <c r="B187" s="3">
        <f t="shared" si="73"/>
        <v>1553300995</v>
      </c>
      <c r="C187">
        <f t="shared" si="49"/>
        <v>3</v>
      </c>
      <c r="D187">
        <f t="shared" si="50"/>
        <v>132</v>
      </c>
      <c r="E187">
        <f t="shared" ca="1" si="74"/>
        <v>54316.135809922591</v>
      </c>
      <c r="F187">
        <f t="shared" ca="1" si="75"/>
        <v>-45908.995211939793</v>
      </c>
      <c r="G187">
        <f t="shared" ca="1" si="76"/>
        <v>10668</v>
      </c>
      <c r="H187" s="9">
        <f t="shared" ca="1" si="79"/>
        <v>197.5122325793549</v>
      </c>
      <c r="I187" s="9">
        <f t="shared" ca="1" si="80"/>
        <v>-166.9411830950543</v>
      </c>
      <c r="J187" s="9">
        <f t="shared" ca="1" si="81"/>
        <v>0</v>
      </c>
      <c r="K187" s="9">
        <f t="shared" ca="1" si="82"/>
        <v>258.61252992006712</v>
      </c>
      <c r="L187" s="9">
        <f t="shared" ca="1" si="83"/>
        <v>130.20514523201834</v>
      </c>
      <c r="M187">
        <f t="shared" ca="1" si="77"/>
        <v>55.433885902031065</v>
      </c>
      <c r="N187">
        <f t="shared" ca="1" si="78"/>
        <v>33.802523894862603</v>
      </c>
    </row>
    <row r="188" spans="1:14" x14ac:dyDescent="0.25">
      <c r="A188" s="4">
        <f t="shared" si="84"/>
        <v>0.42824074074073903</v>
      </c>
      <c r="B188" s="3">
        <f t="shared" si="73"/>
        <v>1553301000</v>
      </c>
      <c r="C188">
        <f t="shared" si="49"/>
        <v>3</v>
      </c>
      <c r="D188">
        <f t="shared" si="50"/>
        <v>132</v>
      </c>
      <c r="E188">
        <f t="shared" ca="1" si="74"/>
        <v>55303.696972819365</v>
      </c>
      <c r="F188">
        <f t="shared" ca="1" si="75"/>
        <v>-46743.701127415065</v>
      </c>
      <c r="G188">
        <f t="shared" ca="1" si="76"/>
        <v>10668</v>
      </c>
      <c r="H188" s="9">
        <f t="shared" ca="1" si="79"/>
        <v>197.5122325793549</v>
      </c>
      <c r="I188" s="9">
        <f t="shared" ca="1" si="80"/>
        <v>-166.94118309505285</v>
      </c>
      <c r="J188" s="9">
        <f t="shared" ca="1" si="81"/>
        <v>0</v>
      </c>
      <c r="K188" s="9">
        <f t="shared" ca="1" si="82"/>
        <v>258.61252992006621</v>
      </c>
      <c r="L188" s="9">
        <f t="shared" ca="1" si="83"/>
        <v>130.20514523201808</v>
      </c>
      <c r="M188">
        <f t="shared" ca="1" si="77"/>
        <v>55.426320191158901</v>
      </c>
      <c r="N188">
        <f t="shared" ca="1" si="78"/>
        <v>33.818327359617683</v>
      </c>
    </row>
    <row r="189" spans="1:14" x14ac:dyDescent="0.25">
      <c r="A189" s="4">
        <f t="shared" si="84"/>
        <v>0.4282986111111094</v>
      </c>
      <c r="B189" s="3">
        <f t="shared" si="73"/>
        <v>1553301005</v>
      </c>
      <c r="C189">
        <f t="shared" si="49"/>
        <v>3</v>
      </c>
      <c r="D189">
        <f t="shared" si="50"/>
        <v>132</v>
      </c>
      <c r="E189">
        <f t="shared" ca="1" si="74"/>
        <v>56291.25813571614</v>
      </c>
      <c r="F189">
        <f t="shared" ca="1" si="75"/>
        <v>-47578.407042890329</v>
      </c>
      <c r="G189">
        <f t="shared" ca="1" si="76"/>
        <v>10668</v>
      </c>
      <c r="H189" s="9">
        <f t="shared" ca="1" si="79"/>
        <v>197.5122325793549</v>
      </c>
      <c r="I189" s="9">
        <f t="shared" ca="1" si="80"/>
        <v>-166.9411830950543</v>
      </c>
      <c r="J189" s="9">
        <f t="shared" ca="1" si="81"/>
        <v>0</v>
      </c>
      <c r="K189" s="9">
        <f t="shared" ca="1" si="82"/>
        <v>258.61252992006712</v>
      </c>
      <c r="L189" s="9">
        <f t="shared" ca="1" si="83"/>
        <v>130.20514523201834</v>
      </c>
      <c r="M189">
        <f t="shared" ca="1" si="77"/>
        <v>55.418754480286736</v>
      </c>
      <c r="N189">
        <f t="shared" ca="1" si="78"/>
        <v>33.834130824372757</v>
      </c>
    </row>
    <row r="190" spans="1:14" x14ac:dyDescent="0.25">
      <c r="A190" s="4">
        <f t="shared" si="84"/>
        <v>0.42835648148147976</v>
      </c>
      <c r="B190" s="3">
        <f t="shared" si="73"/>
        <v>1553301010</v>
      </c>
      <c r="C190">
        <f t="shared" si="49"/>
        <v>3</v>
      </c>
      <c r="D190">
        <f t="shared" si="50"/>
        <v>132</v>
      </c>
      <c r="E190">
        <f t="shared" ca="1" si="74"/>
        <v>57278.819298612914</v>
      </c>
      <c r="F190">
        <f t="shared" ca="1" si="75"/>
        <v>-48413.1129583656</v>
      </c>
      <c r="G190">
        <f t="shared" ca="1" si="76"/>
        <v>10668</v>
      </c>
      <c r="H190" s="9">
        <f t="shared" ca="1" si="79"/>
        <v>197.5122325793549</v>
      </c>
      <c r="I190" s="9">
        <f t="shared" ca="1" si="80"/>
        <v>-166.94118309505285</v>
      </c>
      <c r="J190" s="9">
        <f t="shared" ca="1" si="81"/>
        <v>0</v>
      </c>
      <c r="K190" s="9">
        <f t="shared" ca="1" si="82"/>
        <v>258.61252992006621</v>
      </c>
      <c r="L190" s="9">
        <f t="shared" ca="1" si="83"/>
        <v>130.20514523201808</v>
      </c>
      <c r="M190">
        <f t="shared" ca="1" si="77"/>
        <v>55.411188769414572</v>
      </c>
      <c r="N190">
        <f t="shared" ca="1" si="78"/>
        <v>33.849934289127837</v>
      </c>
    </row>
    <row r="191" spans="1:14" x14ac:dyDescent="0.25">
      <c r="A191" s="4">
        <f t="shared" si="84"/>
        <v>0.42841435185185012</v>
      </c>
      <c r="B191" s="3">
        <f t="shared" si="73"/>
        <v>1553301015</v>
      </c>
      <c r="C191">
        <f t="shared" si="49"/>
        <v>3</v>
      </c>
      <c r="D191">
        <f t="shared" si="50"/>
        <v>132</v>
      </c>
      <c r="E191">
        <f t="shared" ca="1" si="74"/>
        <v>58266.380461509689</v>
      </c>
      <c r="F191">
        <f t="shared" ca="1" si="75"/>
        <v>-49247.818873840864</v>
      </c>
      <c r="G191">
        <f t="shared" ca="1" si="76"/>
        <v>10668</v>
      </c>
      <c r="H191" s="9">
        <f t="shared" ca="1" si="79"/>
        <v>197.5122325793549</v>
      </c>
      <c r="I191" s="9">
        <f t="shared" ca="1" si="80"/>
        <v>-166.9411830950543</v>
      </c>
      <c r="J191" s="9">
        <f t="shared" ca="1" si="81"/>
        <v>0</v>
      </c>
      <c r="K191" s="9">
        <f t="shared" ca="1" si="82"/>
        <v>258.61252992006712</v>
      </c>
      <c r="L191" s="9">
        <f t="shared" ca="1" si="83"/>
        <v>130.20514523201834</v>
      </c>
      <c r="M191">
        <f t="shared" ca="1" si="77"/>
        <v>55.403623058542415</v>
      </c>
      <c r="N191">
        <f t="shared" ca="1" si="78"/>
        <v>33.865737753882911</v>
      </c>
    </row>
    <row r="192" spans="1:14" x14ac:dyDescent="0.25">
      <c r="A192" s="4">
        <f t="shared" si="84"/>
        <v>0.42847222222222048</v>
      </c>
      <c r="B192" s="3">
        <f t="shared" si="73"/>
        <v>1553301020</v>
      </c>
      <c r="C192">
        <f t="shared" si="49"/>
        <v>3</v>
      </c>
      <c r="D192">
        <f t="shared" si="50"/>
        <v>132</v>
      </c>
      <c r="E192">
        <f t="shared" ca="1" si="74"/>
        <v>59253.941624406463</v>
      </c>
      <c r="F192">
        <f t="shared" ca="1" si="75"/>
        <v>-50082.524789316136</v>
      </c>
      <c r="G192">
        <f t="shared" ca="1" si="76"/>
        <v>10668</v>
      </c>
      <c r="H192" s="9">
        <f t="shared" ca="1" si="79"/>
        <v>197.5122325793549</v>
      </c>
      <c r="I192" s="9">
        <f t="shared" ca="1" si="80"/>
        <v>-166.9411830950543</v>
      </c>
      <c r="J192" s="9">
        <f t="shared" ca="1" si="81"/>
        <v>0</v>
      </c>
      <c r="K192" s="9">
        <f t="shared" ca="1" si="82"/>
        <v>258.61252992006712</v>
      </c>
      <c r="L192" s="9">
        <f t="shared" ca="1" si="83"/>
        <v>130.20514523201834</v>
      </c>
      <c r="M192">
        <f t="shared" ca="1" si="77"/>
        <v>55.396057347670251</v>
      </c>
      <c r="N192">
        <f t="shared" ca="1" si="78"/>
        <v>33.881541218637992</v>
      </c>
    </row>
    <row r="193" spans="1:14" x14ac:dyDescent="0.25">
      <c r="A193" s="4">
        <f t="shared" si="84"/>
        <v>0.42853009259259084</v>
      </c>
      <c r="B193" s="3">
        <f t="shared" si="73"/>
        <v>1553301025</v>
      </c>
      <c r="C193">
        <f t="shared" si="49"/>
        <v>3</v>
      </c>
      <c r="D193">
        <f t="shared" si="50"/>
        <v>132</v>
      </c>
      <c r="E193">
        <f t="shared" ca="1" si="74"/>
        <v>60241.502787303238</v>
      </c>
      <c r="F193">
        <f t="shared" ca="1" si="75"/>
        <v>-50917.230704791407</v>
      </c>
      <c r="G193">
        <f t="shared" ca="1" si="76"/>
        <v>10668</v>
      </c>
      <c r="H193" s="9">
        <f t="shared" ca="1" si="79"/>
        <v>197.5122325793549</v>
      </c>
      <c r="I193" s="9">
        <f t="shared" ca="1" si="80"/>
        <v>-166.94118309505285</v>
      </c>
      <c r="J193" s="9">
        <f t="shared" ca="1" si="81"/>
        <v>0</v>
      </c>
      <c r="K193" s="9">
        <f t="shared" ca="1" si="82"/>
        <v>258.61252992006621</v>
      </c>
      <c r="L193" s="9">
        <f t="shared" ca="1" si="83"/>
        <v>130.20514523201808</v>
      </c>
      <c r="M193">
        <f t="shared" ca="1" si="77"/>
        <v>55.388491636798086</v>
      </c>
      <c r="N193">
        <f t="shared" ca="1" si="78"/>
        <v>33.897344683393065</v>
      </c>
    </row>
    <row r="194" spans="1:14" x14ac:dyDescent="0.25">
      <c r="A194" s="4">
        <f t="shared" si="84"/>
        <v>0.4285879629629612</v>
      </c>
      <c r="B194" s="3">
        <f t="shared" si="73"/>
        <v>1553301030</v>
      </c>
      <c r="C194">
        <f t="shared" si="49"/>
        <v>3</v>
      </c>
      <c r="D194">
        <f t="shared" si="50"/>
        <v>132</v>
      </c>
      <c r="E194">
        <f t="shared" ca="1" si="74"/>
        <v>61229.063950200012</v>
      </c>
      <c r="F194">
        <f t="shared" ca="1" si="75"/>
        <v>-51751.936620266672</v>
      </c>
      <c r="G194">
        <f t="shared" ca="1" si="76"/>
        <v>10668</v>
      </c>
      <c r="H194" s="9">
        <f t="shared" ca="1" si="79"/>
        <v>197.5122325793549</v>
      </c>
      <c r="I194" s="9">
        <f t="shared" ca="1" si="80"/>
        <v>-166.9411830950543</v>
      </c>
      <c r="J194" s="9">
        <f t="shared" ca="1" si="81"/>
        <v>0</v>
      </c>
      <c r="K194" s="9">
        <f t="shared" ca="1" si="82"/>
        <v>258.61252992006712</v>
      </c>
      <c r="L194" s="9">
        <f t="shared" ca="1" si="83"/>
        <v>130.20514523201834</v>
      </c>
      <c r="M194">
        <f t="shared" ca="1" si="77"/>
        <v>55.380925925925922</v>
      </c>
      <c r="N194">
        <f t="shared" ca="1" si="78"/>
        <v>33.913148148148146</v>
      </c>
    </row>
    <row r="195" spans="1:14" x14ac:dyDescent="0.25">
      <c r="A195" s="4">
        <f t="shared" si="84"/>
        <v>0.42864583333333156</v>
      </c>
      <c r="B195" s="3">
        <f t="shared" si="73"/>
        <v>1553301035</v>
      </c>
      <c r="C195">
        <f t="shared" si="49"/>
        <v>3</v>
      </c>
      <c r="D195">
        <f t="shared" si="50"/>
        <v>132</v>
      </c>
      <c r="E195">
        <f t="shared" ca="1" si="74"/>
        <v>62216.625113096787</v>
      </c>
      <c r="F195">
        <f t="shared" ca="1" si="75"/>
        <v>-52586.642535741943</v>
      </c>
      <c r="G195">
        <f t="shared" ca="1" si="76"/>
        <v>10668</v>
      </c>
      <c r="H195" s="9">
        <f t="shared" ca="1" si="79"/>
        <v>197.5122325793549</v>
      </c>
      <c r="I195" s="9">
        <f t="shared" ca="1" si="80"/>
        <v>-166.9411830950543</v>
      </c>
      <c r="J195" s="9">
        <f t="shared" ca="1" si="81"/>
        <v>0</v>
      </c>
      <c r="K195" s="9">
        <f t="shared" ca="1" si="82"/>
        <v>258.61252992006712</v>
      </c>
      <c r="L195" s="9">
        <f t="shared" ca="1" si="83"/>
        <v>130.20514523201834</v>
      </c>
      <c r="M195">
        <f t="shared" ca="1" si="77"/>
        <v>55.373360215053765</v>
      </c>
      <c r="N195">
        <f t="shared" ca="1" si="78"/>
        <v>33.928951612903226</v>
      </c>
    </row>
    <row r="196" spans="1:14" x14ac:dyDescent="0.25">
      <c r="A196" s="4">
        <f t="shared" si="84"/>
        <v>0.42870370370370192</v>
      </c>
      <c r="B196" s="3">
        <f t="shared" si="73"/>
        <v>1553301040</v>
      </c>
      <c r="C196">
        <f t="shared" si="49"/>
        <v>3</v>
      </c>
      <c r="D196">
        <f t="shared" si="50"/>
        <v>132</v>
      </c>
      <c r="E196">
        <f t="shared" ca="1" si="74"/>
        <v>63204.186275993561</v>
      </c>
      <c r="F196">
        <f t="shared" ca="1" si="75"/>
        <v>-53421.348451217214</v>
      </c>
      <c r="G196">
        <f t="shared" ca="1" si="76"/>
        <v>10668</v>
      </c>
      <c r="H196" s="9">
        <f t="shared" ca="1" si="79"/>
        <v>197.5122325793549</v>
      </c>
      <c r="I196" s="9">
        <f t="shared" ca="1" si="80"/>
        <v>-166.94118309505285</v>
      </c>
      <c r="J196" s="9">
        <f t="shared" ca="1" si="81"/>
        <v>0</v>
      </c>
      <c r="K196" s="9">
        <f t="shared" ca="1" si="82"/>
        <v>258.61252992006621</v>
      </c>
      <c r="L196" s="9">
        <f t="shared" ca="1" si="83"/>
        <v>130.20514523201808</v>
      </c>
      <c r="M196">
        <f t="shared" ca="1" si="77"/>
        <v>55.365794504181601</v>
      </c>
      <c r="N196">
        <f t="shared" ca="1" si="78"/>
        <v>33.9447550776583</v>
      </c>
    </row>
    <row r="197" spans="1:14" x14ac:dyDescent="0.25">
      <c r="A197" s="4">
        <f t="shared" si="84"/>
        <v>0.42876157407407228</v>
      </c>
      <c r="B197" s="3">
        <f t="shared" si="73"/>
        <v>1553301045</v>
      </c>
      <c r="C197">
        <f t="shared" si="49"/>
        <v>3</v>
      </c>
      <c r="D197">
        <f t="shared" si="50"/>
        <v>132</v>
      </c>
      <c r="E197">
        <f t="shared" ca="1" si="74"/>
        <v>64191.747438890336</v>
      </c>
      <c r="F197">
        <f t="shared" ca="1" si="75"/>
        <v>-54256.054366692479</v>
      </c>
      <c r="G197">
        <f t="shared" ca="1" si="76"/>
        <v>10668</v>
      </c>
      <c r="H197" s="9">
        <f t="shared" ca="1" si="79"/>
        <v>197.5122325793549</v>
      </c>
      <c r="I197" s="9">
        <f t="shared" ca="1" si="80"/>
        <v>-166.9411830950543</v>
      </c>
      <c r="J197" s="9">
        <f t="shared" ca="1" si="81"/>
        <v>0</v>
      </c>
      <c r="K197" s="9">
        <f t="shared" ca="1" si="82"/>
        <v>258.61252992006712</v>
      </c>
      <c r="L197" s="9">
        <f t="shared" ca="1" si="83"/>
        <v>130.20514523201834</v>
      </c>
      <c r="M197">
        <f t="shared" ca="1" si="77"/>
        <v>55.358228793309436</v>
      </c>
      <c r="N197">
        <f t="shared" ca="1" si="78"/>
        <v>33.960558542413381</v>
      </c>
    </row>
    <row r="198" spans="1:14" x14ac:dyDescent="0.25">
      <c r="A198" s="4">
        <f t="shared" si="84"/>
        <v>0.42881944444444264</v>
      </c>
      <c r="B198" s="3">
        <f t="shared" si="73"/>
        <v>1553301050</v>
      </c>
      <c r="C198">
        <f t="shared" si="49"/>
        <v>3</v>
      </c>
      <c r="D198">
        <f t="shared" si="50"/>
        <v>132</v>
      </c>
      <c r="E198">
        <f t="shared" ca="1" si="74"/>
        <v>65179.30860178711</v>
      </c>
      <c r="F198">
        <f t="shared" ca="1" si="75"/>
        <v>-55090.76028216775</v>
      </c>
      <c r="G198">
        <f t="shared" ca="1" si="76"/>
        <v>10668</v>
      </c>
      <c r="H198" s="9">
        <f t="shared" ca="1" si="79"/>
        <v>197.51223257935197</v>
      </c>
      <c r="I198" s="9">
        <f t="shared" ca="1" si="80"/>
        <v>-166.9411830950543</v>
      </c>
      <c r="J198" s="9">
        <f t="shared" ca="1" si="81"/>
        <v>0</v>
      </c>
      <c r="K198" s="9">
        <f t="shared" ca="1" si="82"/>
        <v>258.6125299200649</v>
      </c>
      <c r="L198" s="9">
        <f t="shared" ca="1" si="83"/>
        <v>130.20514523201874</v>
      </c>
      <c r="M198">
        <f t="shared" ca="1" si="77"/>
        <v>55.350663082437272</v>
      </c>
      <c r="N198">
        <f t="shared" ca="1" si="78"/>
        <v>33.976362007168454</v>
      </c>
    </row>
    <row r="199" spans="1:14" x14ac:dyDescent="0.25">
      <c r="A199" s="4">
        <f t="shared" si="84"/>
        <v>0.428877314814813</v>
      </c>
      <c r="B199" s="3">
        <f t="shared" si="73"/>
        <v>1553301055</v>
      </c>
      <c r="C199">
        <f t="shared" si="49"/>
        <v>3</v>
      </c>
      <c r="D199">
        <f t="shared" si="50"/>
        <v>132</v>
      </c>
      <c r="E199">
        <f t="shared" ca="1" si="74"/>
        <v>66166.86976468387</v>
      </c>
      <c r="F199">
        <f t="shared" ca="1" si="75"/>
        <v>-55925.466197643022</v>
      </c>
      <c r="G199">
        <f t="shared" ca="1" si="76"/>
        <v>10668</v>
      </c>
      <c r="H199" s="9">
        <f t="shared" ca="1" si="79"/>
        <v>197.5122325793549</v>
      </c>
      <c r="I199" s="9">
        <f t="shared" ca="1" si="80"/>
        <v>-166.94118309505285</v>
      </c>
      <c r="J199" s="9">
        <f t="shared" ca="1" si="81"/>
        <v>0</v>
      </c>
      <c r="K199" s="9">
        <f t="shared" ca="1" si="82"/>
        <v>258.61252992006621</v>
      </c>
      <c r="L199" s="9">
        <f t="shared" ca="1" si="83"/>
        <v>130.20514523201808</v>
      </c>
      <c r="M199">
        <f t="shared" ca="1" si="77"/>
        <v>55.343097371565115</v>
      </c>
      <c r="N199">
        <f t="shared" ca="1" si="78"/>
        <v>33.992165471923535</v>
      </c>
    </row>
    <row r="200" spans="1:14" x14ac:dyDescent="0.25">
      <c r="A200" s="4">
        <f t="shared" si="84"/>
        <v>0.42893518518518337</v>
      </c>
      <c r="B200" s="3">
        <f t="shared" si="73"/>
        <v>1553301060</v>
      </c>
      <c r="C200">
        <f t="shared" ref="C200:C246" si="85">C199</f>
        <v>3</v>
      </c>
      <c r="D200">
        <f t="shared" ref="D200:D246" si="86">D199</f>
        <v>132</v>
      </c>
      <c r="E200">
        <f t="shared" ca="1" si="74"/>
        <v>67154.430927580644</v>
      </c>
      <c r="F200">
        <f t="shared" ca="1" si="75"/>
        <v>-56760.172113118286</v>
      </c>
      <c r="G200">
        <f t="shared" ca="1" si="76"/>
        <v>10668</v>
      </c>
      <c r="H200" s="9">
        <f t="shared" ca="1" si="79"/>
        <v>197.5122325793549</v>
      </c>
      <c r="I200" s="9">
        <f t="shared" ca="1" si="80"/>
        <v>-166.9411830950543</v>
      </c>
      <c r="J200" s="9">
        <f t="shared" ca="1" si="81"/>
        <v>0</v>
      </c>
      <c r="K200" s="9">
        <f t="shared" ca="1" si="82"/>
        <v>258.61252992006712</v>
      </c>
      <c r="L200" s="9">
        <f t="shared" ca="1" si="83"/>
        <v>130.20514523201834</v>
      </c>
      <c r="M200">
        <f t="shared" ca="1" si="77"/>
        <v>55.335531660692951</v>
      </c>
      <c r="N200">
        <f t="shared" ca="1" si="78"/>
        <v>34.007968936678608</v>
      </c>
    </row>
    <row r="201" spans="1:14" x14ac:dyDescent="0.25">
      <c r="A201" s="4">
        <f t="shared" si="84"/>
        <v>0.42899305555555373</v>
      </c>
      <c r="B201" s="3">
        <f t="shared" si="73"/>
        <v>1553301065</v>
      </c>
      <c r="C201">
        <f t="shared" si="85"/>
        <v>3</v>
      </c>
      <c r="D201">
        <f t="shared" si="86"/>
        <v>132</v>
      </c>
      <c r="E201">
        <f t="shared" ca="1" si="74"/>
        <v>68141.992090477419</v>
      </c>
      <c r="F201">
        <f t="shared" ca="1" si="75"/>
        <v>-57594.878028593557</v>
      </c>
      <c r="G201">
        <f t="shared" ca="1" si="76"/>
        <v>10668</v>
      </c>
      <c r="H201" s="9">
        <f t="shared" ca="1" si="79"/>
        <v>197.5122325793549</v>
      </c>
      <c r="I201" s="9">
        <f t="shared" ca="1" si="80"/>
        <v>-166.9411830950543</v>
      </c>
      <c r="J201" s="9">
        <f t="shared" ca="1" si="81"/>
        <v>0</v>
      </c>
      <c r="K201" s="9">
        <f t="shared" ca="1" si="82"/>
        <v>258.61252992006712</v>
      </c>
      <c r="L201" s="9">
        <f t="shared" ca="1" si="83"/>
        <v>130.20514523201834</v>
      </c>
      <c r="M201">
        <f t="shared" ca="1" si="77"/>
        <v>55.327965949820786</v>
      </c>
      <c r="N201">
        <f t="shared" ca="1" si="78"/>
        <v>34.023772401433689</v>
      </c>
    </row>
    <row r="202" spans="1:14" x14ac:dyDescent="0.25">
      <c r="A202" s="4">
        <f t="shared" si="84"/>
        <v>0.42905092592592409</v>
      </c>
      <c r="B202" s="3">
        <f t="shared" si="73"/>
        <v>1553301070</v>
      </c>
      <c r="C202">
        <f t="shared" si="85"/>
        <v>3</v>
      </c>
      <c r="D202">
        <f t="shared" si="86"/>
        <v>132</v>
      </c>
      <c r="E202">
        <f t="shared" ca="1" si="74"/>
        <v>69129.553253374193</v>
      </c>
      <c r="F202">
        <f t="shared" ca="1" si="75"/>
        <v>-58429.583944068829</v>
      </c>
      <c r="G202">
        <f t="shared" ca="1" si="76"/>
        <v>10668</v>
      </c>
      <c r="H202" s="9">
        <f t="shared" ca="1" si="79"/>
        <v>197.5122325793549</v>
      </c>
      <c r="I202" s="9">
        <f t="shared" ca="1" si="80"/>
        <v>-166.94118309505285</v>
      </c>
      <c r="J202" s="9">
        <f t="shared" ca="1" si="81"/>
        <v>0</v>
      </c>
      <c r="K202" s="9">
        <f t="shared" ca="1" si="82"/>
        <v>258.61252992006621</v>
      </c>
      <c r="L202" s="9">
        <f t="shared" ca="1" si="83"/>
        <v>130.20514523201808</v>
      </c>
      <c r="M202">
        <f t="shared" ca="1" si="77"/>
        <v>55.320400238948622</v>
      </c>
      <c r="N202">
        <f t="shared" ca="1" si="78"/>
        <v>34.03957586618877</v>
      </c>
    </row>
    <row r="203" spans="1:14" x14ac:dyDescent="0.25">
      <c r="A203" s="4">
        <f t="shared" si="84"/>
        <v>0.42910879629629445</v>
      </c>
      <c r="B203" s="3">
        <f t="shared" si="73"/>
        <v>1553301075</v>
      </c>
      <c r="C203">
        <f t="shared" si="85"/>
        <v>3</v>
      </c>
      <c r="D203">
        <f t="shared" si="86"/>
        <v>132</v>
      </c>
      <c r="E203">
        <f t="shared" ca="1" si="74"/>
        <v>70117.114416270968</v>
      </c>
      <c r="F203">
        <f t="shared" ca="1" si="75"/>
        <v>-59264.289859544093</v>
      </c>
      <c r="G203">
        <f t="shared" ca="1" si="76"/>
        <v>10668</v>
      </c>
      <c r="H203" s="9">
        <f t="shared" ca="1" si="79"/>
        <v>197.5122325793549</v>
      </c>
      <c r="I203" s="9">
        <f t="shared" ca="1" si="80"/>
        <v>-166.9411830950543</v>
      </c>
      <c r="J203" s="9">
        <f t="shared" ca="1" si="81"/>
        <v>0</v>
      </c>
      <c r="K203" s="9">
        <f t="shared" ca="1" si="82"/>
        <v>258.61252992006712</v>
      </c>
      <c r="L203" s="9">
        <f t="shared" ca="1" si="83"/>
        <v>130.20514523201834</v>
      </c>
      <c r="M203">
        <f t="shared" ca="1" si="77"/>
        <v>55.312834528076465</v>
      </c>
      <c r="N203">
        <f t="shared" ca="1" si="78"/>
        <v>34.055379330943843</v>
      </c>
    </row>
    <row r="204" spans="1:14" x14ac:dyDescent="0.25">
      <c r="A204" s="4">
        <f t="shared" si="84"/>
        <v>0.42916666666666481</v>
      </c>
      <c r="B204" s="3">
        <f t="shared" si="73"/>
        <v>1553301080</v>
      </c>
      <c r="C204">
        <f t="shared" si="85"/>
        <v>3</v>
      </c>
      <c r="D204">
        <f t="shared" si="86"/>
        <v>132</v>
      </c>
      <c r="E204">
        <f t="shared" ca="1" si="74"/>
        <v>71104.675579167742</v>
      </c>
      <c r="F204">
        <f t="shared" ca="1" si="75"/>
        <v>-60098.995775019364</v>
      </c>
      <c r="G204">
        <f t="shared" ca="1" si="76"/>
        <v>10668</v>
      </c>
      <c r="H204" s="9">
        <f t="shared" ca="1" si="79"/>
        <v>197.5122325793549</v>
      </c>
      <c r="I204" s="9">
        <f t="shared" ca="1" si="80"/>
        <v>-166.9411830950543</v>
      </c>
      <c r="J204" s="9">
        <f t="shared" ca="1" si="81"/>
        <v>0</v>
      </c>
      <c r="K204" s="9">
        <f t="shared" ca="1" si="82"/>
        <v>258.61252992006712</v>
      </c>
      <c r="L204" s="9">
        <f t="shared" ca="1" si="83"/>
        <v>130.20514523201834</v>
      </c>
      <c r="M204">
        <f t="shared" ca="1" si="77"/>
        <v>55.305268817204301</v>
      </c>
      <c r="N204">
        <f t="shared" ca="1" si="78"/>
        <v>34.071182795698924</v>
      </c>
    </row>
    <row r="205" spans="1:14" x14ac:dyDescent="0.25">
      <c r="A205" s="4">
        <f t="shared" si="84"/>
        <v>0.42922453703703517</v>
      </c>
      <c r="B205" s="3">
        <f t="shared" si="73"/>
        <v>1553301085</v>
      </c>
      <c r="C205">
        <f t="shared" si="85"/>
        <v>3</v>
      </c>
      <c r="D205">
        <f t="shared" si="86"/>
        <v>132</v>
      </c>
      <c r="E205">
        <f t="shared" ca="1" si="74"/>
        <v>72092.236742064517</v>
      </c>
      <c r="F205">
        <f t="shared" ca="1" si="75"/>
        <v>-60933.701690494636</v>
      </c>
      <c r="G205">
        <f t="shared" ca="1" si="76"/>
        <v>10668</v>
      </c>
      <c r="H205" s="9">
        <f t="shared" ca="1" si="79"/>
        <v>197.5122325793549</v>
      </c>
      <c r="I205" s="9">
        <f t="shared" ca="1" si="80"/>
        <v>-166.94118309505285</v>
      </c>
      <c r="J205" s="9">
        <f t="shared" ca="1" si="81"/>
        <v>0</v>
      </c>
      <c r="K205" s="9">
        <f t="shared" ca="1" si="82"/>
        <v>258.61252992006621</v>
      </c>
      <c r="L205" s="9">
        <f t="shared" ca="1" si="83"/>
        <v>130.20514523201808</v>
      </c>
      <c r="M205">
        <f t="shared" ca="1" si="77"/>
        <v>55.297703106332136</v>
      </c>
      <c r="N205">
        <f t="shared" ca="1" si="78"/>
        <v>34.086986260453997</v>
      </c>
    </row>
    <row r="206" spans="1:14" x14ac:dyDescent="0.25">
      <c r="A206" s="4">
        <f t="shared" si="84"/>
        <v>0.42928240740740553</v>
      </c>
      <c r="B206" s="3">
        <f t="shared" si="73"/>
        <v>1553301090</v>
      </c>
      <c r="C206">
        <f t="shared" si="85"/>
        <v>3</v>
      </c>
      <c r="D206">
        <f t="shared" si="86"/>
        <v>132</v>
      </c>
      <c r="E206">
        <f t="shared" ca="1" si="74"/>
        <v>73079.797904961291</v>
      </c>
      <c r="F206">
        <f t="shared" ca="1" si="75"/>
        <v>-61768.4076059699</v>
      </c>
      <c r="G206">
        <f t="shared" ca="1" si="76"/>
        <v>10668</v>
      </c>
      <c r="H206" s="9">
        <f t="shared" ca="1" si="79"/>
        <v>197.5122325793549</v>
      </c>
      <c r="I206" s="9">
        <f t="shared" ca="1" si="80"/>
        <v>-166.9411830950543</v>
      </c>
      <c r="J206" s="9">
        <f t="shared" ca="1" si="81"/>
        <v>0</v>
      </c>
      <c r="K206" s="9">
        <f t="shared" ca="1" si="82"/>
        <v>258.61252992006712</v>
      </c>
      <c r="L206" s="9">
        <f t="shared" ca="1" si="83"/>
        <v>130.20514523201834</v>
      </c>
      <c r="M206">
        <f t="shared" ca="1" si="77"/>
        <v>55.290137395459972</v>
      </c>
      <c r="N206">
        <f t="shared" ca="1" si="78"/>
        <v>34.102789725209078</v>
      </c>
    </row>
    <row r="207" spans="1:14" x14ac:dyDescent="0.25">
      <c r="A207" s="4">
        <f t="shared" si="84"/>
        <v>0.42934027777777589</v>
      </c>
      <c r="B207" s="3">
        <f t="shared" si="73"/>
        <v>1553301095</v>
      </c>
      <c r="C207">
        <f t="shared" si="85"/>
        <v>3</v>
      </c>
      <c r="D207">
        <f t="shared" si="86"/>
        <v>132</v>
      </c>
      <c r="E207">
        <f t="shared" ca="1" si="74"/>
        <v>74067.359067858066</v>
      </c>
      <c r="F207">
        <f t="shared" ca="1" si="75"/>
        <v>-62603.113521445172</v>
      </c>
      <c r="G207">
        <f t="shared" ca="1" si="76"/>
        <v>10668</v>
      </c>
      <c r="H207" s="9">
        <f t="shared" ca="1" si="79"/>
        <v>197.5122325793549</v>
      </c>
      <c r="I207" s="9">
        <f t="shared" ca="1" si="80"/>
        <v>-166.9411830950543</v>
      </c>
      <c r="J207" s="9">
        <f t="shared" ca="1" si="81"/>
        <v>0</v>
      </c>
      <c r="K207" s="9">
        <f t="shared" ca="1" si="82"/>
        <v>258.61252992006712</v>
      </c>
      <c r="L207" s="9">
        <f t="shared" ca="1" si="83"/>
        <v>130.20514523201834</v>
      </c>
      <c r="M207">
        <f t="shared" ca="1" si="77"/>
        <v>55.282571684587815</v>
      </c>
      <c r="N207">
        <f t="shared" ca="1" si="78"/>
        <v>34.118593189964159</v>
      </c>
    </row>
    <row r="208" spans="1:14" x14ac:dyDescent="0.25">
      <c r="A208" s="4">
        <f t="shared" si="84"/>
        <v>0.42939814814814625</v>
      </c>
      <c r="B208" s="3">
        <f t="shared" si="73"/>
        <v>1553301100</v>
      </c>
      <c r="C208">
        <f t="shared" si="85"/>
        <v>3</v>
      </c>
      <c r="D208">
        <f t="shared" si="86"/>
        <v>132</v>
      </c>
      <c r="E208">
        <f t="shared" ca="1" si="74"/>
        <v>75054.92023075484</v>
      </c>
      <c r="F208">
        <f t="shared" ca="1" si="75"/>
        <v>-63437.819436920443</v>
      </c>
      <c r="G208">
        <f t="shared" ca="1" si="76"/>
        <v>10668</v>
      </c>
      <c r="H208" s="9">
        <f t="shared" ca="1" si="79"/>
        <v>197.5122325793549</v>
      </c>
      <c r="I208" s="9">
        <f t="shared" ca="1" si="80"/>
        <v>-166.94118309505285</v>
      </c>
      <c r="J208" s="9">
        <f t="shared" ca="1" si="81"/>
        <v>0</v>
      </c>
      <c r="K208" s="9">
        <f t="shared" ca="1" si="82"/>
        <v>258.61252992006621</v>
      </c>
      <c r="L208" s="9">
        <f t="shared" ca="1" si="83"/>
        <v>130.20514523201808</v>
      </c>
      <c r="M208">
        <f t="shared" ca="1" si="77"/>
        <v>55.27500597371565</v>
      </c>
      <c r="N208">
        <f t="shared" ca="1" si="78"/>
        <v>34.134396654719232</v>
      </c>
    </row>
    <row r="209" spans="1:14" x14ac:dyDescent="0.25">
      <c r="A209" s="4">
        <f t="shared" si="84"/>
        <v>0.42945601851851661</v>
      </c>
      <c r="B209" s="3">
        <f t="shared" si="73"/>
        <v>1553301105</v>
      </c>
      <c r="C209">
        <f t="shared" si="85"/>
        <v>3</v>
      </c>
      <c r="D209">
        <f t="shared" si="86"/>
        <v>132</v>
      </c>
      <c r="E209">
        <f t="shared" ca="1" si="74"/>
        <v>76042.481393651615</v>
      </c>
      <c r="F209">
        <f t="shared" ca="1" si="75"/>
        <v>-64272.525352395707</v>
      </c>
      <c r="G209">
        <f t="shared" ca="1" si="76"/>
        <v>10668</v>
      </c>
      <c r="H209" s="9">
        <f t="shared" ca="1" si="79"/>
        <v>197.5122325793549</v>
      </c>
      <c r="I209" s="9">
        <f t="shared" ca="1" si="80"/>
        <v>-166.9411830950543</v>
      </c>
      <c r="J209" s="9">
        <f t="shared" ca="1" si="81"/>
        <v>0</v>
      </c>
      <c r="K209" s="9">
        <f t="shared" ca="1" si="82"/>
        <v>258.61252992006712</v>
      </c>
      <c r="L209" s="9">
        <f t="shared" ca="1" si="83"/>
        <v>130.20514523201834</v>
      </c>
      <c r="M209">
        <f t="shared" ca="1" si="77"/>
        <v>55.267440262843486</v>
      </c>
      <c r="N209">
        <f t="shared" ca="1" si="78"/>
        <v>34.150200119474313</v>
      </c>
    </row>
    <row r="210" spans="1:14" x14ac:dyDescent="0.25">
      <c r="A210" s="4">
        <f t="shared" si="84"/>
        <v>0.42951388888888697</v>
      </c>
      <c r="B210" s="3">
        <f t="shared" si="73"/>
        <v>1553301110</v>
      </c>
      <c r="C210">
        <f t="shared" si="85"/>
        <v>3</v>
      </c>
      <c r="D210">
        <f t="shared" si="86"/>
        <v>132</v>
      </c>
      <c r="E210">
        <f t="shared" ca="1" si="74"/>
        <v>77030.042556548389</v>
      </c>
      <c r="F210">
        <f t="shared" ca="1" si="75"/>
        <v>-65107.231267870979</v>
      </c>
      <c r="G210">
        <f t="shared" ca="1" si="76"/>
        <v>10668</v>
      </c>
      <c r="H210" s="9">
        <f t="shared" ca="1" si="79"/>
        <v>197.5122325793549</v>
      </c>
      <c r="I210" s="9">
        <f t="shared" ca="1" si="80"/>
        <v>-166.9411830950543</v>
      </c>
      <c r="J210" s="9">
        <f t="shared" ca="1" si="81"/>
        <v>0</v>
      </c>
      <c r="K210" s="9">
        <f t="shared" ca="1" si="82"/>
        <v>258.61252992006712</v>
      </c>
      <c r="L210" s="9">
        <f t="shared" ca="1" si="83"/>
        <v>130.20514523201834</v>
      </c>
      <c r="M210">
        <f t="shared" ca="1" si="77"/>
        <v>55.259874551971322</v>
      </c>
      <c r="N210">
        <f t="shared" ca="1" si="78"/>
        <v>34.166003584229387</v>
      </c>
    </row>
    <row r="211" spans="1:14" x14ac:dyDescent="0.25">
      <c r="A211" s="4">
        <f t="shared" si="84"/>
        <v>0.42957175925925734</v>
      </c>
      <c r="B211" s="3">
        <f t="shared" si="73"/>
        <v>1553301115</v>
      </c>
      <c r="C211">
        <f t="shared" si="85"/>
        <v>3</v>
      </c>
      <c r="D211">
        <f t="shared" si="86"/>
        <v>132</v>
      </c>
      <c r="E211">
        <f t="shared" ca="1" si="74"/>
        <v>78017.603719445164</v>
      </c>
      <c r="F211">
        <f t="shared" ca="1" si="75"/>
        <v>-65941.93718334625</v>
      </c>
      <c r="G211">
        <f t="shared" ca="1" si="76"/>
        <v>10668</v>
      </c>
      <c r="H211" s="9">
        <f t="shared" ca="1" si="79"/>
        <v>197.5122325793549</v>
      </c>
      <c r="I211" s="9">
        <f t="shared" ca="1" si="80"/>
        <v>-166.94118309505285</v>
      </c>
      <c r="J211" s="9">
        <f t="shared" ca="1" si="81"/>
        <v>0</v>
      </c>
      <c r="K211" s="9">
        <f t="shared" ca="1" si="82"/>
        <v>258.61252992006621</v>
      </c>
      <c r="L211" s="9">
        <f t="shared" ca="1" si="83"/>
        <v>130.20514523201808</v>
      </c>
      <c r="M211">
        <f t="shared" ca="1" si="77"/>
        <v>55.252308841099165</v>
      </c>
      <c r="N211">
        <f t="shared" ca="1" si="78"/>
        <v>34.181807048984467</v>
      </c>
    </row>
    <row r="212" spans="1:14" x14ac:dyDescent="0.25">
      <c r="A212" s="4">
        <f t="shared" si="84"/>
        <v>0.4296296296296277</v>
      </c>
      <c r="B212" s="3">
        <f t="shared" si="73"/>
        <v>1553301120</v>
      </c>
      <c r="C212">
        <f t="shared" si="85"/>
        <v>3</v>
      </c>
      <c r="D212">
        <f t="shared" si="86"/>
        <v>132</v>
      </c>
      <c r="E212">
        <f t="shared" ca="1" si="74"/>
        <v>79005.164882341938</v>
      </c>
      <c r="F212">
        <f t="shared" ca="1" si="75"/>
        <v>-66776.643098821514</v>
      </c>
      <c r="G212">
        <f t="shared" ca="1" si="76"/>
        <v>10668</v>
      </c>
      <c r="H212" s="9">
        <f t="shared" ca="1" si="79"/>
        <v>197.5122325793549</v>
      </c>
      <c r="I212" s="9">
        <f t="shared" ca="1" si="80"/>
        <v>-166.94118309505285</v>
      </c>
      <c r="J212" s="9">
        <f t="shared" ca="1" si="81"/>
        <v>0</v>
      </c>
      <c r="K212" s="9">
        <f t="shared" ca="1" si="82"/>
        <v>258.61252992006621</v>
      </c>
      <c r="L212" s="9">
        <f t="shared" ca="1" si="83"/>
        <v>130.20514523201808</v>
      </c>
      <c r="M212">
        <f t="shared" ca="1" si="77"/>
        <v>55.244743130227</v>
      </c>
      <c r="N212">
        <f t="shared" ca="1" si="78"/>
        <v>34.197610513739541</v>
      </c>
    </row>
    <row r="213" spans="1:14" x14ac:dyDescent="0.25">
      <c r="A213" s="4">
        <f t="shared" si="84"/>
        <v>0.42968749999999806</v>
      </c>
      <c r="B213" s="3">
        <f t="shared" si="73"/>
        <v>1553301125</v>
      </c>
      <c r="C213">
        <f t="shared" si="85"/>
        <v>3</v>
      </c>
      <c r="D213">
        <f t="shared" si="86"/>
        <v>132</v>
      </c>
      <c r="E213">
        <f t="shared" ca="1" si="74"/>
        <v>79992.726045238713</v>
      </c>
      <c r="F213">
        <f t="shared" ca="1" si="75"/>
        <v>-67611.349014296778</v>
      </c>
      <c r="G213">
        <f t="shared" ca="1" si="76"/>
        <v>10668</v>
      </c>
      <c r="H213" s="9">
        <f t="shared" ca="1" si="79"/>
        <v>197.5122325793549</v>
      </c>
      <c r="I213" s="9">
        <f t="shared" ca="1" si="80"/>
        <v>-166.94118309505575</v>
      </c>
      <c r="J213" s="9">
        <f t="shared" ca="1" si="81"/>
        <v>0</v>
      </c>
      <c r="K213" s="9">
        <f t="shared" ca="1" si="82"/>
        <v>258.61252992006808</v>
      </c>
      <c r="L213" s="9">
        <f t="shared" ca="1" si="83"/>
        <v>130.20514523201857</v>
      </c>
      <c r="M213">
        <f t="shared" ca="1" si="77"/>
        <v>55.237177419354836</v>
      </c>
      <c r="N213">
        <f t="shared" ca="1" si="78"/>
        <v>34.213413978494621</v>
      </c>
    </row>
    <row r="214" spans="1:14" x14ac:dyDescent="0.25">
      <c r="A214" s="4">
        <f t="shared" si="84"/>
        <v>0.42974537037036842</v>
      </c>
      <c r="B214" s="3">
        <f t="shared" si="73"/>
        <v>1553301130</v>
      </c>
      <c r="C214">
        <f t="shared" si="85"/>
        <v>3</v>
      </c>
      <c r="D214">
        <f t="shared" si="86"/>
        <v>132</v>
      </c>
      <c r="E214">
        <f t="shared" ca="1" si="74"/>
        <v>80980.287208135487</v>
      </c>
      <c r="F214">
        <f t="shared" ca="1" si="75"/>
        <v>-68446.054929772057</v>
      </c>
      <c r="G214">
        <f t="shared" ca="1" si="76"/>
        <v>10668</v>
      </c>
      <c r="H214" s="9">
        <f t="shared" ca="1" si="79"/>
        <v>197.5122325793549</v>
      </c>
      <c r="I214" s="9">
        <f t="shared" ca="1" si="80"/>
        <v>-166.94118309505285</v>
      </c>
      <c r="J214" s="9">
        <f t="shared" ca="1" si="81"/>
        <v>0</v>
      </c>
      <c r="K214" s="9">
        <f t="shared" ca="1" si="82"/>
        <v>258.61252992006621</v>
      </c>
      <c r="L214" s="9">
        <f t="shared" ca="1" si="83"/>
        <v>130.20514523201808</v>
      </c>
      <c r="M214">
        <f t="shared" ca="1" si="77"/>
        <v>55.229611708482672</v>
      </c>
      <c r="N214">
        <f t="shared" ca="1" si="78"/>
        <v>34.229217443249702</v>
      </c>
    </row>
    <row r="215" spans="1:14" x14ac:dyDescent="0.25">
      <c r="A215" s="4">
        <f t="shared" si="84"/>
        <v>0.42980324074073878</v>
      </c>
      <c r="B215" s="3">
        <f t="shared" si="73"/>
        <v>1553301135</v>
      </c>
      <c r="C215">
        <f t="shared" si="85"/>
        <v>3</v>
      </c>
      <c r="D215">
        <f t="shared" si="86"/>
        <v>132</v>
      </c>
      <c r="E215">
        <f t="shared" ca="1" si="74"/>
        <v>81967.848371032262</v>
      </c>
      <c r="F215">
        <f t="shared" ca="1" si="75"/>
        <v>-69280.760845247321</v>
      </c>
      <c r="G215">
        <f t="shared" ca="1" si="76"/>
        <v>10668</v>
      </c>
      <c r="H215" s="9">
        <f t="shared" ca="1" si="79"/>
        <v>197.5122325793549</v>
      </c>
      <c r="I215" s="9">
        <f t="shared" ca="1" si="80"/>
        <v>-166.94118309505285</v>
      </c>
      <c r="J215" s="9">
        <f t="shared" ca="1" si="81"/>
        <v>0</v>
      </c>
      <c r="K215" s="9">
        <f t="shared" ca="1" si="82"/>
        <v>258.61252992006621</v>
      </c>
      <c r="L215" s="9">
        <f t="shared" ca="1" si="83"/>
        <v>130.20514523201808</v>
      </c>
      <c r="M215">
        <f t="shared" ca="1" si="77"/>
        <v>55.222045997610515</v>
      </c>
      <c r="N215">
        <f t="shared" ca="1" si="78"/>
        <v>34.245020908004776</v>
      </c>
    </row>
    <row r="216" spans="1:14" x14ac:dyDescent="0.25">
      <c r="A216" s="4">
        <f t="shared" si="84"/>
        <v>0.42986111111110914</v>
      </c>
      <c r="B216" s="3">
        <f t="shared" si="73"/>
        <v>1553301140</v>
      </c>
      <c r="C216">
        <f t="shared" si="85"/>
        <v>3</v>
      </c>
      <c r="D216">
        <f t="shared" si="86"/>
        <v>132</v>
      </c>
      <c r="E216">
        <f t="shared" ca="1" si="74"/>
        <v>82955.409533929036</v>
      </c>
      <c r="F216">
        <f t="shared" ca="1" si="75"/>
        <v>-70115.466760722586</v>
      </c>
      <c r="G216">
        <f t="shared" ca="1" si="76"/>
        <v>10668</v>
      </c>
      <c r="H216" s="9">
        <f t="shared" ca="1" si="79"/>
        <v>197.5122325793549</v>
      </c>
      <c r="I216" s="9">
        <f t="shared" ca="1" si="80"/>
        <v>-166.94118309505575</v>
      </c>
      <c r="J216" s="9">
        <f t="shared" ca="1" si="81"/>
        <v>0</v>
      </c>
      <c r="K216" s="9">
        <f t="shared" ca="1" si="82"/>
        <v>258.61252992006808</v>
      </c>
      <c r="L216" s="9">
        <f t="shared" ca="1" si="83"/>
        <v>130.20514523201857</v>
      </c>
      <c r="M216">
        <f t="shared" ca="1" si="77"/>
        <v>55.21448028673835</v>
      </c>
      <c r="N216">
        <f t="shared" ca="1" si="78"/>
        <v>34.260824372759856</v>
      </c>
    </row>
    <row r="217" spans="1:14" x14ac:dyDescent="0.25">
      <c r="A217" s="4">
        <f t="shared" si="84"/>
        <v>0.4299189814814795</v>
      </c>
      <c r="B217" s="3">
        <f t="shared" si="73"/>
        <v>1553301145</v>
      </c>
      <c r="C217">
        <f t="shared" si="85"/>
        <v>3</v>
      </c>
      <c r="D217">
        <f t="shared" si="86"/>
        <v>132</v>
      </c>
      <c r="E217">
        <f t="shared" ca="1" si="74"/>
        <v>83942.970696825811</v>
      </c>
      <c r="F217">
        <f t="shared" ca="1" si="75"/>
        <v>-70950.172676197864</v>
      </c>
      <c r="G217">
        <f t="shared" ca="1" si="76"/>
        <v>10668</v>
      </c>
      <c r="H217" s="9">
        <f t="shared" ca="1" si="79"/>
        <v>197.5122325793549</v>
      </c>
      <c r="I217" s="9">
        <f t="shared" ca="1" si="80"/>
        <v>-166.94118309505285</v>
      </c>
      <c r="J217" s="9">
        <f t="shared" ca="1" si="81"/>
        <v>0</v>
      </c>
      <c r="K217" s="9">
        <f t="shared" ca="1" si="82"/>
        <v>258.61252992006621</v>
      </c>
      <c r="L217" s="9">
        <f t="shared" ca="1" si="83"/>
        <v>130.20514523201808</v>
      </c>
      <c r="M217">
        <f t="shared" ca="1" si="77"/>
        <v>55.206914575866186</v>
      </c>
      <c r="N217">
        <f t="shared" ca="1" si="78"/>
        <v>34.27662783751493</v>
      </c>
    </row>
    <row r="218" spans="1:14" x14ac:dyDescent="0.25">
      <c r="A218" s="4">
        <f t="shared" si="84"/>
        <v>0.42997685185184986</v>
      </c>
      <c r="B218" s="3">
        <f t="shared" si="73"/>
        <v>1553301150</v>
      </c>
      <c r="C218">
        <f t="shared" si="85"/>
        <v>3</v>
      </c>
      <c r="D218">
        <f t="shared" si="86"/>
        <v>132</v>
      </c>
      <c r="E218">
        <f t="shared" ca="1" si="74"/>
        <v>84930.531859722585</v>
      </c>
      <c r="F218">
        <f t="shared" ca="1" si="75"/>
        <v>-71784.878591673129</v>
      </c>
      <c r="G218">
        <f t="shared" ca="1" si="76"/>
        <v>10668</v>
      </c>
      <c r="H218" s="9">
        <f t="shared" ca="1" si="79"/>
        <v>197.5122325793549</v>
      </c>
      <c r="I218" s="9">
        <f t="shared" ca="1" si="80"/>
        <v>-166.94118309505285</v>
      </c>
      <c r="J218" s="9">
        <f t="shared" ca="1" si="81"/>
        <v>0</v>
      </c>
      <c r="K218" s="9">
        <f t="shared" ca="1" si="82"/>
        <v>258.61252992006621</v>
      </c>
      <c r="L218" s="9">
        <f t="shared" ca="1" si="83"/>
        <v>130.20514523201808</v>
      </c>
      <c r="M218">
        <f t="shared" ca="1" si="77"/>
        <v>55.199348864994022</v>
      </c>
      <c r="N218">
        <f t="shared" ca="1" si="78"/>
        <v>34.29243130227001</v>
      </c>
    </row>
    <row r="219" spans="1:14" x14ac:dyDescent="0.25">
      <c r="A219" s="4">
        <f t="shared" si="84"/>
        <v>0.43003472222222022</v>
      </c>
      <c r="B219" s="3">
        <f t="shared" si="73"/>
        <v>1553301155</v>
      </c>
      <c r="C219">
        <f t="shared" si="85"/>
        <v>3</v>
      </c>
      <c r="D219">
        <f t="shared" si="86"/>
        <v>132</v>
      </c>
      <c r="E219">
        <f t="shared" ca="1" si="74"/>
        <v>85918.09302261936</v>
      </c>
      <c r="F219">
        <f t="shared" ca="1" si="75"/>
        <v>-72619.584507148393</v>
      </c>
      <c r="G219">
        <f t="shared" ca="1" si="76"/>
        <v>10668</v>
      </c>
      <c r="H219" s="9">
        <f t="shared" ca="1" si="79"/>
        <v>197.5122325793549</v>
      </c>
      <c r="I219" s="9">
        <f t="shared" ca="1" si="80"/>
        <v>-166.94118309505575</v>
      </c>
      <c r="J219" s="9">
        <f t="shared" ca="1" si="81"/>
        <v>0</v>
      </c>
      <c r="K219" s="9">
        <f t="shared" ca="1" si="82"/>
        <v>258.61252992006808</v>
      </c>
      <c r="L219" s="9">
        <f t="shared" ca="1" si="83"/>
        <v>130.20514523201857</v>
      </c>
      <c r="M219">
        <f t="shared" ca="1" si="77"/>
        <v>55.191783154121865</v>
      </c>
      <c r="N219">
        <f t="shared" ca="1" si="78"/>
        <v>34.308234767025084</v>
      </c>
    </row>
    <row r="220" spans="1:14" x14ac:dyDescent="0.25">
      <c r="A220" s="4">
        <f t="shared" si="84"/>
        <v>0.43009259259259058</v>
      </c>
      <c r="B220" s="3">
        <f t="shared" si="73"/>
        <v>1553301160</v>
      </c>
      <c r="C220">
        <f t="shared" si="85"/>
        <v>3</v>
      </c>
      <c r="D220">
        <f t="shared" si="86"/>
        <v>132</v>
      </c>
      <c r="E220">
        <f t="shared" ca="1" si="74"/>
        <v>86905.654185516134</v>
      </c>
      <c r="F220">
        <f t="shared" ca="1" si="75"/>
        <v>-73454.290422623671</v>
      </c>
      <c r="G220">
        <f t="shared" ca="1" si="76"/>
        <v>10668</v>
      </c>
      <c r="H220" s="9">
        <f t="shared" ca="1" si="79"/>
        <v>197.5122325793549</v>
      </c>
      <c r="I220" s="9">
        <f t="shared" ca="1" si="80"/>
        <v>-166.94118309505285</v>
      </c>
      <c r="J220" s="9">
        <f t="shared" ca="1" si="81"/>
        <v>0</v>
      </c>
      <c r="K220" s="9">
        <f t="shared" ca="1" si="82"/>
        <v>258.61252992006621</v>
      </c>
      <c r="L220" s="9">
        <f t="shared" ca="1" si="83"/>
        <v>130.20514523201808</v>
      </c>
      <c r="M220">
        <f t="shared" ca="1" si="77"/>
        <v>55.1842174432497</v>
      </c>
      <c r="N220">
        <f t="shared" ca="1" si="78"/>
        <v>34.324038231780165</v>
      </c>
    </row>
    <row r="221" spans="1:14" x14ac:dyDescent="0.25">
      <c r="A221" s="4">
        <f t="shared" si="84"/>
        <v>0.43015046296296094</v>
      </c>
      <c r="B221" s="3">
        <f t="shared" si="73"/>
        <v>1553301165</v>
      </c>
      <c r="C221">
        <f t="shared" si="85"/>
        <v>3</v>
      </c>
      <c r="D221">
        <f t="shared" si="86"/>
        <v>132</v>
      </c>
      <c r="E221">
        <f t="shared" ca="1" si="74"/>
        <v>87893.215348412908</v>
      </c>
      <c r="F221">
        <f t="shared" ca="1" si="75"/>
        <v>-74288.996338098936</v>
      </c>
      <c r="G221">
        <f t="shared" ca="1" si="76"/>
        <v>10668</v>
      </c>
      <c r="H221" s="9">
        <f t="shared" ca="1" si="79"/>
        <v>197.5122325793549</v>
      </c>
      <c r="I221" s="9">
        <f t="shared" ca="1" si="80"/>
        <v>-166.94118309505285</v>
      </c>
      <c r="J221" s="9">
        <f t="shared" ca="1" si="81"/>
        <v>0</v>
      </c>
      <c r="K221" s="9">
        <f t="shared" ca="1" si="82"/>
        <v>258.61252992006621</v>
      </c>
      <c r="L221" s="9">
        <f t="shared" ca="1" si="83"/>
        <v>130.20514523201808</v>
      </c>
      <c r="M221">
        <f t="shared" ca="1" si="77"/>
        <v>55.176651732377536</v>
      </c>
      <c r="N221">
        <f t="shared" ca="1" si="78"/>
        <v>34.339841696535245</v>
      </c>
    </row>
    <row r="222" spans="1:14" x14ac:dyDescent="0.25">
      <c r="A222" s="4">
        <f t="shared" si="84"/>
        <v>0.43020833333333131</v>
      </c>
      <c r="B222" s="3">
        <f t="shared" si="73"/>
        <v>1553301170</v>
      </c>
      <c r="C222">
        <f t="shared" si="85"/>
        <v>3</v>
      </c>
      <c r="D222">
        <f t="shared" si="86"/>
        <v>132</v>
      </c>
      <c r="E222">
        <f t="shared" ca="1" si="74"/>
        <v>88880.776511309683</v>
      </c>
      <c r="F222">
        <f t="shared" ca="1" si="75"/>
        <v>-75123.7022535742</v>
      </c>
      <c r="G222">
        <f t="shared" ca="1" si="76"/>
        <v>10668</v>
      </c>
      <c r="H222" s="9">
        <f t="shared" ca="1" si="79"/>
        <v>197.5122325793549</v>
      </c>
      <c r="I222" s="9">
        <f t="shared" ca="1" si="80"/>
        <v>-166.94118309505575</v>
      </c>
      <c r="J222" s="9">
        <f t="shared" ca="1" si="81"/>
        <v>0</v>
      </c>
      <c r="K222" s="9">
        <f t="shared" ca="1" si="82"/>
        <v>258.61252992006808</v>
      </c>
      <c r="L222" s="9">
        <f t="shared" ca="1" si="83"/>
        <v>130.20514523201857</v>
      </c>
      <c r="M222">
        <f t="shared" ca="1" si="77"/>
        <v>55.169086021505372</v>
      </c>
      <c r="N222">
        <f t="shared" ca="1" si="78"/>
        <v>34.355645161290319</v>
      </c>
    </row>
    <row r="223" spans="1:14" x14ac:dyDescent="0.25">
      <c r="A223" s="4">
        <f t="shared" si="84"/>
        <v>0.43026620370370167</v>
      </c>
      <c r="B223" s="3">
        <f t="shared" si="73"/>
        <v>1553301175</v>
      </c>
      <c r="C223">
        <f t="shared" si="85"/>
        <v>3</v>
      </c>
      <c r="D223">
        <f t="shared" si="86"/>
        <v>132</v>
      </c>
      <c r="E223">
        <f t="shared" ca="1" si="74"/>
        <v>89868.337674206457</v>
      </c>
      <c r="F223">
        <f t="shared" ca="1" si="75"/>
        <v>-75958.408169049479</v>
      </c>
      <c r="G223">
        <f t="shared" ca="1" si="76"/>
        <v>10668</v>
      </c>
      <c r="H223" s="9">
        <f t="shared" ca="1" si="79"/>
        <v>197.5122325793549</v>
      </c>
      <c r="I223" s="9">
        <f t="shared" ca="1" si="80"/>
        <v>-166.94118309505285</v>
      </c>
      <c r="J223" s="9">
        <f t="shared" ca="1" si="81"/>
        <v>0</v>
      </c>
      <c r="K223" s="9">
        <f t="shared" ca="1" si="82"/>
        <v>258.61252992006621</v>
      </c>
      <c r="L223" s="9">
        <f t="shared" ca="1" si="83"/>
        <v>130.20514523201808</v>
      </c>
      <c r="M223">
        <f t="shared" ca="1" si="77"/>
        <v>55.161520310633207</v>
      </c>
      <c r="N223">
        <f t="shared" ca="1" si="78"/>
        <v>34.3714486260454</v>
      </c>
    </row>
    <row r="224" spans="1:14" x14ac:dyDescent="0.25">
      <c r="A224" s="4">
        <f t="shared" si="84"/>
        <v>0.43032407407407203</v>
      </c>
      <c r="B224" s="3">
        <f t="shared" si="73"/>
        <v>1553301180</v>
      </c>
      <c r="C224">
        <f t="shared" si="85"/>
        <v>3</v>
      </c>
      <c r="D224">
        <f t="shared" si="86"/>
        <v>132</v>
      </c>
      <c r="E224">
        <f t="shared" ca="1" si="74"/>
        <v>90855.898837103232</v>
      </c>
      <c r="F224">
        <f t="shared" ca="1" si="75"/>
        <v>-76793.114084524743</v>
      </c>
      <c r="G224">
        <f t="shared" ca="1" si="76"/>
        <v>10668</v>
      </c>
      <c r="H224" s="9">
        <f t="shared" ca="1" si="79"/>
        <v>197.5122325793549</v>
      </c>
      <c r="I224" s="9">
        <f t="shared" ca="1" si="80"/>
        <v>-166.94118309505285</v>
      </c>
      <c r="J224" s="9">
        <f t="shared" ca="1" si="81"/>
        <v>0</v>
      </c>
      <c r="K224" s="9">
        <f t="shared" ca="1" si="82"/>
        <v>258.61252992006621</v>
      </c>
      <c r="L224" s="9">
        <f t="shared" ca="1" si="83"/>
        <v>130.20514523201808</v>
      </c>
      <c r="M224">
        <f t="shared" ca="1" si="77"/>
        <v>55.15395459976105</v>
      </c>
      <c r="N224">
        <f t="shared" ca="1" si="78"/>
        <v>34.387252090800473</v>
      </c>
    </row>
    <row r="225" spans="1:14" x14ac:dyDescent="0.25">
      <c r="A225" s="4">
        <f t="shared" si="84"/>
        <v>0.43038194444444239</v>
      </c>
      <c r="B225" s="3">
        <f t="shared" si="73"/>
        <v>1553301185</v>
      </c>
      <c r="C225">
        <f t="shared" si="85"/>
        <v>3</v>
      </c>
      <c r="D225">
        <f t="shared" si="86"/>
        <v>132</v>
      </c>
      <c r="E225">
        <f t="shared" ca="1" si="74"/>
        <v>91843.46</v>
      </c>
      <c r="F225">
        <f t="shared" ca="1" si="75"/>
        <v>-77627.820000000007</v>
      </c>
      <c r="G225">
        <f t="shared" ca="1" si="76"/>
        <v>10668</v>
      </c>
      <c r="H225" s="9">
        <f t="shared" ca="1" si="79"/>
        <v>197.5122325793549</v>
      </c>
      <c r="I225" s="9">
        <f t="shared" ca="1" si="80"/>
        <v>-166.94118309505575</v>
      </c>
      <c r="J225" s="9">
        <f t="shared" ca="1" si="81"/>
        <v>0</v>
      </c>
      <c r="K225" s="9">
        <f t="shared" ca="1" si="82"/>
        <v>258.61252992006808</v>
      </c>
      <c r="L225" s="9">
        <f t="shared" ca="1" si="83"/>
        <v>130.20514523201857</v>
      </c>
      <c r="M225">
        <f t="shared" ca="1" si="77"/>
        <v>55.146388888888886</v>
      </c>
      <c r="N225">
        <f t="shared" ca="1" si="78"/>
        <v>34.403055555555554</v>
      </c>
    </row>
    <row r="226" spans="1:14" x14ac:dyDescent="0.25">
      <c r="A226" s="4">
        <f t="shared" si="84"/>
        <v>0.43043981481481275</v>
      </c>
      <c r="B226" s="3">
        <f t="shared" si="73"/>
        <v>1553301190</v>
      </c>
      <c r="C226">
        <f t="shared" si="85"/>
        <v>3</v>
      </c>
      <c r="D226">
        <f t="shared" si="86"/>
        <v>132</v>
      </c>
      <c r="E226">
        <f t="shared" ca="1" si="74"/>
        <v>92831.021162896781</v>
      </c>
      <c r="F226">
        <f t="shared" ca="1" si="75"/>
        <v>-78462.525915475286</v>
      </c>
      <c r="G226">
        <f t="shared" ca="1" si="76"/>
        <v>10668</v>
      </c>
      <c r="H226" s="9">
        <f t="shared" ca="1" si="79"/>
        <v>197.5122325793549</v>
      </c>
      <c r="I226" s="9">
        <f t="shared" ca="1" si="80"/>
        <v>-166.94118309505285</v>
      </c>
      <c r="J226" s="9">
        <f t="shared" ca="1" si="81"/>
        <v>0</v>
      </c>
      <c r="K226" s="9">
        <f t="shared" ca="1" si="82"/>
        <v>258.61252992006621</v>
      </c>
      <c r="L226" s="9">
        <f t="shared" ca="1" si="83"/>
        <v>130.20514523201808</v>
      </c>
      <c r="M226">
        <f t="shared" ca="1" si="77"/>
        <v>55.138823178016722</v>
      </c>
      <c r="N226">
        <f t="shared" ca="1" si="78"/>
        <v>34.418859020310634</v>
      </c>
    </row>
    <row r="227" spans="1:14" x14ac:dyDescent="0.25">
      <c r="A227" s="4">
        <f t="shared" si="84"/>
        <v>0.43049768518518311</v>
      </c>
      <c r="B227" s="3">
        <f t="shared" ref="B227:B246" si="87">B226+SECOND(A227-A226)</f>
        <v>1553301195</v>
      </c>
      <c r="C227">
        <f t="shared" si="85"/>
        <v>3</v>
      </c>
      <c r="D227">
        <f t="shared" si="86"/>
        <v>132</v>
      </c>
      <c r="E227">
        <f t="shared" ref="E227:E246" ca="1" si="88">INDIRECT("E$"&amp;C227)+INDIRECT("H$"&amp;C227)*($B227-INDIRECT("B$"&amp;D227))</f>
        <v>93818.582325793555</v>
      </c>
      <c r="F227">
        <f t="shared" ref="F227:F246" ca="1" si="89">INDIRECT("F$"&amp;C227)+INDIRECT("I$"&amp;C227)*($B227-INDIRECT("B$"&amp;D227))</f>
        <v>-79297.23183095055</v>
      </c>
      <c r="G227">
        <f t="shared" ref="G227:G246" ca="1" si="90">INDIRECT("G$"&amp;C227)+INDIRECT("J$"&amp;C227)*($B227-INDIRECT("B$"&amp;D227))</f>
        <v>10668</v>
      </c>
      <c r="H227" s="9">
        <f t="shared" ca="1" si="79"/>
        <v>197.5122325793549</v>
      </c>
      <c r="I227" s="9">
        <f t="shared" ca="1" si="80"/>
        <v>-166.94118309505285</v>
      </c>
      <c r="J227" s="9">
        <f t="shared" ca="1" si="81"/>
        <v>0</v>
      </c>
      <c r="K227" s="9">
        <f t="shared" ca="1" si="82"/>
        <v>258.61252992006621</v>
      </c>
      <c r="L227" s="9">
        <f t="shared" ca="1" si="83"/>
        <v>130.20514523201808</v>
      </c>
      <c r="M227">
        <f t="shared" ref="M227:M246" ca="1" si="91">INDIRECT("M$"&amp;C227)+INDIRECT("O$"&amp;C227)*($B227-INDIRECT("B$"&amp;D227))</f>
        <v>55.131257467144557</v>
      </c>
      <c r="N227">
        <f t="shared" ref="N227:N246" ca="1" si="92">INDIRECT("N$"&amp;C227)+INDIRECT("P$"&amp;C227)*($B227-INDIRECT("B$"&amp;D227))</f>
        <v>34.434662485065708</v>
      </c>
    </row>
    <row r="228" spans="1:14" x14ac:dyDescent="0.25">
      <c r="A228" s="4">
        <f t="shared" si="84"/>
        <v>0.43055555555555347</v>
      </c>
      <c r="B228" s="3">
        <f t="shared" si="87"/>
        <v>1553301200</v>
      </c>
      <c r="C228">
        <f t="shared" si="85"/>
        <v>3</v>
      </c>
      <c r="D228">
        <f t="shared" si="86"/>
        <v>132</v>
      </c>
      <c r="E228">
        <f t="shared" ca="1" si="88"/>
        <v>94806.14348869033</v>
      </c>
      <c r="F228">
        <f t="shared" ca="1" si="89"/>
        <v>-80131.937746425814</v>
      </c>
      <c r="G228">
        <f t="shared" ca="1" si="90"/>
        <v>10668</v>
      </c>
      <c r="H228" s="9">
        <f t="shared" ca="1" si="79"/>
        <v>197.5122325793549</v>
      </c>
      <c r="I228" s="9">
        <f t="shared" ca="1" si="80"/>
        <v>-166.94118309505575</v>
      </c>
      <c r="J228" s="9">
        <f t="shared" ca="1" si="81"/>
        <v>0</v>
      </c>
      <c r="K228" s="9">
        <f t="shared" ca="1" si="82"/>
        <v>258.61252992006808</v>
      </c>
      <c r="L228" s="9">
        <f t="shared" ca="1" si="83"/>
        <v>130.20514523201857</v>
      </c>
      <c r="M228">
        <f t="shared" ca="1" si="91"/>
        <v>55.1236917562724</v>
      </c>
      <c r="N228">
        <f t="shared" ca="1" si="92"/>
        <v>34.450465949820789</v>
      </c>
    </row>
    <row r="229" spans="1:14" x14ac:dyDescent="0.25">
      <c r="A229" s="4">
        <f t="shared" si="84"/>
        <v>0.43061342592592383</v>
      </c>
      <c r="B229" s="3">
        <f t="shared" si="87"/>
        <v>1553301205</v>
      </c>
      <c r="C229">
        <f t="shared" si="85"/>
        <v>3</v>
      </c>
      <c r="D229">
        <f t="shared" si="86"/>
        <v>132</v>
      </c>
      <c r="E229">
        <f t="shared" ca="1" si="88"/>
        <v>95793.704651587104</v>
      </c>
      <c r="F229">
        <f t="shared" ca="1" si="89"/>
        <v>-80966.643661901093</v>
      </c>
      <c r="G229">
        <f t="shared" ca="1" si="90"/>
        <v>10668</v>
      </c>
      <c r="H229" s="9">
        <f t="shared" ca="1" si="79"/>
        <v>197.5122325793549</v>
      </c>
      <c r="I229" s="9">
        <f t="shared" ca="1" si="80"/>
        <v>-166.94118309505285</v>
      </c>
      <c r="J229" s="9">
        <f t="shared" ca="1" si="81"/>
        <v>0</v>
      </c>
      <c r="K229" s="9">
        <f t="shared" ca="1" si="82"/>
        <v>258.61252992006621</v>
      </c>
      <c r="L229" s="9">
        <f t="shared" ca="1" si="83"/>
        <v>130.20514523201808</v>
      </c>
      <c r="M229">
        <f t="shared" ca="1" si="91"/>
        <v>55.116126045400236</v>
      </c>
      <c r="N229">
        <f t="shared" ca="1" si="92"/>
        <v>34.466269414575862</v>
      </c>
    </row>
    <row r="230" spans="1:14" x14ac:dyDescent="0.25">
      <c r="A230" s="4">
        <f t="shared" si="84"/>
        <v>0.43067129629629419</v>
      </c>
      <c r="B230" s="3">
        <f t="shared" si="87"/>
        <v>1553301210</v>
      </c>
      <c r="C230">
        <f t="shared" si="85"/>
        <v>3</v>
      </c>
      <c r="D230">
        <f t="shared" si="86"/>
        <v>132</v>
      </c>
      <c r="E230">
        <f t="shared" ca="1" si="88"/>
        <v>96781.265814483879</v>
      </c>
      <c r="F230">
        <f t="shared" ca="1" si="89"/>
        <v>-81801.349577376357</v>
      </c>
      <c r="G230">
        <f t="shared" ca="1" si="90"/>
        <v>10668</v>
      </c>
      <c r="H230" s="9">
        <f t="shared" ca="1" si="79"/>
        <v>197.5122325793549</v>
      </c>
      <c r="I230" s="9">
        <f t="shared" ca="1" si="80"/>
        <v>-166.94118309505285</v>
      </c>
      <c r="J230" s="9">
        <f t="shared" ca="1" si="81"/>
        <v>0</v>
      </c>
      <c r="K230" s="9">
        <f t="shared" ca="1" si="82"/>
        <v>258.61252992006621</v>
      </c>
      <c r="L230" s="9">
        <f t="shared" ca="1" si="83"/>
        <v>130.20514523201808</v>
      </c>
      <c r="M230">
        <f t="shared" ca="1" si="91"/>
        <v>55.108560334528072</v>
      </c>
      <c r="N230">
        <f t="shared" ca="1" si="92"/>
        <v>34.482072879330943</v>
      </c>
    </row>
    <row r="231" spans="1:14" x14ac:dyDescent="0.25">
      <c r="A231" s="4">
        <f t="shared" si="84"/>
        <v>0.43072916666666455</v>
      </c>
      <c r="B231" s="3">
        <f t="shared" si="87"/>
        <v>1553301215</v>
      </c>
      <c r="C231">
        <f t="shared" si="85"/>
        <v>3</v>
      </c>
      <c r="D231">
        <f t="shared" si="86"/>
        <v>132</v>
      </c>
      <c r="E231">
        <f t="shared" ca="1" si="88"/>
        <v>97768.826977380653</v>
      </c>
      <c r="F231">
        <f t="shared" ca="1" si="89"/>
        <v>-82636.055492851621</v>
      </c>
      <c r="G231">
        <f t="shared" ca="1" si="90"/>
        <v>10668</v>
      </c>
      <c r="H231" s="9">
        <f t="shared" ca="1" si="79"/>
        <v>197.5122325793549</v>
      </c>
      <c r="I231" s="9">
        <f t="shared" ca="1" si="80"/>
        <v>-166.94118309505575</v>
      </c>
      <c r="J231" s="9">
        <f t="shared" ca="1" si="81"/>
        <v>0</v>
      </c>
      <c r="K231" s="9">
        <f t="shared" ca="1" si="82"/>
        <v>258.61252992006808</v>
      </c>
      <c r="L231" s="9">
        <f t="shared" ca="1" si="83"/>
        <v>130.20514523201857</v>
      </c>
      <c r="M231">
        <f t="shared" ca="1" si="91"/>
        <v>55.100994623655907</v>
      </c>
      <c r="N231">
        <f t="shared" ca="1" si="92"/>
        <v>34.497876344086016</v>
      </c>
    </row>
    <row r="232" spans="1:14" x14ac:dyDescent="0.25">
      <c r="A232" s="4">
        <f t="shared" si="84"/>
        <v>0.43078703703703491</v>
      </c>
      <c r="B232" s="3">
        <f t="shared" si="87"/>
        <v>1553301220</v>
      </c>
      <c r="C232">
        <f t="shared" si="85"/>
        <v>3</v>
      </c>
      <c r="D232">
        <f t="shared" si="86"/>
        <v>132</v>
      </c>
      <c r="E232">
        <f t="shared" ca="1" si="88"/>
        <v>98756.388140277428</v>
      </c>
      <c r="F232">
        <f t="shared" ca="1" si="89"/>
        <v>-83470.7614083269</v>
      </c>
      <c r="G232">
        <f t="shared" ca="1" si="90"/>
        <v>10668</v>
      </c>
      <c r="H232" s="9">
        <f t="shared" ca="1" si="79"/>
        <v>197.5122325793549</v>
      </c>
      <c r="I232" s="9">
        <f t="shared" ca="1" si="80"/>
        <v>-166.94118309505285</v>
      </c>
      <c r="J232" s="9">
        <f t="shared" ca="1" si="81"/>
        <v>0</v>
      </c>
      <c r="K232" s="9">
        <f t="shared" ca="1" si="82"/>
        <v>258.61252992006621</v>
      </c>
      <c r="L232" s="9">
        <f t="shared" ca="1" si="83"/>
        <v>130.20514523201808</v>
      </c>
      <c r="M232">
        <f t="shared" ca="1" si="91"/>
        <v>55.09342891278375</v>
      </c>
      <c r="N232">
        <f t="shared" ca="1" si="92"/>
        <v>34.513679808841097</v>
      </c>
    </row>
    <row r="233" spans="1:14" x14ac:dyDescent="0.25">
      <c r="A233" s="4">
        <f t="shared" si="84"/>
        <v>0.43084490740740528</v>
      </c>
      <c r="B233" s="3">
        <f t="shared" si="87"/>
        <v>1553301225</v>
      </c>
      <c r="C233">
        <f t="shared" si="85"/>
        <v>3</v>
      </c>
      <c r="D233">
        <f t="shared" si="86"/>
        <v>132</v>
      </c>
      <c r="E233">
        <f t="shared" ca="1" si="88"/>
        <v>99743.949303174202</v>
      </c>
      <c r="F233">
        <f t="shared" ca="1" si="89"/>
        <v>-84305.467323802164</v>
      </c>
      <c r="G233">
        <f t="shared" ca="1" si="90"/>
        <v>10668</v>
      </c>
      <c r="H233" s="9">
        <f t="shared" ref="H233:H245" ca="1" si="93">(E234-E233)/($B234-$B233)</f>
        <v>197.5122325793549</v>
      </c>
      <c r="I233" s="9">
        <f t="shared" ref="I233:I245" ca="1" si="94">(F234-F233)/($B234-$B233)</f>
        <v>-166.94118309505285</v>
      </c>
      <c r="J233" s="9">
        <f t="shared" ref="J233:J245" ca="1" si="95">(G234-G233)/($B234-$B233)</f>
        <v>0</v>
      </c>
      <c r="K233" s="9">
        <f t="shared" ref="K233:K245" ca="1" si="96">SQRT(H233*H233+I233*I233)</f>
        <v>258.61252992006621</v>
      </c>
      <c r="L233" s="9">
        <f t="shared" ref="L233:L246" ca="1" si="97">DEGREES(ATAN2(I233,H233))</f>
        <v>130.20514523201808</v>
      </c>
      <c r="M233">
        <f t="shared" ca="1" si="91"/>
        <v>55.085863201911586</v>
      </c>
      <c r="N233">
        <f t="shared" ca="1" si="92"/>
        <v>34.529483273596178</v>
      </c>
    </row>
    <row r="234" spans="1:14" x14ac:dyDescent="0.25">
      <c r="A234" s="4">
        <f t="shared" si="84"/>
        <v>0.43090277777777564</v>
      </c>
      <c r="B234" s="3">
        <f t="shared" si="87"/>
        <v>1553301230</v>
      </c>
      <c r="C234">
        <f t="shared" si="85"/>
        <v>3</v>
      </c>
      <c r="D234">
        <f t="shared" si="86"/>
        <v>132</v>
      </c>
      <c r="E234">
        <f t="shared" ca="1" si="88"/>
        <v>100731.51046607098</v>
      </c>
      <c r="F234">
        <f t="shared" ca="1" si="89"/>
        <v>-85140.173239277428</v>
      </c>
      <c r="G234">
        <f t="shared" ca="1" si="90"/>
        <v>10668</v>
      </c>
      <c r="H234" s="9">
        <f t="shared" ca="1" si="93"/>
        <v>197.5122325793549</v>
      </c>
      <c r="I234" s="9">
        <f t="shared" ca="1" si="94"/>
        <v>-166.94118309505575</v>
      </c>
      <c r="J234" s="9">
        <f t="shared" ca="1" si="95"/>
        <v>0</v>
      </c>
      <c r="K234" s="9">
        <f t="shared" ca="1" si="96"/>
        <v>258.61252992006808</v>
      </c>
      <c r="L234" s="9">
        <f t="shared" ca="1" si="97"/>
        <v>130.20514523201857</v>
      </c>
      <c r="M234">
        <f t="shared" ca="1" si="91"/>
        <v>55.078297491039422</v>
      </c>
      <c r="N234">
        <f t="shared" ca="1" si="92"/>
        <v>34.545286738351251</v>
      </c>
    </row>
    <row r="235" spans="1:14" x14ac:dyDescent="0.25">
      <c r="A235" s="4">
        <f t="shared" si="84"/>
        <v>0.430960648148146</v>
      </c>
      <c r="B235" s="3">
        <f t="shared" si="87"/>
        <v>1553301235</v>
      </c>
      <c r="C235">
        <f t="shared" si="85"/>
        <v>3</v>
      </c>
      <c r="D235">
        <f t="shared" si="86"/>
        <v>132</v>
      </c>
      <c r="E235">
        <f t="shared" ca="1" si="88"/>
        <v>101719.07162896775</v>
      </c>
      <c r="F235">
        <f t="shared" ca="1" si="89"/>
        <v>-85974.879154752707</v>
      </c>
      <c r="G235">
        <f t="shared" ca="1" si="90"/>
        <v>10668</v>
      </c>
      <c r="H235" s="9">
        <f t="shared" ca="1" si="93"/>
        <v>197.5122325793549</v>
      </c>
      <c r="I235" s="9">
        <f t="shared" ca="1" si="94"/>
        <v>-166.94118309505285</v>
      </c>
      <c r="J235" s="9">
        <f t="shared" ca="1" si="95"/>
        <v>0</v>
      </c>
      <c r="K235" s="9">
        <f t="shared" ca="1" si="96"/>
        <v>258.61252992006621</v>
      </c>
      <c r="L235" s="9">
        <f t="shared" ca="1" si="97"/>
        <v>130.20514523201808</v>
      </c>
      <c r="M235">
        <f t="shared" ca="1" si="91"/>
        <v>55.070731780167257</v>
      </c>
      <c r="N235">
        <f t="shared" ca="1" si="92"/>
        <v>34.561090203106332</v>
      </c>
    </row>
    <row r="236" spans="1:14" x14ac:dyDescent="0.25">
      <c r="A236" s="4">
        <f t="shared" si="84"/>
        <v>0.43101851851851636</v>
      </c>
      <c r="B236" s="3">
        <f t="shared" si="87"/>
        <v>1553301240</v>
      </c>
      <c r="C236">
        <f t="shared" si="85"/>
        <v>3</v>
      </c>
      <c r="D236">
        <f t="shared" si="86"/>
        <v>132</v>
      </c>
      <c r="E236">
        <f t="shared" ca="1" si="88"/>
        <v>102706.63279186453</v>
      </c>
      <c r="F236">
        <f t="shared" ca="1" si="89"/>
        <v>-86809.585070227971</v>
      </c>
      <c r="G236">
        <f t="shared" ca="1" si="90"/>
        <v>10668</v>
      </c>
      <c r="H236" s="9">
        <f t="shared" ca="1" si="93"/>
        <v>197.5122325793549</v>
      </c>
      <c r="I236" s="9">
        <f t="shared" ca="1" si="94"/>
        <v>-166.94118309505285</v>
      </c>
      <c r="J236" s="9">
        <f t="shared" ca="1" si="95"/>
        <v>0</v>
      </c>
      <c r="K236" s="9">
        <f t="shared" ca="1" si="96"/>
        <v>258.61252992006621</v>
      </c>
      <c r="L236" s="9">
        <f t="shared" ca="1" si="97"/>
        <v>130.20514523201808</v>
      </c>
      <c r="M236">
        <f t="shared" ca="1" si="91"/>
        <v>55.0631660692951</v>
      </c>
      <c r="N236">
        <f t="shared" ca="1" si="92"/>
        <v>34.576893667861405</v>
      </c>
    </row>
    <row r="237" spans="1:14" x14ac:dyDescent="0.25">
      <c r="A237" s="4">
        <f t="shared" si="84"/>
        <v>0.43107638888888672</v>
      </c>
      <c r="B237" s="3">
        <f t="shared" si="87"/>
        <v>1553301245</v>
      </c>
      <c r="C237">
        <f t="shared" si="85"/>
        <v>3</v>
      </c>
      <c r="D237">
        <f t="shared" si="86"/>
        <v>132</v>
      </c>
      <c r="E237">
        <f t="shared" ca="1" si="88"/>
        <v>103694.1939547613</v>
      </c>
      <c r="F237">
        <f t="shared" ca="1" si="89"/>
        <v>-87644.290985703235</v>
      </c>
      <c r="G237">
        <f t="shared" ca="1" si="90"/>
        <v>10668</v>
      </c>
      <c r="H237" s="9">
        <f t="shared" ca="1" si="93"/>
        <v>197.5122325793549</v>
      </c>
      <c r="I237" s="9">
        <f t="shared" ca="1" si="94"/>
        <v>-166.94118309505575</v>
      </c>
      <c r="J237" s="9">
        <f t="shared" ca="1" si="95"/>
        <v>0</v>
      </c>
      <c r="K237" s="9">
        <f t="shared" ca="1" si="96"/>
        <v>258.61252992006808</v>
      </c>
      <c r="L237" s="9">
        <f t="shared" ca="1" si="97"/>
        <v>130.20514523201857</v>
      </c>
      <c r="M237">
        <f t="shared" ca="1" si="91"/>
        <v>55.055600358422936</v>
      </c>
      <c r="N237">
        <f t="shared" ca="1" si="92"/>
        <v>34.592697132616486</v>
      </c>
    </row>
    <row r="238" spans="1:14" x14ac:dyDescent="0.25">
      <c r="A238" s="4">
        <f t="shared" si="84"/>
        <v>0.43113425925925708</v>
      </c>
      <c r="B238" s="3">
        <f t="shared" si="87"/>
        <v>1553301250</v>
      </c>
      <c r="C238">
        <f t="shared" si="85"/>
        <v>3</v>
      </c>
      <c r="D238">
        <f t="shared" si="86"/>
        <v>132</v>
      </c>
      <c r="E238">
        <f t="shared" ca="1" si="88"/>
        <v>104681.75511765807</v>
      </c>
      <c r="F238">
        <f t="shared" ca="1" si="89"/>
        <v>-88478.996901178514</v>
      </c>
      <c r="G238">
        <f t="shared" ca="1" si="90"/>
        <v>10668</v>
      </c>
      <c r="H238" s="9">
        <f t="shared" ca="1" si="93"/>
        <v>197.5122325793549</v>
      </c>
      <c r="I238" s="9">
        <f t="shared" ca="1" si="94"/>
        <v>-166.94118309505285</v>
      </c>
      <c r="J238" s="9">
        <f t="shared" ca="1" si="95"/>
        <v>0</v>
      </c>
      <c r="K238" s="9">
        <f t="shared" ca="1" si="96"/>
        <v>258.61252992006621</v>
      </c>
      <c r="L238" s="9">
        <f t="shared" ca="1" si="97"/>
        <v>130.20514523201808</v>
      </c>
      <c r="M238">
        <f t="shared" ca="1" si="91"/>
        <v>55.048034647550772</v>
      </c>
      <c r="N238">
        <f t="shared" ca="1" si="92"/>
        <v>34.608500597371567</v>
      </c>
    </row>
    <row r="239" spans="1:14" x14ac:dyDescent="0.25">
      <c r="A239" s="4">
        <f t="shared" si="84"/>
        <v>0.43119212962962744</v>
      </c>
      <c r="B239" s="3">
        <f t="shared" si="87"/>
        <v>1553301255</v>
      </c>
      <c r="C239">
        <f t="shared" si="85"/>
        <v>3</v>
      </c>
      <c r="D239">
        <f t="shared" si="86"/>
        <v>132</v>
      </c>
      <c r="E239">
        <f t="shared" ca="1" si="88"/>
        <v>105669.31628055485</v>
      </c>
      <c r="F239">
        <f t="shared" ca="1" si="89"/>
        <v>-89313.702816653778</v>
      </c>
      <c r="G239">
        <f t="shared" ca="1" si="90"/>
        <v>10668</v>
      </c>
      <c r="H239" s="9">
        <f t="shared" ca="1" si="93"/>
        <v>197.5122325793549</v>
      </c>
      <c r="I239" s="9">
        <f t="shared" ca="1" si="94"/>
        <v>-166.94118309505285</v>
      </c>
      <c r="J239" s="9">
        <f t="shared" ca="1" si="95"/>
        <v>0</v>
      </c>
      <c r="K239" s="9">
        <f t="shared" ca="1" si="96"/>
        <v>258.61252992006621</v>
      </c>
      <c r="L239" s="9">
        <f t="shared" ca="1" si="97"/>
        <v>130.20514523201808</v>
      </c>
      <c r="M239">
        <f t="shared" ca="1" si="91"/>
        <v>55.040468936678607</v>
      </c>
      <c r="N239">
        <f t="shared" ca="1" si="92"/>
        <v>34.62430406212664</v>
      </c>
    </row>
    <row r="240" spans="1:14" x14ac:dyDescent="0.25">
      <c r="A240" s="4">
        <f t="shared" si="84"/>
        <v>0.4312499999999978</v>
      </c>
      <c r="B240" s="3">
        <f t="shared" si="87"/>
        <v>1553301260</v>
      </c>
      <c r="C240">
        <f t="shared" si="85"/>
        <v>3</v>
      </c>
      <c r="D240">
        <f t="shared" si="86"/>
        <v>132</v>
      </c>
      <c r="E240">
        <f t="shared" ca="1" si="88"/>
        <v>106656.87744345162</v>
      </c>
      <c r="F240">
        <f t="shared" ca="1" si="89"/>
        <v>-90148.408732129043</v>
      </c>
      <c r="G240">
        <f t="shared" ca="1" si="90"/>
        <v>10668</v>
      </c>
      <c r="H240" s="9">
        <f t="shared" ca="1" si="93"/>
        <v>197.5122325793549</v>
      </c>
      <c r="I240" s="9">
        <f t="shared" ca="1" si="94"/>
        <v>-166.94118309505575</v>
      </c>
      <c r="J240" s="9">
        <f t="shared" ca="1" si="95"/>
        <v>0</v>
      </c>
      <c r="K240" s="9">
        <f t="shared" ca="1" si="96"/>
        <v>258.61252992006808</v>
      </c>
      <c r="L240" s="9">
        <f t="shared" ca="1" si="97"/>
        <v>130.20514523201857</v>
      </c>
      <c r="M240">
        <f t="shared" ca="1" si="91"/>
        <v>55.03290322580645</v>
      </c>
      <c r="N240">
        <f t="shared" ca="1" si="92"/>
        <v>34.640107526881721</v>
      </c>
    </row>
    <row r="241" spans="1:14" x14ac:dyDescent="0.25">
      <c r="A241" s="4">
        <f t="shared" si="84"/>
        <v>0.43130787037036816</v>
      </c>
      <c r="B241" s="3">
        <f t="shared" si="87"/>
        <v>1553301265</v>
      </c>
      <c r="C241">
        <f t="shared" si="85"/>
        <v>3</v>
      </c>
      <c r="D241">
        <f t="shared" si="86"/>
        <v>132</v>
      </c>
      <c r="E241">
        <f t="shared" ca="1" si="88"/>
        <v>107644.4386063484</v>
      </c>
      <c r="F241">
        <f t="shared" ca="1" si="89"/>
        <v>-90983.114647604321</v>
      </c>
      <c r="G241">
        <f t="shared" ca="1" si="90"/>
        <v>10668</v>
      </c>
      <c r="H241" s="9">
        <f t="shared" ca="1" si="93"/>
        <v>197.5122325793549</v>
      </c>
      <c r="I241" s="9">
        <f t="shared" ca="1" si="94"/>
        <v>-166.94118309505285</v>
      </c>
      <c r="J241" s="9">
        <f t="shared" ca="1" si="95"/>
        <v>0</v>
      </c>
      <c r="K241" s="9">
        <f t="shared" ca="1" si="96"/>
        <v>258.61252992006621</v>
      </c>
      <c r="L241" s="9">
        <f t="shared" ca="1" si="97"/>
        <v>130.20514523201808</v>
      </c>
      <c r="M241">
        <f t="shared" ca="1" si="91"/>
        <v>55.025337514934286</v>
      </c>
      <c r="N241">
        <f t="shared" ca="1" si="92"/>
        <v>34.655910991636794</v>
      </c>
    </row>
    <row r="242" spans="1:14" x14ac:dyDescent="0.25">
      <c r="A242" s="4">
        <f t="shared" si="84"/>
        <v>0.43136574074073852</v>
      </c>
      <c r="B242" s="3">
        <f t="shared" si="87"/>
        <v>1553301270</v>
      </c>
      <c r="C242">
        <f t="shared" si="85"/>
        <v>3</v>
      </c>
      <c r="D242">
        <f t="shared" si="86"/>
        <v>132</v>
      </c>
      <c r="E242">
        <f t="shared" ca="1" si="88"/>
        <v>108631.99976924517</v>
      </c>
      <c r="F242">
        <f t="shared" ca="1" si="89"/>
        <v>-91817.820563079586</v>
      </c>
      <c r="G242">
        <f t="shared" ca="1" si="90"/>
        <v>10668</v>
      </c>
      <c r="H242" s="9">
        <f t="shared" ca="1" si="93"/>
        <v>197.5122325793549</v>
      </c>
      <c r="I242" s="9">
        <f t="shared" ca="1" si="94"/>
        <v>-166.94118309505285</v>
      </c>
      <c r="J242" s="9">
        <f t="shared" ca="1" si="95"/>
        <v>0</v>
      </c>
      <c r="K242" s="9">
        <f t="shared" ca="1" si="96"/>
        <v>258.61252992006621</v>
      </c>
      <c r="L242" s="9">
        <f t="shared" ca="1" si="97"/>
        <v>130.20514523201808</v>
      </c>
      <c r="M242">
        <f t="shared" ca="1" si="91"/>
        <v>55.017771804062122</v>
      </c>
      <c r="N242">
        <f t="shared" ca="1" si="92"/>
        <v>34.671714456391875</v>
      </c>
    </row>
    <row r="243" spans="1:14" x14ac:dyDescent="0.25">
      <c r="A243" s="4">
        <f t="shared" si="84"/>
        <v>0.43142361111110888</v>
      </c>
      <c r="B243" s="3">
        <f t="shared" si="87"/>
        <v>1553301275</v>
      </c>
      <c r="C243">
        <f t="shared" si="85"/>
        <v>3</v>
      </c>
      <c r="D243">
        <f t="shared" si="86"/>
        <v>132</v>
      </c>
      <c r="E243">
        <f t="shared" ca="1" si="88"/>
        <v>109619.56093214195</v>
      </c>
      <c r="F243">
        <f t="shared" ca="1" si="89"/>
        <v>-92652.52647855485</v>
      </c>
      <c r="G243">
        <f t="shared" ca="1" si="90"/>
        <v>10668</v>
      </c>
      <c r="H243" s="9">
        <f t="shared" ca="1" si="93"/>
        <v>197.5122325793549</v>
      </c>
      <c r="I243" s="9">
        <f t="shared" ca="1" si="94"/>
        <v>-166.94118309505575</v>
      </c>
      <c r="J243" s="9">
        <f t="shared" ca="1" si="95"/>
        <v>0</v>
      </c>
      <c r="K243" s="9">
        <f t="shared" ca="1" si="96"/>
        <v>258.61252992006808</v>
      </c>
      <c r="L243" s="9">
        <f t="shared" ca="1" si="97"/>
        <v>130.20514523201857</v>
      </c>
      <c r="M243">
        <f t="shared" ca="1" si="91"/>
        <v>55.010206093189957</v>
      </c>
      <c r="N243">
        <f t="shared" ca="1" si="92"/>
        <v>34.687517921146949</v>
      </c>
    </row>
    <row r="244" spans="1:14" x14ac:dyDescent="0.25">
      <c r="A244" s="4">
        <f t="shared" si="84"/>
        <v>0.43148148148147925</v>
      </c>
      <c r="B244" s="3">
        <f t="shared" si="87"/>
        <v>1553301280</v>
      </c>
      <c r="C244">
        <f t="shared" si="85"/>
        <v>3</v>
      </c>
      <c r="D244">
        <f t="shared" si="86"/>
        <v>132</v>
      </c>
      <c r="E244">
        <f t="shared" ca="1" si="88"/>
        <v>110607.12209503872</v>
      </c>
      <c r="F244">
        <f t="shared" ca="1" si="89"/>
        <v>-93487.232394030128</v>
      </c>
      <c r="G244">
        <f t="shared" ca="1" si="90"/>
        <v>10668</v>
      </c>
      <c r="H244" s="9">
        <f t="shared" ca="1" si="93"/>
        <v>197.5122325793549</v>
      </c>
      <c r="I244" s="9">
        <f t="shared" ca="1" si="94"/>
        <v>-166.94118309505285</v>
      </c>
      <c r="J244" s="9">
        <f t="shared" ca="1" si="95"/>
        <v>0</v>
      </c>
      <c r="K244" s="9">
        <f t="shared" ca="1" si="96"/>
        <v>258.61252992006621</v>
      </c>
      <c r="L244" s="9">
        <f t="shared" ca="1" si="97"/>
        <v>130.20514523201808</v>
      </c>
      <c r="M244">
        <f t="shared" ca="1" si="91"/>
        <v>55.0026403823178</v>
      </c>
      <c r="N244">
        <f t="shared" ca="1" si="92"/>
        <v>34.703321385902029</v>
      </c>
    </row>
    <row r="245" spans="1:14" x14ac:dyDescent="0.25">
      <c r="A245" s="4">
        <f t="shared" si="84"/>
        <v>0.43153935185184961</v>
      </c>
      <c r="B245" s="3">
        <f t="shared" si="87"/>
        <v>1553301285</v>
      </c>
      <c r="C245">
        <f t="shared" si="85"/>
        <v>3</v>
      </c>
      <c r="D245">
        <f t="shared" si="86"/>
        <v>132</v>
      </c>
      <c r="E245">
        <f t="shared" ca="1" si="88"/>
        <v>111594.6832579355</v>
      </c>
      <c r="F245">
        <f t="shared" ca="1" si="89"/>
        <v>-94321.938309505393</v>
      </c>
      <c r="G245">
        <f t="shared" ca="1" si="90"/>
        <v>10668</v>
      </c>
      <c r="H245" s="9">
        <f t="shared" ca="1" si="93"/>
        <v>197.5122325793549</v>
      </c>
      <c r="I245" s="9">
        <f t="shared" ca="1" si="94"/>
        <v>-166.94118309505285</v>
      </c>
      <c r="J245" s="9">
        <f t="shared" ca="1" si="95"/>
        <v>0</v>
      </c>
      <c r="K245" s="9">
        <f t="shared" ca="1" si="96"/>
        <v>258.61252992006621</v>
      </c>
      <c r="L245" s="9">
        <f t="shared" ca="1" si="97"/>
        <v>130.20514523201808</v>
      </c>
      <c r="M245">
        <f t="shared" ca="1" si="91"/>
        <v>54.995074671445636</v>
      </c>
      <c r="N245">
        <f t="shared" ca="1" si="92"/>
        <v>34.71912485065711</v>
      </c>
    </row>
    <row r="246" spans="1:14" x14ac:dyDescent="0.25">
      <c r="A246" s="5">
        <f t="shared" si="84"/>
        <v>0.43159722222221997</v>
      </c>
      <c r="B246" s="3">
        <f t="shared" si="87"/>
        <v>1553301290</v>
      </c>
      <c r="C246">
        <f t="shared" si="85"/>
        <v>3</v>
      </c>
      <c r="D246">
        <f t="shared" si="86"/>
        <v>132</v>
      </c>
      <c r="E246">
        <f t="shared" ca="1" si="88"/>
        <v>112582.24442083227</v>
      </c>
      <c r="F246">
        <f t="shared" ca="1" si="89"/>
        <v>-95156.644224980657</v>
      </c>
      <c r="G246">
        <f t="shared" ca="1" si="90"/>
        <v>10668</v>
      </c>
      <c r="H246" s="9">
        <f ca="1">H245</f>
        <v>197.5122325793549</v>
      </c>
      <c r="I246" s="9">
        <f t="shared" ref="I246:K246" ca="1" si="98">I245</f>
        <v>-166.94118309505285</v>
      </c>
      <c r="J246" s="9">
        <f t="shared" ca="1" si="98"/>
        <v>0</v>
      </c>
      <c r="K246" s="9">
        <f t="shared" ca="1" si="98"/>
        <v>258.61252992006621</v>
      </c>
      <c r="L246" s="9">
        <f t="shared" ca="1" si="97"/>
        <v>130.20514523201808</v>
      </c>
      <c r="M246">
        <f t="shared" ca="1" si="91"/>
        <v>54.987508960573471</v>
      </c>
      <c r="N246">
        <f t="shared" ca="1" si="92"/>
        <v>34.734928315412184</v>
      </c>
    </row>
    <row r="247" spans="1:14" x14ac:dyDescent="0.25">
      <c r="A247" s="4" t="s">
        <v>144</v>
      </c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115</v>
      </c>
      <c r="C2" s="7">
        <v>300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9144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0.42228009259259264</v>
      </c>
      <c r="B3" s="6" t="s">
        <v>92</v>
      </c>
      <c r="C3" s="7">
        <v>300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9144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1.0694736842105237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0.42557870370370371</v>
      </c>
      <c r="B4" s="6" t="s">
        <v>222</v>
      </c>
      <c r="C4" s="7">
        <v>310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9448.7999999999993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0.43148148148148152</v>
      </c>
      <c r="B5" s="6" t="s">
        <v>109</v>
      </c>
      <c r="C5" s="7">
        <v>310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9448.7999999999993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9144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9144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9144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9144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9144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9144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9144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9144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9144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9144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9144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9144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9144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9144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9144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9144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9144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9144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9144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9144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9144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9144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9144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9144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9144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9144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</row>
    <row r="33" spans="1:14" x14ac:dyDescent="0.25">
      <c r="A33" s="4">
        <f t="shared" si="10"/>
        <v>0.42025462962962939</v>
      </c>
      <c r="B33" s="3">
        <f t="shared" si="11"/>
        <v>1553300310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9144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</row>
    <row r="34" spans="1:14" x14ac:dyDescent="0.25">
      <c r="A34" s="4">
        <f>A33+5/24/3600</f>
        <v>0.42031249999999976</v>
      </c>
      <c r="B34" s="3">
        <f t="shared" si="11"/>
        <v>1553300315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9144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</row>
    <row r="35" spans="1:14" x14ac:dyDescent="0.25">
      <c r="A35" s="4">
        <f t="shared" si="10"/>
        <v>0.42037037037037012</v>
      </c>
      <c r="B35" s="3">
        <f t="shared" si="11"/>
        <v>1553300320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9144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</row>
    <row r="36" spans="1:14" x14ac:dyDescent="0.25">
      <c r="A36" s="4">
        <f t="shared" si="10"/>
        <v>0.42042824074074048</v>
      </c>
      <c r="B36" s="3">
        <f t="shared" si="11"/>
        <v>1553300325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9144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</row>
    <row r="37" spans="1:14" x14ac:dyDescent="0.25">
      <c r="A37" s="4">
        <f t="shared" si="10"/>
        <v>0.42048611111111084</v>
      </c>
      <c r="B37" s="3">
        <f t="shared" si="11"/>
        <v>1553300330</v>
      </c>
      <c r="C37">
        <f t="shared" si="5"/>
        <v>2</v>
      </c>
      <c r="D37">
        <f t="shared" si="5"/>
        <v>7</v>
      </c>
      <c r="E37">
        <f t="shared" ref="E37:E100" ca="1" si="12">INDIRECT("E$"&amp;C37)+INDIRECT("H$"&amp;C37)*($B37-INDIRECT("B$"&amp;D37))</f>
        <v>113084.92786885245</v>
      </c>
      <c r="F37">
        <f t="shared" ref="F37:F100" ca="1" si="13">INDIRECT("F$"&amp;C37)+INDIRECT("I$"&amp;C37)*($B37-INDIRECT("B$"&amp;D37))</f>
        <v>40600.183114754094</v>
      </c>
      <c r="G37">
        <f t="shared" ca="1" si="1"/>
        <v>9144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</row>
    <row r="38" spans="1:14" x14ac:dyDescent="0.25">
      <c r="A38" s="4">
        <f t="shared" si="10"/>
        <v>0.4205439814814812</v>
      </c>
      <c r="B38" s="3">
        <f t="shared" si="11"/>
        <v>1553300335</v>
      </c>
      <c r="C38">
        <f t="shared" si="5"/>
        <v>2</v>
      </c>
      <c r="D38">
        <f t="shared" si="5"/>
        <v>7</v>
      </c>
      <c r="E38">
        <f t="shared" ca="1" si="12"/>
        <v>111950.09213114754</v>
      </c>
      <c r="F38">
        <f t="shared" ca="1" si="13"/>
        <v>40792.3968852459</v>
      </c>
      <c r="G38">
        <f t="shared" ca="1" si="1"/>
        <v>9144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</row>
    <row r="39" spans="1:14" x14ac:dyDescent="0.25">
      <c r="A39" s="4">
        <f t="shared" si="10"/>
        <v>0.42060185185185156</v>
      </c>
      <c r="B39" s="3">
        <f t="shared" si="11"/>
        <v>1553300340</v>
      </c>
      <c r="C39">
        <f t="shared" si="5"/>
        <v>2</v>
      </c>
      <c r="D39">
        <f t="shared" si="5"/>
        <v>7</v>
      </c>
      <c r="E39">
        <f t="shared" ca="1" si="12"/>
        <v>110815.25639344263</v>
      </c>
      <c r="F39">
        <f t="shared" ca="1" si="13"/>
        <v>40984.610655737706</v>
      </c>
      <c r="G39">
        <f t="shared" ca="1" si="1"/>
        <v>9144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</row>
    <row r="40" spans="1:14" x14ac:dyDescent="0.25">
      <c r="A40" s="4">
        <f t="shared" si="10"/>
        <v>0.42065972222222192</v>
      </c>
      <c r="B40" s="3">
        <f t="shared" si="11"/>
        <v>1553300345</v>
      </c>
      <c r="C40">
        <f t="shared" si="5"/>
        <v>2</v>
      </c>
      <c r="D40">
        <f t="shared" si="5"/>
        <v>7</v>
      </c>
      <c r="E40">
        <f t="shared" ca="1" si="12"/>
        <v>109680.4206557377</v>
      </c>
      <c r="F40">
        <f t="shared" ca="1" si="13"/>
        <v>41176.824426229505</v>
      </c>
      <c r="G40">
        <f t="shared" ca="1" si="1"/>
        <v>9144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</row>
    <row r="41" spans="1:14" x14ac:dyDescent="0.25">
      <c r="A41" s="4">
        <f t="shared" si="10"/>
        <v>0.42071759259259228</v>
      </c>
      <c r="B41" s="3">
        <f t="shared" si="11"/>
        <v>1553300350</v>
      </c>
      <c r="C41">
        <f t="shared" si="5"/>
        <v>2</v>
      </c>
      <c r="D41">
        <f t="shared" si="5"/>
        <v>7</v>
      </c>
      <c r="E41">
        <f t="shared" ca="1" si="12"/>
        <v>108545.58491803278</v>
      </c>
      <c r="F41">
        <f t="shared" ca="1" si="13"/>
        <v>41369.038196721311</v>
      </c>
      <c r="G41">
        <f t="shared" ca="1" si="1"/>
        <v>9144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</row>
    <row r="42" spans="1:14" x14ac:dyDescent="0.25">
      <c r="A42" s="4">
        <f t="shared" si="10"/>
        <v>0.42077546296296264</v>
      </c>
      <c r="B42" s="3">
        <f t="shared" si="11"/>
        <v>1553300355</v>
      </c>
      <c r="C42">
        <f t="shared" si="5"/>
        <v>2</v>
      </c>
      <c r="D42">
        <f t="shared" si="5"/>
        <v>7</v>
      </c>
      <c r="E42">
        <f t="shared" ca="1" si="12"/>
        <v>107410.74918032787</v>
      </c>
      <c r="F42">
        <f t="shared" ca="1" si="13"/>
        <v>41561.251967213109</v>
      </c>
      <c r="G42">
        <f t="shared" ca="1" si="1"/>
        <v>9144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</row>
    <row r="43" spans="1:14" x14ac:dyDescent="0.25">
      <c r="A43" s="4">
        <f t="shared" si="10"/>
        <v>0.420833333333333</v>
      </c>
      <c r="B43" s="3">
        <f t="shared" si="11"/>
        <v>1553300360</v>
      </c>
      <c r="C43">
        <f t="shared" si="5"/>
        <v>2</v>
      </c>
      <c r="D43">
        <f t="shared" si="5"/>
        <v>7</v>
      </c>
      <c r="E43">
        <f t="shared" ca="1" si="12"/>
        <v>106275.91344262296</v>
      </c>
      <c r="F43">
        <f t="shared" ca="1" si="13"/>
        <v>41753.465737704915</v>
      </c>
      <c r="G43">
        <f t="shared" ca="1" si="1"/>
        <v>9144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</row>
    <row r="44" spans="1:14" x14ac:dyDescent="0.25">
      <c r="A44" s="4">
        <f t="shared" si="10"/>
        <v>0.42089120370370336</v>
      </c>
      <c r="B44" s="3">
        <f t="shared" si="11"/>
        <v>1553300365</v>
      </c>
      <c r="C44">
        <f t="shared" si="5"/>
        <v>2</v>
      </c>
      <c r="D44">
        <f t="shared" si="5"/>
        <v>7</v>
      </c>
      <c r="E44">
        <f t="shared" ca="1" si="12"/>
        <v>105141.07770491803</v>
      </c>
      <c r="F44">
        <f t="shared" ca="1" si="13"/>
        <v>41945.679508196721</v>
      </c>
      <c r="G44">
        <f t="shared" ca="1" si="1"/>
        <v>9144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</row>
    <row r="45" spans="1:14" x14ac:dyDescent="0.25">
      <c r="A45" s="4">
        <f t="shared" si="10"/>
        <v>0.42094907407407373</v>
      </c>
      <c r="B45" s="3">
        <f t="shared" si="11"/>
        <v>1553300370</v>
      </c>
      <c r="C45">
        <f t="shared" si="5"/>
        <v>2</v>
      </c>
      <c r="D45">
        <f t="shared" si="5"/>
        <v>7</v>
      </c>
      <c r="E45">
        <f t="shared" ca="1" si="12"/>
        <v>104006.24196721311</v>
      </c>
      <c r="F45">
        <f t="shared" ca="1" si="13"/>
        <v>42137.89327868852</v>
      </c>
      <c r="G45">
        <f t="shared" ca="1" si="1"/>
        <v>9144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</row>
    <row r="46" spans="1:14" x14ac:dyDescent="0.25">
      <c r="A46" s="4">
        <f t="shared" si="10"/>
        <v>0.42100694444444409</v>
      </c>
      <c r="B46" s="3">
        <f t="shared" si="11"/>
        <v>1553300375</v>
      </c>
      <c r="C46">
        <f t="shared" si="5"/>
        <v>2</v>
      </c>
      <c r="D46">
        <f t="shared" si="5"/>
        <v>7</v>
      </c>
      <c r="E46">
        <f t="shared" ca="1" si="12"/>
        <v>102871.4062295082</v>
      </c>
      <c r="F46">
        <f t="shared" ca="1" si="13"/>
        <v>42330.107049180326</v>
      </c>
      <c r="G46">
        <f t="shared" ca="1" si="1"/>
        <v>9144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</row>
    <row r="47" spans="1:14" x14ac:dyDescent="0.25">
      <c r="A47" s="4">
        <f t="shared" si="10"/>
        <v>0.42106481481481445</v>
      </c>
      <c r="B47" s="3">
        <f t="shared" si="11"/>
        <v>1553300380</v>
      </c>
      <c r="C47">
        <f t="shared" si="5"/>
        <v>2</v>
      </c>
      <c r="D47">
        <f t="shared" si="5"/>
        <v>7</v>
      </c>
      <c r="E47">
        <f t="shared" ca="1" si="12"/>
        <v>101736.57049180329</v>
      </c>
      <c r="F47">
        <f t="shared" ca="1" si="13"/>
        <v>42522.320819672132</v>
      </c>
      <c r="G47">
        <f t="shared" ca="1" si="1"/>
        <v>9144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</row>
    <row r="48" spans="1:14" x14ac:dyDescent="0.25">
      <c r="A48" s="4">
        <f t="shared" si="10"/>
        <v>0.42112268518518481</v>
      </c>
      <c r="B48" s="3">
        <f t="shared" si="11"/>
        <v>1553300385</v>
      </c>
      <c r="C48">
        <f t="shared" si="5"/>
        <v>2</v>
      </c>
      <c r="D48">
        <f t="shared" si="5"/>
        <v>7</v>
      </c>
      <c r="E48">
        <f t="shared" ca="1" si="12"/>
        <v>100601.73475409836</v>
      </c>
      <c r="F48">
        <f t="shared" ca="1" si="13"/>
        <v>42714.53459016393</v>
      </c>
      <c r="G48">
        <f t="shared" ca="1" si="1"/>
        <v>9144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</row>
    <row r="49" spans="1:19" x14ac:dyDescent="0.25">
      <c r="A49" s="4">
        <f t="shared" si="10"/>
        <v>0.42118055555555517</v>
      </c>
      <c r="B49" s="3">
        <f t="shared" si="11"/>
        <v>1553300390</v>
      </c>
      <c r="C49">
        <f t="shared" si="5"/>
        <v>2</v>
      </c>
      <c r="D49">
        <f t="shared" si="5"/>
        <v>7</v>
      </c>
      <c r="E49">
        <f t="shared" ca="1" si="12"/>
        <v>99466.899016393436</v>
      </c>
      <c r="F49">
        <f t="shared" ca="1" si="13"/>
        <v>42906.748360655736</v>
      </c>
      <c r="G49">
        <f t="shared" ca="1" si="1"/>
        <v>9144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5"/>
        <v>2</v>
      </c>
      <c r="D50">
        <f t="shared" si="5"/>
        <v>7</v>
      </c>
      <c r="E50">
        <f t="shared" ca="1" si="12"/>
        <v>98332.063278688525</v>
      </c>
      <c r="F50">
        <f t="shared" ca="1" si="13"/>
        <v>43098.962131147535</v>
      </c>
      <c r="G50">
        <f t="shared" ca="1" si="1"/>
        <v>9144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5"/>
        <v>2</v>
      </c>
      <c r="D51">
        <f t="shared" si="5"/>
        <v>7</v>
      </c>
      <c r="E51">
        <f t="shared" ca="1" si="12"/>
        <v>97197.227540983615</v>
      </c>
      <c r="F51">
        <f t="shared" ca="1" si="13"/>
        <v>43291.175901639341</v>
      </c>
      <c r="G51">
        <f t="shared" ca="1" si="1"/>
        <v>9144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5"/>
        <v>2</v>
      </c>
      <c r="D52">
        <f t="shared" si="5"/>
        <v>7</v>
      </c>
      <c r="E52">
        <f t="shared" ca="1" si="12"/>
        <v>96062.39180327869</v>
      </c>
      <c r="F52">
        <f t="shared" ca="1" si="13"/>
        <v>43483.389672131147</v>
      </c>
      <c r="G52">
        <f t="shared" ca="1" si="1"/>
        <v>9144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 s="13"/>
      <c r="Q52" s="13"/>
      <c r="R52" s="13"/>
      <c r="S52" s="13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5"/>
        <v>2</v>
      </c>
      <c r="D53">
        <f t="shared" si="5"/>
        <v>7</v>
      </c>
      <c r="E53">
        <f t="shared" ca="1" si="12"/>
        <v>94927.556065573764</v>
      </c>
      <c r="F53">
        <f t="shared" ca="1" si="13"/>
        <v>43675.603442622945</v>
      </c>
      <c r="G53">
        <f t="shared" ca="1" si="1"/>
        <v>9144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5"/>
        <v>2</v>
      </c>
      <c r="D54">
        <f t="shared" si="5"/>
        <v>7</v>
      </c>
      <c r="E54">
        <f t="shared" ca="1" si="12"/>
        <v>93792.720327868854</v>
      </c>
      <c r="F54">
        <f t="shared" ca="1" si="13"/>
        <v>43867.817213114751</v>
      </c>
      <c r="G54">
        <f t="shared" ca="1" si="1"/>
        <v>9144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5"/>
        <v>2</v>
      </c>
      <c r="D55">
        <f t="shared" si="5"/>
        <v>7</v>
      </c>
      <c r="E55">
        <f t="shared" ca="1" si="12"/>
        <v>92657.884590163943</v>
      </c>
      <c r="F55">
        <f t="shared" ca="1" si="13"/>
        <v>44060.030983606557</v>
      </c>
      <c r="G55">
        <f t="shared" ca="1" si="1"/>
        <v>9144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5"/>
        <v>2</v>
      </c>
      <c r="D56">
        <f t="shared" si="5"/>
        <v>7</v>
      </c>
      <c r="E56">
        <f t="shared" ca="1" si="12"/>
        <v>91523.048852459018</v>
      </c>
      <c r="F56">
        <f t="shared" ca="1" si="13"/>
        <v>44252.244754098356</v>
      </c>
      <c r="G56">
        <f t="shared" ca="1" si="1"/>
        <v>9144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si="5"/>
        <v>2</v>
      </c>
      <c r="D57">
        <f t="shared" si="5"/>
        <v>7</v>
      </c>
      <c r="E57">
        <f t="shared" ca="1" si="12"/>
        <v>90388.213114754093</v>
      </c>
      <c r="F57">
        <f t="shared" ca="1" si="13"/>
        <v>44444.458524590162</v>
      </c>
      <c r="G57">
        <f t="shared" ca="1" si="1"/>
        <v>9144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5"/>
        <v>2</v>
      </c>
      <c r="D58">
        <f t="shared" si="5"/>
        <v>7</v>
      </c>
      <c r="E58">
        <f t="shared" ca="1" si="12"/>
        <v>89253.377377049183</v>
      </c>
      <c r="F58">
        <f t="shared" ca="1" si="13"/>
        <v>44636.672295081968</v>
      </c>
      <c r="G58">
        <f t="shared" ca="1" si="1"/>
        <v>9144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5"/>
        <v>2</v>
      </c>
      <c r="D59">
        <f t="shared" si="5"/>
        <v>7</v>
      </c>
      <c r="E59">
        <f t="shared" ca="1" si="12"/>
        <v>88118.541639344272</v>
      </c>
      <c r="F59">
        <f t="shared" ca="1" si="13"/>
        <v>44828.886065573766</v>
      </c>
      <c r="G59">
        <f t="shared" ca="1" si="1"/>
        <v>9144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5"/>
        <v>2</v>
      </c>
      <c r="D60">
        <f t="shared" si="5"/>
        <v>7</v>
      </c>
      <c r="E60">
        <f t="shared" ca="1" si="12"/>
        <v>86983.705901639347</v>
      </c>
      <c r="F60">
        <f t="shared" ca="1" si="13"/>
        <v>45021.099836065572</v>
      </c>
      <c r="G60">
        <f t="shared" ca="1" si="1"/>
        <v>9144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5"/>
        <v>2</v>
      </c>
      <c r="D61">
        <f t="shared" si="5"/>
        <v>7</v>
      </c>
      <c r="E61">
        <f t="shared" ca="1" si="12"/>
        <v>85848.870163934422</v>
      </c>
      <c r="F61">
        <f t="shared" ca="1" si="13"/>
        <v>45213.313606557378</v>
      </c>
      <c r="G61">
        <f t="shared" ca="1" si="1"/>
        <v>9144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5"/>
        <v>2</v>
      </c>
      <c r="D62">
        <f t="shared" si="5"/>
        <v>7</v>
      </c>
      <c r="E62">
        <f t="shared" ca="1" si="12"/>
        <v>84714.034426229511</v>
      </c>
      <c r="F62">
        <f t="shared" ca="1" si="13"/>
        <v>45405.527377049177</v>
      </c>
      <c r="G62">
        <f t="shared" ca="1" si="1"/>
        <v>9144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5"/>
        <v>2</v>
      </c>
      <c r="D63">
        <f t="shared" si="5"/>
        <v>7</v>
      </c>
      <c r="E63">
        <f t="shared" ca="1" si="12"/>
        <v>83579.198688524601</v>
      </c>
      <c r="F63">
        <f t="shared" ca="1" si="13"/>
        <v>45597.741147540983</v>
      </c>
      <c r="G63">
        <f t="shared" ca="1" si="1"/>
        <v>9144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5"/>
        <v>2</v>
      </c>
      <c r="D64">
        <f t="shared" si="5"/>
        <v>7</v>
      </c>
      <c r="E64">
        <f t="shared" ca="1" si="12"/>
        <v>82444.362950819675</v>
      </c>
      <c r="F64">
        <f t="shared" ca="1" si="13"/>
        <v>45789.954918032789</v>
      </c>
      <c r="G64">
        <f t="shared" ca="1" si="1"/>
        <v>9144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5"/>
        <v>2</v>
      </c>
      <c r="D65">
        <f t="shared" si="5"/>
        <v>7</v>
      </c>
      <c r="E65">
        <f t="shared" ca="1" si="12"/>
        <v>81309.52721311475</v>
      </c>
      <c r="F65">
        <f t="shared" ca="1" si="13"/>
        <v>45982.168688524587</v>
      </c>
      <c r="G65">
        <f t="shared" ca="1" si="1"/>
        <v>9144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ref="C66:D66" si="14">C65</f>
        <v>2</v>
      </c>
      <c r="D66">
        <f t="shared" si="14"/>
        <v>7</v>
      </c>
      <c r="E66">
        <f t="shared" ref="E66" ca="1" si="15">INDIRECT("E$"&amp;C66)+INDIRECT("H$"&amp;C66)*($B66-INDIRECT("B$"&amp;D66))</f>
        <v>80174.69147540984</v>
      </c>
      <c r="F66">
        <f t="shared" ref="F66" ca="1" si="16">INDIRECT("F$"&amp;C66)+INDIRECT("I$"&amp;C66)*($B66-INDIRECT("B$"&amp;D66))</f>
        <v>46174.382459016393</v>
      </c>
      <c r="G66">
        <f t="shared" ref="G66:G69" ca="1" si="17">INDIRECT("G$"&amp;C66)+INDIRECT("J$"&amp;C66)*($B66-INDIRECT("B$"&amp;D66))</f>
        <v>9144</v>
      </c>
      <c r="H66" s="9">
        <f t="shared" ref="H66:H69" ca="1" si="18">(E67-E66)/($B67-$B66)</f>
        <v>-229.09366290339386</v>
      </c>
      <c r="I66" s="9">
        <f t="shared" ref="I66:I69" ca="1" si="19">(F67-F66)/($B67-$B66)</f>
        <v>38.73536738323601</v>
      </c>
      <c r="J66" s="9">
        <f t="shared" ref="J66:J69" ca="1" si="20">(G67-G66)/($B67-$B66)</f>
        <v>0</v>
      </c>
      <c r="K66" s="9">
        <f t="shared" ref="K66:K69" ca="1" si="21">SQRT(H66*H66+I66*I66)</f>
        <v>232.34529276231987</v>
      </c>
      <c r="L66" s="9">
        <f t="shared" ref="L66:L69" ca="1" si="22">DEGREES(ATAN2(I66,H66))</f>
        <v>-80.40314271526951</v>
      </c>
      <c r="M66">
        <f t="shared" ref="M66" ca="1" si="23">INDIRECT("M$"&amp;C66)+INDIRECT("O$"&amp;C66)*($B66-INDIRECT("B$"&amp;D66))</f>
        <v>56.262686703096534</v>
      </c>
      <c r="N66">
        <f t="shared" ref="N66" ca="1" si="24">INDIRECT("N$"&amp;C66)+INDIRECT("P$"&amp;C66)*($B66-INDIRECT("B$"&amp;D66))</f>
        <v>34.216320582877962</v>
      </c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ref="C67:D67" si="25">C66</f>
        <v>2</v>
      </c>
      <c r="D67">
        <f t="shared" si="25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7"/>
        <v>9144</v>
      </c>
      <c r="H67" s="16">
        <f t="shared" ca="1" si="18"/>
        <v>-233.34669362820568</v>
      </c>
      <c r="I67" s="16">
        <f t="shared" ca="1" si="19"/>
        <v>39.320593952984197</v>
      </c>
      <c r="J67" s="16">
        <f t="shared" ca="1" si="20"/>
        <v>0</v>
      </c>
      <c r="K67" s="16">
        <f t="shared" ca="1" si="21"/>
        <v>236.63640577060653</v>
      </c>
      <c r="L67" s="16">
        <f t="shared" ca="1" si="22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</row>
    <row r="68" spans="1:15" x14ac:dyDescent="0.25">
      <c r="A68" s="5">
        <f t="shared" si="10"/>
        <v>0.42228009259259203</v>
      </c>
      <c r="B68" s="3">
        <f t="shared" si="11"/>
        <v>1553300485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7"/>
        <v>9144</v>
      </c>
      <c r="H68" s="16">
        <f t="shared" ca="1" si="18"/>
        <v>-237.59972435302626</v>
      </c>
      <c r="I68" s="16">
        <f t="shared" ca="1" si="19"/>
        <v>39.905820522733848</v>
      </c>
      <c r="J68" s="16">
        <f t="shared" ca="1" si="20"/>
        <v>1.0694736842106067</v>
      </c>
      <c r="K68" s="16">
        <f t="shared" ca="1" si="21"/>
        <v>240.9275897945827</v>
      </c>
      <c r="L68" s="16">
        <f t="shared" ca="1" si="22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ref="C69:D69" si="26">C68</f>
        <v>3</v>
      </c>
      <c r="D69">
        <f t="shared" si="26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7"/>
        <v>9149.347368421053</v>
      </c>
      <c r="H69" s="16">
        <f t="shared" ca="1" si="18"/>
        <v>-241.85275507784391</v>
      </c>
      <c r="I69" s="16">
        <f t="shared" ca="1" si="19"/>
        <v>40.491047092483498</v>
      </c>
      <c r="J69" s="16">
        <f t="shared" ca="1" si="20"/>
        <v>1.0694736842106067</v>
      </c>
      <c r="K69" s="16">
        <f t="shared" ca="1" si="21"/>
        <v>245.21884110603995</v>
      </c>
      <c r="L69" s="16">
        <f t="shared" ca="1" si="22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5"/>
        <v>3</v>
      </c>
      <c r="D70">
        <f t="shared" si="5"/>
        <v>68</v>
      </c>
      <c r="E70">
        <f t="shared" ca="1" si="12"/>
        <v>75465.227295597491</v>
      </c>
      <c r="F70">
        <f t="shared" ca="1" si="13"/>
        <v>46966.646603773581</v>
      </c>
      <c r="G70">
        <f t="shared" ca="1" si="1"/>
        <v>9154.6947368421061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1.069473684210243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5"/>
        <v>3</v>
      </c>
      <c r="D71">
        <f t="shared" si="5"/>
        <v>68</v>
      </c>
      <c r="E71">
        <f t="shared" ca="1" si="12"/>
        <v>74245.330943396228</v>
      </c>
      <c r="F71">
        <f t="shared" ca="1" si="13"/>
        <v>47170.564905660372</v>
      </c>
      <c r="G71">
        <f t="shared" ca="1" si="1"/>
        <v>9160.0421052631573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1.0694736842106067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5"/>
        <v>3</v>
      </c>
      <c r="D72">
        <f t="shared" si="5"/>
        <v>68</v>
      </c>
      <c r="E72">
        <f t="shared" ca="1" si="12"/>
        <v>73025.434591194979</v>
      </c>
      <c r="F72">
        <f t="shared" ca="1" si="13"/>
        <v>47374.483207547164</v>
      </c>
      <c r="G72">
        <f t="shared" ref="G72:G135" ca="1" si="27">INDIRECT("G$"&amp;C72)+INDIRECT("J$"&amp;C72)*($B72-INDIRECT("B$"&amp;D72))</f>
        <v>9165.3894736842103</v>
      </c>
      <c r="H72" s="9">
        <f t="shared" ref="H72:J135" ca="1" si="28">(E73-E72)/($B73-$B72)</f>
        <v>-243.97927044025272</v>
      </c>
      <c r="I72" s="9">
        <f t="shared" ca="1" si="28"/>
        <v>40.783660377359773</v>
      </c>
      <c r="J72" s="9">
        <f t="shared" ca="1" si="28"/>
        <v>1.0694736842106067</v>
      </c>
      <c r="K72" s="9">
        <f t="shared" ref="K72:K135" ca="1" si="29">SQRT(H72*H72+I72*I72)</f>
        <v>247.36449090023774</v>
      </c>
      <c r="L72" s="9">
        <f t="shared" ref="L72:L135" ca="1" si="30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136" si="31">C72</f>
        <v>3</v>
      </c>
      <c r="D73">
        <f t="shared" si="31"/>
        <v>68</v>
      </c>
      <c r="E73">
        <f t="shared" ca="1" si="12"/>
        <v>71805.538238993715</v>
      </c>
      <c r="F73">
        <f t="shared" ca="1" si="13"/>
        <v>47578.401509433963</v>
      </c>
      <c r="G73">
        <f t="shared" ca="1" si="27"/>
        <v>9170.7368421052633</v>
      </c>
      <c r="H73" s="9">
        <f t="shared" ca="1" si="28"/>
        <v>-243.97927044025272</v>
      </c>
      <c r="I73" s="9">
        <f t="shared" ca="1" si="28"/>
        <v>40.783660377358316</v>
      </c>
      <c r="J73" s="9">
        <f t="shared" ca="1" si="28"/>
        <v>1.0694736842106067</v>
      </c>
      <c r="K73" s="9">
        <f t="shared" ca="1" si="29"/>
        <v>247.36449090023748</v>
      </c>
      <c r="L73" s="9">
        <f t="shared" ca="1" si="30"/>
        <v>-80.510158480007121</v>
      </c>
      <c r="M73">
        <f t="shared" ref="M73:M136" ca="1" si="32">INDIRECT("M$"&amp;C73)+INDIRECT("O$"&amp;C73)*($B73-INDIRECT("B$"&amp;D73))</f>
        <v>56.275134521313767</v>
      </c>
      <c r="N73">
        <f t="shared" ref="N73:N136" ca="1" si="33">INDIRECT("N$"&amp;C73)+INDIRECT("P$"&amp;C73)*($B73-INDIRECT("B$"&amp;D73))</f>
        <v>34.082393431167013</v>
      </c>
    </row>
    <row r="74" spans="1:15" x14ac:dyDescent="0.25">
      <c r="A74" s="4">
        <f t="shared" ref="A74:A103" si="34">A73+5/24/3600</f>
        <v>0.42262731481481419</v>
      </c>
      <c r="B74" s="3">
        <f t="shared" ref="B74:B137" si="35">B73+SECOND(A74-A73)</f>
        <v>1553300515</v>
      </c>
      <c r="C74">
        <f t="shared" si="31"/>
        <v>3</v>
      </c>
      <c r="D74">
        <f t="shared" si="31"/>
        <v>68</v>
      </c>
      <c r="E74">
        <f t="shared" ca="1" si="12"/>
        <v>70585.641886792451</v>
      </c>
      <c r="F74">
        <f t="shared" ca="1" si="13"/>
        <v>47782.319811320755</v>
      </c>
      <c r="G74">
        <f t="shared" ca="1" si="27"/>
        <v>9176.0842105263164</v>
      </c>
      <c r="H74" s="9">
        <f t="shared" ca="1" si="28"/>
        <v>-243.97927044024982</v>
      </c>
      <c r="I74" s="9">
        <f t="shared" ca="1" si="28"/>
        <v>40.783660377358316</v>
      </c>
      <c r="J74" s="9">
        <f t="shared" ca="1" si="28"/>
        <v>1.069473684210243</v>
      </c>
      <c r="K74" s="9">
        <f t="shared" ca="1" si="29"/>
        <v>247.36449090023464</v>
      </c>
      <c r="L74" s="9">
        <f t="shared" ca="1" si="30"/>
        <v>-80.510158480007021</v>
      </c>
      <c r="M74">
        <f t="shared" ca="1" si="32"/>
        <v>56.276939203354296</v>
      </c>
      <c r="N74">
        <f t="shared" ca="1" si="33"/>
        <v>34.062872117400417</v>
      </c>
    </row>
    <row r="75" spans="1:15" x14ac:dyDescent="0.25">
      <c r="A75" s="4">
        <f t="shared" si="34"/>
        <v>0.42268518518518455</v>
      </c>
      <c r="B75" s="3">
        <f t="shared" si="35"/>
        <v>1553300520</v>
      </c>
      <c r="C75">
        <f t="shared" si="31"/>
        <v>3</v>
      </c>
      <c r="D75">
        <f t="shared" si="31"/>
        <v>68</v>
      </c>
      <c r="E75">
        <f t="shared" ca="1" si="12"/>
        <v>69365.745534591202</v>
      </c>
      <c r="F75">
        <f t="shared" ca="1" si="13"/>
        <v>47986.238113207546</v>
      </c>
      <c r="G75">
        <f t="shared" ca="1" si="27"/>
        <v>9181.4315789473676</v>
      </c>
      <c r="H75" s="9">
        <f t="shared" ca="1" si="28"/>
        <v>-243.97927044025272</v>
      </c>
      <c r="I75" s="9">
        <f t="shared" ca="1" si="28"/>
        <v>40.783660377358316</v>
      </c>
      <c r="J75" s="9">
        <f t="shared" ca="1" si="28"/>
        <v>1.0694736842106067</v>
      </c>
      <c r="K75" s="9">
        <f t="shared" ca="1" si="29"/>
        <v>247.36449090023748</v>
      </c>
      <c r="L75" s="9">
        <f t="shared" ca="1" si="30"/>
        <v>-80.510158480007121</v>
      </c>
      <c r="M75">
        <f t="shared" ca="1" si="32"/>
        <v>56.278743885394825</v>
      </c>
      <c r="N75">
        <f t="shared" ca="1" si="33"/>
        <v>34.043350803633821</v>
      </c>
    </row>
    <row r="76" spans="1:15" x14ac:dyDescent="0.25">
      <c r="A76" s="4">
        <f t="shared" si="34"/>
        <v>0.42274305555555491</v>
      </c>
      <c r="B76" s="3">
        <f t="shared" si="35"/>
        <v>1553300525</v>
      </c>
      <c r="C76">
        <f t="shared" ref="C76:D76" si="36">C75</f>
        <v>3</v>
      </c>
      <c r="D76">
        <f t="shared" si="36"/>
        <v>68</v>
      </c>
      <c r="E76">
        <f t="shared" ref="E76:E78" ca="1" si="37">INDIRECT("E$"&amp;C76)+INDIRECT("H$"&amp;C76)*($B76-INDIRECT("B$"&amp;D76))</f>
        <v>68145.849182389939</v>
      </c>
      <c r="F76">
        <f t="shared" ref="F76:F78" ca="1" si="38">INDIRECT("F$"&amp;C76)+INDIRECT("I$"&amp;C76)*($B76-INDIRECT("B$"&amp;D76))</f>
        <v>48190.156415094338</v>
      </c>
      <c r="G76">
        <f t="shared" ref="G76:G78" ca="1" si="39">INDIRECT("G$"&amp;C76)+INDIRECT("J$"&amp;C76)*($B76-INDIRECT("B$"&amp;D76))</f>
        <v>9186.7789473684206</v>
      </c>
      <c r="H76" s="9">
        <f t="shared" ref="H76:H78" ca="1" si="40">(E77-E76)/($B77-$B76)</f>
        <v>-243.97927044025272</v>
      </c>
      <c r="I76" s="9">
        <f t="shared" ref="I76:I78" ca="1" si="41">(F77-F76)/($B77-$B76)</f>
        <v>40.783660377358316</v>
      </c>
      <c r="J76" s="9">
        <f t="shared" ref="J76:J78" ca="1" si="42">(G77-G76)/($B77-$B76)</f>
        <v>1.0694736842106067</v>
      </c>
      <c r="K76" s="9">
        <f t="shared" ref="K76:K78" ca="1" si="43">SQRT(H76*H76+I76*I76)</f>
        <v>247.36449090023748</v>
      </c>
      <c r="L76" s="9">
        <f t="shared" ref="L76:L78" ca="1" si="44">DEGREES(ATAN2(I76,H76))</f>
        <v>-80.510158480007121</v>
      </c>
      <c r="M76">
        <f t="shared" ref="M76:M78" ca="1" si="45">INDIRECT("M$"&amp;C76)+INDIRECT("O$"&amp;C76)*($B76-INDIRECT("B$"&amp;D76))</f>
        <v>56.28054856743536</v>
      </c>
      <c r="N76">
        <f t="shared" ref="N76:N78" ca="1" si="46">INDIRECT("N$"&amp;C76)+INDIRECT("P$"&amp;C76)*($B76-INDIRECT("B$"&amp;D76))</f>
        <v>34.023829489867225</v>
      </c>
    </row>
    <row r="77" spans="1:15" x14ac:dyDescent="0.25">
      <c r="A77" s="4">
        <f t="shared" si="34"/>
        <v>0.42280092592592528</v>
      </c>
      <c r="B77" s="3">
        <f t="shared" si="35"/>
        <v>1553300530</v>
      </c>
      <c r="C77">
        <f t="shared" ref="C77:D77" si="47">C76</f>
        <v>3</v>
      </c>
      <c r="D77">
        <f t="shared" si="47"/>
        <v>68</v>
      </c>
      <c r="E77">
        <f t="shared" ca="1" si="37"/>
        <v>66925.952830188675</v>
      </c>
      <c r="F77">
        <f t="shared" ca="1" si="38"/>
        <v>48394.074716981129</v>
      </c>
      <c r="G77">
        <f t="shared" ca="1" si="39"/>
        <v>9192.1263157894737</v>
      </c>
      <c r="H77" s="9">
        <f t="shared" ca="1" si="40"/>
        <v>-243.97927044024982</v>
      </c>
      <c r="I77" s="9">
        <f t="shared" ca="1" si="41"/>
        <v>40.783660377358316</v>
      </c>
      <c r="J77" s="9">
        <f t="shared" ca="1" si="42"/>
        <v>1.0694736842106067</v>
      </c>
      <c r="K77" s="9">
        <f t="shared" ca="1" si="43"/>
        <v>247.36449090023464</v>
      </c>
      <c r="L77" s="9">
        <f t="shared" ca="1" si="44"/>
        <v>-80.510158480007021</v>
      </c>
      <c r="M77">
        <f t="shared" ca="1" si="45"/>
        <v>56.282353249475889</v>
      </c>
      <c r="N77">
        <f t="shared" ca="1" si="46"/>
        <v>34.004308176100629</v>
      </c>
    </row>
    <row r="78" spans="1:15" x14ac:dyDescent="0.25">
      <c r="A78" s="4">
        <f t="shared" si="34"/>
        <v>0.42285879629629564</v>
      </c>
      <c r="B78" s="3">
        <f t="shared" si="35"/>
        <v>1553300535</v>
      </c>
      <c r="C78">
        <f t="shared" ref="C78:D78" si="48">C77</f>
        <v>3</v>
      </c>
      <c r="D78">
        <f t="shared" si="48"/>
        <v>68</v>
      </c>
      <c r="E78">
        <f t="shared" ca="1" si="37"/>
        <v>65706.056477987426</v>
      </c>
      <c r="F78">
        <f t="shared" ca="1" si="38"/>
        <v>48597.993018867921</v>
      </c>
      <c r="G78">
        <f t="shared" ca="1" si="39"/>
        <v>9197.4736842105267</v>
      </c>
      <c r="H78" s="9">
        <f t="shared" ca="1" si="40"/>
        <v>-243.97927044025127</v>
      </c>
      <c r="I78" s="9">
        <f t="shared" ca="1" si="41"/>
        <v>40.783660377358316</v>
      </c>
      <c r="J78" s="9">
        <f t="shared" ca="1" si="42"/>
        <v>1.069473684210243</v>
      </c>
      <c r="K78" s="9">
        <f t="shared" ca="1" si="43"/>
        <v>247.36449090023606</v>
      </c>
      <c r="L78" s="9">
        <f t="shared" ca="1" si="44"/>
        <v>-80.510158480007064</v>
      </c>
      <c r="M78">
        <f t="shared" ca="1" si="45"/>
        <v>56.284157931516418</v>
      </c>
      <c r="N78">
        <f t="shared" ca="1" si="46"/>
        <v>33.984786862334033</v>
      </c>
    </row>
    <row r="79" spans="1:15" x14ac:dyDescent="0.25">
      <c r="A79" s="4">
        <f t="shared" si="34"/>
        <v>0.422916666666666</v>
      </c>
      <c r="B79" s="3">
        <f t="shared" si="35"/>
        <v>1553300540</v>
      </c>
      <c r="C79">
        <f t="shared" si="31"/>
        <v>3</v>
      </c>
      <c r="D79">
        <f t="shared" si="31"/>
        <v>68</v>
      </c>
      <c r="E79">
        <f t="shared" ca="1" si="12"/>
        <v>64486.160125786169</v>
      </c>
      <c r="F79">
        <f t="shared" ca="1" si="13"/>
        <v>48801.911320754713</v>
      </c>
      <c r="G79">
        <f t="shared" ca="1" si="27"/>
        <v>9202.8210526315779</v>
      </c>
      <c r="H79" s="9">
        <f t="shared" ca="1" si="28"/>
        <v>-243.97927044025127</v>
      </c>
      <c r="I79" s="9">
        <f t="shared" ca="1" si="28"/>
        <v>40.783660377359773</v>
      </c>
      <c r="J79" s="9">
        <f t="shared" ca="1" si="28"/>
        <v>1.0694736842106067</v>
      </c>
      <c r="K79" s="9">
        <f t="shared" ca="1" si="29"/>
        <v>247.36449090023632</v>
      </c>
      <c r="L79" s="9">
        <f t="shared" ca="1" si="30"/>
        <v>-80.510158480006737</v>
      </c>
      <c r="M79">
        <f t="shared" ca="1" si="32"/>
        <v>56.285962613556947</v>
      </c>
      <c r="N79">
        <f t="shared" ca="1" si="33"/>
        <v>33.965265548567437</v>
      </c>
    </row>
    <row r="80" spans="1:15" x14ac:dyDescent="0.25">
      <c r="A80" s="4">
        <f t="shared" si="34"/>
        <v>0.42297453703703636</v>
      </c>
      <c r="B80" s="3">
        <f t="shared" si="35"/>
        <v>1553300545</v>
      </c>
      <c r="C80">
        <f t="shared" si="31"/>
        <v>3</v>
      </c>
      <c r="D80">
        <f t="shared" si="31"/>
        <v>68</v>
      </c>
      <c r="E80">
        <f t="shared" ca="1" si="12"/>
        <v>63266.263773584913</v>
      </c>
      <c r="F80">
        <f t="shared" ca="1" si="13"/>
        <v>49005.829622641511</v>
      </c>
      <c r="G80">
        <f t="shared" ca="1" si="27"/>
        <v>9208.1684210526309</v>
      </c>
      <c r="H80" s="9">
        <f t="shared" ca="1" si="28"/>
        <v>-243.97927044025272</v>
      </c>
      <c r="I80" s="9">
        <f t="shared" ca="1" si="28"/>
        <v>40.783660377358316</v>
      </c>
      <c r="J80" s="9">
        <f t="shared" ca="1" si="28"/>
        <v>1.0694736842106067</v>
      </c>
      <c r="K80" s="9">
        <f t="shared" ca="1" si="29"/>
        <v>247.36449090023748</v>
      </c>
      <c r="L80" s="9">
        <f t="shared" ca="1" si="30"/>
        <v>-80.510158480007121</v>
      </c>
      <c r="M80">
        <f t="shared" ca="1" si="32"/>
        <v>56.287767295597483</v>
      </c>
      <c r="N80">
        <f t="shared" ca="1" si="33"/>
        <v>33.945744234800841</v>
      </c>
    </row>
    <row r="81" spans="1:18" x14ac:dyDescent="0.25">
      <c r="A81" s="4">
        <f t="shared" si="34"/>
        <v>0.42303240740740672</v>
      </c>
      <c r="B81" s="3">
        <f t="shared" si="35"/>
        <v>1553300550</v>
      </c>
      <c r="C81">
        <f t="shared" si="31"/>
        <v>3</v>
      </c>
      <c r="D81">
        <f t="shared" si="31"/>
        <v>68</v>
      </c>
      <c r="E81">
        <f t="shared" ca="1" si="12"/>
        <v>62046.367421383649</v>
      </c>
      <c r="F81">
        <f t="shared" ca="1" si="13"/>
        <v>49209.747924528303</v>
      </c>
      <c r="G81">
        <f t="shared" ca="1" si="27"/>
        <v>9213.515789473684</v>
      </c>
      <c r="H81" s="9">
        <f t="shared" ca="1" si="28"/>
        <v>-243.97927044025127</v>
      </c>
      <c r="I81" s="9">
        <f t="shared" ca="1" si="28"/>
        <v>40.783660377358316</v>
      </c>
      <c r="J81" s="9">
        <f t="shared" ca="1" si="28"/>
        <v>1.0694736842106067</v>
      </c>
      <c r="K81" s="9">
        <f t="shared" ca="1" si="29"/>
        <v>247.36449090023606</v>
      </c>
      <c r="L81" s="9">
        <f t="shared" ca="1" si="30"/>
        <v>-80.510158480007064</v>
      </c>
      <c r="M81">
        <f t="shared" ca="1" si="32"/>
        <v>56.289571977638012</v>
      </c>
      <c r="N81">
        <f t="shared" ca="1" si="33"/>
        <v>33.926222921034238</v>
      </c>
    </row>
    <row r="82" spans="1:18" x14ac:dyDescent="0.25">
      <c r="A82" s="51">
        <f t="shared" si="34"/>
        <v>0.42309027777777708</v>
      </c>
      <c r="B82" s="52">
        <f t="shared" si="35"/>
        <v>1553300555</v>
      </c>
      <c r="C82" s="53">
        <f t="shared" si="31"/>
        <v>3</v>
      </c>
      <c r="D82" s="53">
        <f t="shared" si="31"/>
        <v>68</v>
      </c>
      <c r="E82" s="53">
        <f t="shared" ca="1" si="12"/>
        <v>60826.471069182393</v>
      </c>
      <c r="F82" s="53">
        <f t="shared" ca="1" si="13"/>
        <v>49413.666226415095</v>
      </c>
      <c r="G82" s="53">
        <f t="shared" ca="1" si="27"/>
        <v>9218.863157894737</v>
      </c>
      <c r="H82" s="9">
        <f t="shared" ca="1" si="28"/>
        <v>-243.97927044025127</v>
      </c>
      <c r="I82" s="9">
        <f t="shared" ca="1" si="28"/>
        <v>40.783660377358316</v>
      </c>
      <c r="J82" s="9">
        <f t="shared" ca="1" si="28"/>
        <v>1.0694736842106067</v>
      </c>
      <c r="K82" s="9">
        <f t="shared" ca="1" si="29"/>
        <v>247.36449090023606</v>
      </c>
      <c r="L82" s="9">
        <f t="shared" ca="1" si="30"/>
        <v>-80.510158480007064</v>
      </c>
      <c r="M82">
        <f t="shared" ca="1" si="32"/>
        <v>56.291376659678541</v>
      </c>
      <c r="N82">
        <f t="shared" ca="1" si="33"/>
        <v>33.906701607267642</v>
      </c>
    </row>
    <row r="83" spans="1:18" x14ac:dyDescent="0.25">
      <c r="A83" s="51">
        <f t="shared" si="34"/>
        <v>0.42314814814814744</v>
      </c>
      <c r="B83" s="52">
        <f t="shared" si="35"/>
        <v>1553300560</v>
      </c>
      <c r="C83" s="53">
        <f t="shared" si="31"/>
        <v>3</v>
      </c>
      <c r="D83" s="53">
        <f t="shared" si="31"/>
        <v>68</v>
      </c>
      <c r="E83" s="53">
        <f t="shared" ca="1" si="12"/>
        <v>59606.574716981137</v>
      </c>
      <c r="F83" s="53">
        <f t="shared" ca="1" si="13"/>
        <v>49617.584528301886</v>
      </c>
      <c r="G83" s="53">
        <f t="shared" ca="1" si="27"/>
        <v>9224.21052631579</v>
      </c>
      <c r="H83" s="9">
        <f t="shared" ca="1" si="28"/>
        <v>-243.97927044025272</v>
      </c>
      <c r="I83" s="9">
        <f t="shared" ca="1" si="28"/>
        <v>40.783660377358316</v>
      </c>
      <c r="J83" s="9">
        <f t="shared" ca="1" si="28"/>
        <v>1.069473684210243</v>
      </c>
      <c r="K83" s="9">
        <f t="shared" ca="1" si="29"/>
        <v>247.36449090023748</v>
      </c>
      <c r="L83" s="9">
        <f t="shared" ca="1" si="30"/>
        <v>-80.510158480007121</v>
      </c>
      <c r="M83">
        <f t="shared" ca="1" si="32"/>
        <v>56.293181341719077</v>
      </c>
      <c r="N83">
        <f t="shared" ca="1" si="33"/>
        <v>33.887180293501046</v>
      </c>
      <c r="R83" s="45"/>
    </row>
    <row r="84" spans="1:18" x14ac:dyDescent="0.25">
      <c r="A84" s="51">
        <f t="shared" si="34"/>
        <v>0.4232060185185178</v>
      </c>
      <c r="B84" s="52">
        <f t="shared" si="35"/>
        <v>1553300565</v>
      </c>
      <c r="C84" s="53">
        <f t="shared" si="31"/>
        <v>3</v>
      </c>
      <c r="D84" s="53">
        <f t="shared" si="31"/>
        <v>68</v>
      </c>
      <c r="E84" s="53">
        <f t="shared" ca="1" si="12"/>
        <v>58386.678364779873</v>
      </c>
      <c r="F84" s="53">
        <f t="shared" ca="1" si="13"/>
        <v>49821.502830188678</v>
      </c>
      <c r="G84" s="53">
        <f t="shared" ca="1" si="27"/>
        <v>9229.5578947368413</v>
      </c>
      <c r="H84" s="9">
        <f t="shared" ca="1" si="28"/>
        <v>-243.97927044024982</v>
      </c>
      <c r="I84" s="9">
        <f t="shared" ca="1" si="28"/>
        <v>40.783660377358316</v>
      </c>
      <c r="J84" s="9">
        <f t="shared" ca="1" si="28"/>
        <v>1.0694736842106067</v>
      </c>
      <c r="K84" s="9">
        <f t="shared" ca="1" si="29"/>
        <v>247.36449090023464</v>
      </c>
      <c r="L84" s="9">
        <f t="shared" ca="1" si="30"/>
        <v>-80.510158480007021</v>
      </c>
      <c r="M84">
        <f t="shared" ca="1" si="32"/>
        <v>56.294986023759606</v>
      </c>
      <c r="N84">
        <f t="shared" ca="1" si="33"/>
        <v>33.86765897973445</v>
      </c>
    </row>
    <row r="85" spans="1:18" x14ac:dyDescent="0.25">
      <c r="A85" s="51">
        <f t="shared" si="34"/>
        <v>0.42326388888888816</v>
      </c>
      <c r="B85" s="52">
        <f t="shared" si="35"/>
        <v>1553300570</v>
      </c>
      <c r="C85" s="53">
        <f t="shared" si="31"/>
        <v>3</v>
      </c>
      <c r="D85" s="53">
        <f t="shared" si="31"/>
        <v>68</v>
      </c>
      <c r="E85" s="53">
        <f t="shared" ca="1" si="12"/>
        <v>57166.782012578624</v>
      </c>
      <c r="F85" s="53">
        <f t="shared" ca="1" si="13"/>
        <v>50025.421132075469</v>
      </c>
      <c r="G85" s="53">
        <f t="shared" ca="1" si="27"/>
        <v>9234.9052631578943</v>
      </c>
      <c r="H85" s="9">
        <f t="shared" ca="1" si="28"/>
        <v>-243.97927044025272</v>
      </c>
      <c r="I85" s="9">
        <f t="shared" ca="1" si="28"/>
        <v>40.783660377358316</v>
      </c>
      <c r="J85" s="9">
        <f t="shared" ca="1" si="28"/>
        <v>1.0694736842106067</v>
      </c>
      <c r="K85" s="9">
        <f t="shared" ca="1" si="29"/>
        <v>247.36449090023748</v>
      </c>
      <c r="L85" s="9">
        <f t="shared" ca="1" si="30"/>
        <v>-80.510158480007121</v>
      </c>
      <c r="M85">
        <f t="shared" ca="1" si="32"/>
        <v>56.296790705800134</v>
      </c>
      <c r="N85">
        <f t="shared" ca="1" si="33"/>
        <v>33.848137665967855</v>
      </c>
    </row>
    <row r="86" spans="1:18" x14ac:dyDescent="0.25">
      <c r="A86" s="51">
        <f t="shared" si="34"/>
        <v>0.42332175925925852</v>
      </c>
      <c r="B86" s="52">
        <f t="shared" si="35"/>
        <v>1553300575</v>
      </c>
      <c r="C86" s="53">
        <f t="shared" si="31"/>
        <v>3</v>
      </c>
      <c r="D86" s="53">
        <f t="shared" si="31"/>
        <v>68</v>
      </c>
      <c r="E86" s="53">
        <f t="shared" ca="1" si="12"/>
        <v>55946.88566037736</v>
      </c>
      <c r="F86" s="53">
        <f t="shared" ca="1" si="13"/>
        <v>50229.339433962261</v>
      </c>
      <c r="G86" s="53">
        <f t="shared" ca="1" si="27"/>
        <v>9240.2526315789473</v>
      </c>
      <c r="H86" s="9">
        <f t="shared" ca="1" si="28"/>
        <v>-243.97927044025127</v>
      </c>
      <c r="I86" s="9">
        <f t="shared" ca="1" si="28"/>
        <v>40.783660377358316</v>
      </c>
      <c r="J86" s="9">
        <f t="shared" ca="1" si="28"/>
        <v>1.0694736842106067</v>
      </c>
      <c r="K86" s="9">
        <f t="shared" ca="1" si="29"/>
        <v>247.36449090023606</v>
      </c>
      <c r="L86" s="9">
        <f t="shared" ca="1" si="30"/>
        <v>-80.510158480007064</v>
      </c>
      <c r="M86">
        <f t="shared" ca="1" si="32"/>
        <v>56.29859538784067</v>
      </c>
      <c r="N86">
        <f t="shared" ca="1" si="33"/>
        <v>33.828616352201259</v>
      </c>
    </row>
    <row r="87" spans="1:18" x14ac:dyDescent="0.25">
      <c r="A87" s="51">
        <f t="shared" si="34"/>
        <v>0.42337962962962888</v>
      </c>
      <c r="B87" s="52">
        <f t="shared" si="35"/>
        <v>1553300580</v>
      </c>
      <c r="C87" s="53">
        <f t="shared" si="31"/>
        <v>3</v>
      </c>
      <c r="D87" s="53">
        <f t="shared" si="31"/>
        <v>68</v>
      </c>
      <c r="E87" s="53">
        <f t="shared" ca="1" si="12"/>
        <v>54726.989308176104</v>
      </c>
      <c r="F87" s="53">
        <f t="shared" ca="1" si="13"/>
        <v>50433.257735849053</v>
      </c>
      <c r="G87" s="53">
        <f t="shared" ca="1" si="27"/>
        <v>9245.6</v>
      </c>
      <c r="H87" s="9">
        <f t="shared" ca="1" si="28"/>
        <v>-243.97927044025127</v>
      </c>
      <c r="I87" s="9">
        <f t="shared" ca="1" si="28"/>
        <v>40.783660377358316</v>
      </c>
      <c r="J87" s="9">
        <f t="shared" ca="1" si="28"/>
        <v>1.069473684210243</v>
      </c>
      <c r="K87" s="9">
        <f t="shared" ca="1" si="29"/>
        <v>247.36449090023606</v>
      </c>
      <c r="L87" s="9">
        <f t="shared" ca="1" si="30"/>
        <v>-80.510158480007064</v>
      </c>
      <c r="M87">
        <f t="shared" ca="1" si="32"/>
        <v>56.300400069881199</v>
      </c>
      <c r="N87">
        <f t="shared" ca="1" si="33"/>
        <v>33.809095038434663</v>
      </c>
    </row>
    <row r="88" spans="1:18" x14ac:dyDescent="0.25">
      <c r="A88" s="51">
        <f t="shared" si="34"/>
        <v>0.42343749999999925</v>
      </c>
      <c r="B88" s="52">
        <f t="shared" si="35"/>
        <v>1553300585</v>
      </c>
      <c r="C88" s="53">
        <f t="shared" si="31"/>
        <v>3</v>
      </c>
      <c r="D88" s="53">
        <f t="shared" si="31"/>
        <v>68</v>
      </c>
      <c r="E88" s="53">
        <f t="shared" ca="1" si="12"/>
        <v>53507.092955974847</v>
      </c>
      <c r="F88" s="53">
        <f t="shared" ca="1" si="13"/>
        <v>50637.176037735844</v>
      </c>
      <c r="G88" s="53">
        <f t="shared" ca="1" si="27"/>
        <v>9250.9473684210516</v>
      </c>
      <c r="H88" s="9">
        <f t="shared" ca="1" si="28"/>
        <v>-243.97927044025272</v>
      </c>
      <c r="I88" s="9">
        <f t="shared" ca="1" si="28"/>
        <v>40.783660377359773</v>
      </c>
      <c r="J88" s="9">
        <f t="shared" ca="1" si="28"/>
        <v>1.0694736842106067</v>
      </c>
      <c r="K88" s="9">
        <f t="shared" ca="1" si="29"/>
        <v>247.36449090023774</v>
      </c>
      <c r="L88" s="9">
        <f t="shared" ca="1" si="30"/>
        <v>-80.51015848000678</v>
      </c>
      <c r="M88">
        <f t="shared" ca="1" si="32"/>
        <v>56.302204751921728</v>
      </c>
      <c r="N88">
        <f t="shared" ca="1" si="33"/>
        <v>33.789573724668067</v>
      </c>
    </row>
    <row r="89" spans="1:18" x14ac:dyDescent="0.25">
      <c r="A89" s="51">
        <f t="shared" si="34"/>
        <v>0.42349537037036961</v>
      </c>
      <c r="B89" s="52">
        <f t="shared" si="35"/>
        <v>1553300590</v>
      </c>
      <c r="C89" s="53">
        <f t="shared" si="31"/>
        <v>3</v>
      </c>
      <c r="D89" s="53">
        <f t="shared" si="31"/>
        <v>68</v>
      </c>
      <c r="E89" s="53">
        <f t="shared" ca="1" si="12"/>
        <v>52287.196603773584</v>
      </c>
      <c r="F89" s="53">
        <f t="shared" ca="1" si="13"/>
        <v>50841.094339622643</v>
      </c>
      <c r="G89" s="53">
        <f t="shared" ca="1" si="27"/>
        <v>9256.2947368421046</v>
      </c>
      <c r="H89" s="9">
        <f t="shared" ca="1" si="28"/>
        <v>-243.97927044024982</v>
      </c>
      <c r="I89" s="9">
        <f t="shared" ca="1" si="28"/>
        <v>40.783660377358316</v>
      </c>
      <c r="J89" s="9">
        <f t="shared" ca="1" si="28"/>
        <v>1.0694736842106067</v>
      </c>
      <c r="K89" s="9">
        <f t="shared" ca="1" si="29"/>
        <v>247.36449090023464</v>
      </c>
      <c r="L89" s="9">
        <f t="shared" ca="1" si="30"/>
        <v>-80.510158480007021</v>
      </c>
      <c r="M89">
        <f t="shared" ca="1" si="32"/>
        <v>56.304009433962264</v>
      </c>
      <c r="N89">
        <f t="shared" ca="1" si="33"/>
        <v>33.770052410901464</v>
      </c>
    </row>
    <row r="90" spans="1:18" x14ac:dyDescent="0.25">
      <c r="A90" s="51">
        <f t="shared" si="34"/>
        <v>0.42355324074073997</v>
      </c>
      <c r="B90" s="52">
        <f t="shared" si="35"/>
        <v>1553300595</v>
      </c>
      <c r="C90" s="53">
        <f t="shared" si="31"/>
        <v>3</v>
      </c>
      <c r="D90" s="53">
        <f t="shared" si="31"/>
        <v>68</v>
      </c>
      <c r="E90" s="53">
        <f t="shared" ca="1" si="12"/>
        <v>51067.300251572335</v>
      </c>
      <c r="F90" s="53">
        <f t="shared" ca="1" si="13"/>
        <v>51045.012641509435</v>
      </c>
      <c r="G90" s="53">
        <f t="shared" ca="1" si="27"/>
        <v>9261.6421052631576</v>
      </c>
      <c r="H90" s="9">
        <f t="shared" ca="1" si="28"/>
        <v>-243.97927044025272</v>
      </c>
      <c r="I90" s="9">
        <f t="shared" ca="1" si="28"/>
        <v>40.783660377358316</v>
      </c>
      <c r="J90" s="9">
        <f t="shared" ca="1" si="28"/>
        <v>1.0694736842106067</v>
      </c>
      <c r="K90" s="9">
        <f t="shared" ca="1" si="29"/>
        <v>247.36449090023748</v>
      </c>
      <c r="L90" s="9">
        <f t="shared" ca="1" si="30"/>
        <v>-80.510158480007121</v>
      </c>
      <c r="M90">
        <f t="shared" ca="1" si="32"/>
        <v>56.305814116002793</v>
      </c>
      <c r="N90">
        <f t="shared" ca="1" si="33"/>
        <v>33.750531097134868</v>
      </c>
    </row>
    <row r="91" spans="1:18" x14ac:dyDescent="0.25">
      <c r="A91" s="51">
        <f t="shared" si="34"/>
        <v>0.42361111111111033</v>
      </c>
      <c r="B91" s="52">
        <f t="shared" si="35"/>
        <v>1553300600</v>
      </c>
      <c r="C91" s="53">
        <f t="shared" si="31"/>
        <v>3</v>
      </c>
      <c r="D91" s="53">
        <f t="shared" si="31"/>
        <v>68</v>
      </c>
      <c r="E91" s="53">
        <f t="shared" ca="1" si="12"/>
        <v>49847.403899371071</v>
      </c>
      <c r="F91" s="53">
        <f t="shared" ca="1" si="13"/>
        <v>51248.930943396226</v>
      </c>
      <c r="G91" s="53">
        <f t="shared" ca="1" si="27"/>
        <v>9266.9894736842107</v>
      </c>
      <c r="H91" s="9">
        <f t="shared" ca="1" si="28"/>
        <v>-243.97927044025127</v>
      </c>
      <c r="I91" s="9">
        <f t="shared" ca="1" si="28"/>
        <v>40.783660377358316</v>
      </c>
      <c r="J91" s="9">
        <f t="shared" ca="1" si="28"/>
        <v>1.0694736842106067</v>
      </c>
      <c r="K91" s="9">
        <f t="shared" ca="1" si="29"/>
        <v>247.36449090023606</v>
      </c>
      <c r="L91" s="9">
        <f t="shared" ca="1" si="30"/>
        <v>-80.510158480007064</v>
      </c>
      <c r="M91">
        <f t="shared" ca="1" si="32"/>
        <v>56.307618798043322</v>
      </c>
      <c r="N91">
        <f t="shared" ca="1" si="33"/>
        <v>33.731009783368272</v>
      </c>
    </row>
    <row r="92" spans="1:18" x14ac:dyDescent="0.25">
      <c r="A92" s="51">
        <f t="shared" si="34"/>
        <v>0.42366898148148069</v>
      </c>
      <c r="B92" s="52">
        <f t="shared" si="35"/>
        <v>1553300605</v>
      </c>
      <c r="C92" s="53">
        <f t="shared" si="31"/>
        <v>3</v>
      </c>
      <c r="D92" s="53">
        <f t="shared" si="31"/>
        <v>68</v>
      </c>
      <c r="E92" s="53">
        <f t="shared" ca="1" si="12"/>
        <v>48627.507547169815</v>
      </c>
      <c r="F92" s="53">
        <f t="shared" ca="1" si="13"/>
        <v>51452.849245283018</v>
      </c>
      <c r="G92" s="53">
        <f t="shared" ca="1" si="27"/>
        <v>9272.3368421052637</v>
      </c>
      <c r="H92" s="9">
        <f t="shared" ca="1" si="28"/>
        <v>-243.97927044025127</v>
      </c>
      <c r="I92" s="9">
        <f t="shared" ca="1" si="28"/>
        <v>40.783660377358316</v>
      </c>
      <c r="J92" s="9">
        <f t="shared" ca="1" si="28"/>
        <v>1.069473684210243</v>
      </c>
      <c r="K92" s="9">
        <f t="shared" ca="1" si="29"/>
        <v>247.36449090023606</v>
      </c>
      <c r="L92" s="9">
        <f t="shared" ca="1" si="30"/>
        <v>-80.510158480007064</v>
      </c>
      <c r="M92">
        <f t="shared" ca="1" si="32"/>
        <v>56.309423480083858</v>
      </c>
      <c r="N92">
        <f t="shared" ca="1" si="33"/>
        <v>33.711488469601676</v>
      </c>
    </row>
    <row r="93" spans="1:18" x14ac:dyDescent="0.25">
      <c r="A93" s="51">
        <f t="shared" si="34"/>
        <v>0.42372685185185105</v>
      </c>
      <c r="B93" s="52">
        <f t="shared" si="35"/>
        <v>1553300610</v>
      </c>
      <c r="C93" s="53">
        <f t="shared" si="31"/>
        <v>3</v>
      </c>
      <c r="D93" s="53">
        <f t="shared" si="31"/>
        <v>68</v>
      </c>
      <c r="E93" s="53">
        <f t="shared" ca="1" si="12"/>
        <v>47407.611194968558</v>
      </c>
      <c r="F93" s="53">
        <f t="shared" ca="1" si="13"/>
        <v>51656.767547169809</v>
      </c>
      <c r="G93" s="53">
        <f t="shared" ca="1" si="27"/>
        <v>9277.6842105263149</v>
      </c>
      <c r="H93" s="9">
        <f t="shared" ca="1" si="28"/>
        <v>-243.97927044025272</v>
      </c>
      <c r="I93" s="9">
        <f t="shared" ca="1" si="28"/>
        <v>40.783660377358316</v>
      </c>
      <c r="J93" s="9">
        <f t="shared" ca="1" si="28"/>
        <v>1.0694736842106067</v>
      </c>
      <c r="K93" s="9">
        <f t="shared" ca="1" si="29"/>
        <v>247.36449090023748</v>
      </c>
      <c r="L93" s="9">
        <f t="shared" ca="1" si="30"/>
        <v>-80.510158480007121</v>
      </c>
      <c r="M93">
        <f t="shared" ca="1" si="32"/>
        <v>56.311228162124387</v>
      </c>
      <c r="N93">
        <f t="shared" ca="1" si="33"/>
        <v>33.69196715583508</v>
      </c>
    </row>
    <row r="94" spans="1:18" x14ac:dyDescent="0.25">
      <c r="A94" s="51">
        <f t="shared" si="34"/>
        <v>0.42378472222222141</v>
      </c>
      <c r="B94" s="52">
        <f t="shared" si="35"/>
        <v>1553300615</v>
      </c>
      <c r="C94" s="53">
        <f t="shared" si="31"/>
        <v>3</v>
      </c>
      <c r="D94" s="53">
        <f t="shared" si="31"/>
        <v>68</v>
      </c>
      <c r="E94" s="53">
        <f t="shared" ca="1" si="12"/>
        <v>46187.714842767295</v>
      </c>
      <c r="F94" s="53">
        <f t="shared" ca="1" si="13"/>
        <v>51860.685849056601</v>
      </c>
      <c r="G94" s="53">
        <f t="shared" ca="1" si="27"/>
        <v>9283.031578947368</v>
      </c>
      <c r="H94" s="9">
        <f t="shared" ca="1" si="28"/>
        <v>-243.97927044025127</v>
      </c>
      <c r="I94" s="9">
        <f t="shared" ca="1" si="28"/>
        <v>40.783660377358316</v>
      </c>
      <c r="J94" s="9">
        <f t="shared" ca="1" si="28"/>
        <v>1.0694736842106067</v>
      </c>
      <c r="K94" s="9">
        <f t="shared" ca="1" si="29"/>
        <v>247.36449090023606</v>
      </c>
      <c r="L94" s="9">
        <f t="shared" ca="1" si="30"/>
        <v>-80.510158480007064</v>
      </c>
      <c r="M94">
        <f t="shared" ca="1" si="32"/>
        <v>56.313032844164916</v>
      </c>
      <c r="N94">
        <f t="shared" ca="1" si="33"/>
        <v>33.672445842068484</v>
      </c>
    </row>
    <row r="95" spans="1:18" x14ac:dyDescent="0.25">
      <c r="A95" s="51">
        <f t="shared" si="34"/>
        <v>0.42384259259259177</v>
      </c>
      <c r="B95" s="52">
        <f t="shared" si="35"/>
        <v>1553300620</v>
      </c>
      <c r="C95" s="53">
        <f t="shared" si="31"/>
        <v>3</v>
      </c>
      <c r="D95" s="53">
        <f t="shared" si="31"/>
        <v>68</v>
      </c>
      <c r="E95" s="53">
        <f t="shared" ca="1" si="12"/>
        <v>44967.818490566038</v>
      </c>
      <c r="F95" s="53">
        <f t="shared" ca="1" si="13"/>
        <v>52064.604150943393</v>
      </c>
      <c r="G95" s="53">
        <f t="shared" ca="1" si="27"/>
        <v>9288.378947368421</v>
      </c>
      <c r="H95" s="9">
        <f t="shared" ca="1" si="28"/>
        <v>-243.97927044025127</v>
      </c>
      <c r="I95" s="9">
        <f t="shared" ca="1" si="28"/>
        <v>40.783660377359773</v>
      </c>
      <c r="J95" s="9">
        <f t="shared" ca="1" si="28"/>
        <v>1.0694736842106067</v>
      </c>
      <c r="K95" s="9">
        <f t="shared" ca="1" si="29"/>
        <v>247.36449090023632</v>
      </c>
      <c r="L95" s="9">
        <f t="shared" ca="1" si="30"/>
        <v>-80.510158480006737</v>
      </c>
      <c r="M95">
        <f t="shared" ca="1" si="32"/>
        <v>56.314837526205444</v>
      </c>
      <c r="N95">
        <f t="shared" ca="1" si="33"/>
        <v>33.652924528301888</v>
      </c>
    </row>
    <row r="96" spans="1:18" x14ac:dyDescent="0.25">
      <c r="A96" s="51">
        <f>A95+5/24/3600</f>
        <v>0.42390046296296213</v>
      </c>
      <c r="B96" s="52">
        <f t="shared" si="35"/>
        <v>1553300625</v>
      </c>
      <c r="C96" s="53">
        <f t="shared" si="31"/>
        <v>3</v>
      </c>
      <c r="D96" s="53">
        <f t="shared" si="31"/>
        <v>68</v>
      </c>
      <c r="E96" s="53">
        <f t="shared" ca="1" si="12"/>
        <v>43747.922138364782</v>
      </c>
      <c r="F96" s="53">
        <f t="shared" ca="1" si="13"/>
        <v>52268.522452830191</v>
      </c>
      <c r="G96" s="53">
        <f t="shared" ca="1" si="27"/>
        <v>9293.726315789474</v>
      </c>
      <c r="H96" s="9">
        <f t="shared" ca="1" si="28"/>
        <v>-243.97927044025127</v>
      </c>
      <c r="I96" s="9">
        <f t="shared" ca="1" si="28"/>
        <v>40.783660377358316</v>
      </c>
      <c r="J96" s="9">
        <f t="shared" ca="1" si="28"/>
        <v>1.069473684210243</v>
      </c>
      <c r="K96" s="9">
        <f t="shared" ca="1" si="29"/>
        <v>247.36449090023606</v>
      </c>
      <c r="L96" s="9">
        <f t="shared" ca="1" si="30"/>
        <v>-80.510158480007064</v>
      </c>
      <c r="M96">
        <f t="shared" ca="1" si="32"/>
        <v>56.31664220824598</v>
      </c>
      <c r="N96">
        <f t="shared" ca="1" si="33"/>
        <v>33.633403214535292</v>
      </c>
      <c r="R96" s="47"/>
    </row>
    <row r="97" spans="1:14" x14ac:dyDescent="0.25">
      <c r="A97" s="51">
        <f t="shared" si="34"/>
        <v>0.42395833333333249</v>
      </c>
      <c r="B97" s="52">
        <f t="shared" si="35"/>
        <v>1553300630</v>
      </c>
      <c r="C97" s="53">
        <f t="shared" si="31"/>
        <v>3</v>
      </c>
      <c r="D97" s="53">
        <f t="shared" si="31"/>
        <v>68</v>
      </c>
      <c r="E97" s="53">
        <f t="shared" ca="1" si="12"/>
        <v>42528.025786163525</v>
      </c>
      <c r="F97" s="53">
        <f t="shared" ca="1" si="13"/>
        <v>52472.440754716983</v>
      </c>
      <c r="G97" s="53">
        <f t="shared" ca="1" si="27"/>
        <v>9299.0736842105252</v>
      </c>
      <c r="H97" s="9">
        <f t="shared" ca="1" si="28"/>
        <v>-243.97927044025127</v>
      </c>
      <c r="I97" s="9">
        <f t="shared" ca="1" si="28"/>
        <v>40.783660377358316</v>
      </c>
      <c r="J97" s="9">
        <f t="shared" ca="1" si="28"/>
        <v>1.0694736842106067</v>
      </c>
      <c r="K97" s="9">
        <f t="shared" ca="1" si="29"/>
        <v>247.36449090023606</v>
      </c>
      <c r="L97" s="9">
        <f t="shared" ca="1" si="30"/>
        <v>-80.510158480007064</v>
      </c>
      <c r="M97">
        <f t="shared" ca="1" si="32"/>
        <v>56.318446890286509</v>
      </c>
      <c r="N97">
        <f t="shared" ca="1" si="33"/>
        <v>33.613881900768696</v>
      </c>
    </row>
    <row r="98" spans="1:14" x14ac:dyDescent="0.25">
      <c r="A98" s="4">
        <f t="shared" si="34"/>
        <v>0.42401620370370285</v>
      </c>
      <c r="B98" s="3">
        <f t="shared" si="35"/>
        <v>1553300635</v>
      </c>
      <c r="C98">
        <f t="shared" si="31"/>
        <v>3</v>
      </c>
      <c r="D98">
        <f t="shared" si="31"/>
        <v>68</v>
      </c>
      <c r="E98">
        <f t="shared" ca="1" si="12"/>
        <v>41308.129433962269</v>
      </c>
      <c r="F98">
        <f t="shared" ca="1" si="13"/>
        <v>52676.359056603775</v>
      </c>
      <c r="G98">
        <f t="shared" ca="1" si="27"/>
        <v>9304.4210526315783</v>
      </c>
      <c r="H98" s="9">
        <f t="shared" ca="1" si="28"/>
        <v>-243.97927044025272</v>
      </c>
      <c r="I98" s="9">
        <f t="shared" ca="1" si="28"/>
        <v>40.783660377358316</v>
      </c>
      <c r="J98" s="9">
        <f t="shared" ca="1" si="28"/>
        <v>1.0694736842106067</v>
      </c>
      <c r="K98" s="9">
        <f t="shared" ca="1" si="29"/>
        <v>247.36449090023748</v>
      </c>
      <c r="L98" s="9">
        <f t="shared" ca="1" si="30"/>
        <v>-80.510158480007121</v>
      </c>
      <c r="M98">
        <f t="shared" ca="1" si="32"/>
        <v>56.320251572327038</v>
      </c>
      <c r="N98">
        <f t="shared" ca="1" si="33"/>
        <v>33.594360587002093</v>
      </c>
    </row>
    <row r="99" spans="1:14" x14ac:dyDescent="0.25">
      <c r="A99" s="4">
        <f t="shared" si="34"/>
        <v>0.42407407407407322</v>
      </c>
      <c r="B99" s="3">
        <f t="shared" si="35"/>
        <v>1553300640</v>
      </c>
      <c r="C99">
        <f t="shared" si="31"/>
        <v>3</v>
      </c>
      <c r="D99">
        <f t="shared" si="31"/>
        <v>68</v>
      </c>
      <c r="E99">
        <f t="shared" ca="1" si="12"/>
        <v>40088.233081761005</v>
      </c>
      <c r="F99">
        <f t="shared" ca="1" si="13"/>
        <v>52880.277358490566</v>
      </c>
      <c r="G99">
        <f t="shared" ca="1" si="27"/>
        <v>9309.7684210526313</v>
      </c>
      <c r="H99" s="9">
        <f t="shared" ca="1" si="28"/>
        <v>-243.97927044025127</v>
      </c>
      <c r="I99" s="9">
        <f t="shared" ca="1" si="28"/>
        <v>40.783660377358316</v>
      </c>
      <c r="J99" s="9">
        <f t="shared" ca="1" si="28"/>
        <v>1.0694736842106067</v>
      </c>
      <c r="K99" s="9">
        <f t="shared" ca="1" si="29"/>
        <v>247.36449090023606</v>
      </c>
      <c r="L99" s="9">
        <f t="shared" ca="1" si="30"/>
        <v>-80.510158480007064</v>
      </c>
      <c r="M99">
        <f t="shared" ca="1" si="32"/>
        <v>56.322056254367574</v>
      </c>
      <c r="N99">
        <f t="shared" ca="1" si="33"/>
        <v>33.574839273235497</v>
      </c>
    </row>
    <row r="100" spans="1:14" x14ac:dyDescent="0.25">
      <c r="A100" s="4">
        <f t="shared" si="34"/>
        <v>0.42413194444444358</v>
      </c>
      <c r="B100" s="3">
        <f t="shared" si="35"/>
        <v>1553300645</v>
      </c>
      <c r="C100">
        <f t="shared" si="31"/>
        <v>3</v>
      </c>
      <c r="D100">
        <f t="shared" si="31"/>
        <v>68</v>
      </c>
      <c r="E100">
        <f t="shared" ca="1" si="12"/>
        <v>38868.336729559749</v>
      </c>
      <c r="F100">
        <f t="shared" ca="1" si="13"/>
        <v>53084.195660377358</v>
      </c>
      <c r="G100">
        <f t="shared" ca="1" si="27"/>
        <v>9315.1157894736843</v>
      </c>
      <c r="H100" s="9">
        <f t="shared" ca="1" si="28"/>
        <v>-243.97927044025127</v>
      </c>
      <c r="I100" s="9">
        <f t="shared" ca="1" si="28"/>
        <v>40.783660377358316</v>
      </c>
      <c r="J100" s="9">
        <f t="shared" ca="1" si="28"/>
        <v>1.069473684210243</v>
      </c>
      <c r="K100" s="9">
        <f t="shared" ca="1" si="29"/>
        <v>247.36449090023606</v>
      </c>
      <c r="L100" s="9">
        <f t="shared" ca="1" si="30"/>
        <v>-80.510158480007064</v>
      </c>
      <c r="M100">
        <f t="shared" ca="1" si="32"/>
        <v>56.323860936408103</v>
      </c>
      <c r="N100">
        <f t="shared" ca="1" si="33"/>
        <v>33.555317959468901</v>
      </c>
    </row>
    <row r="101" spans="1:14" x14ac:dyDescent="0.25">
      <c r="A101" s="4">
        <f t="shared" si="34"/>
        <v>0.42418981481481394</v>
      </c>
      <c r="B101" s="3">
        <f t="shared" si="35"/>
        <v>1553300650</v>
      </c>
      <c r="C101">
        <f t="shared" si="31"/>
        <v>3</v>
      </c>
      <c r="D101">
        <f t="shared" si="31"/>
        <v>68</v>
      </c>
      <c r="E101">
        <f t="shared" ref="E101:E164" ca="1" si="49">INDIRECT("E$"&amp;C101)+INDIRECT("H$"&amp;C101)*($B101-INDIRECT("B$"&amp;D101))</f>
        <v>37648.440377358493</v>
      </c>
      <c r="F101">
        <f t="shared" ref="F101:F164" ca="1" si="50">INDIRECT("F$"&amp;C101)+INDIRECT("I$"&amp;C101)*($B101-INDIRECT("B$"&amp;D101))</f>
        <v>53288.113962264149</v>
      </c>
      <c r="G101">
        <f t="shared" ca="1" si="27"/>
        <v>9320.4631578947356</v>
      </c>
      <c r="H101" s="9">
        <f t="shared" ca="1" si="28"/>
        <v>-243.97927044025127</v>
      </c>
      <c r="I101" s="9">
        <f t="shared" ca="1" si="28"/>
        <v>40.783660377358316</v>
      </c>
      <c r="J101" s="9">
        <f t="shared" ca="1" si="28"/>
        <v>1.0694736842106067</v>
      </c>
      <c r="K101" s="9">
        <f t="shared" ca="1" si="29"/>
        <v>247.36449090023606</v>
      </c>
      <c r="L101" s="9">
        <f t="shared" ca="1" si="30"/>
        <v>-80.510158480007064</v>
      </c>
      <c r="M101">
        <f t="shared" ca="1" si="32"/>
        <v>56.325665618448632</v>
      </c>
      <c r="N101">
        <f t="shared" ca="1" si="33"/>
        <v>33.535796645702305</v>
      </c>
    </row>
    <row r="102" spans="1:14" x14ac:dyDescent="0.25">
      <c r="A102" s="4">
        <f t="shared" si="34"/>
        <v>0.4242476851851843</v>
      </c>
      <c r="B102" s="3">
        <f t="shared" si="35"/>
        <v>1553300655</v>
      </c>
      <c r="C102">
        <f t="shared" ref="C102:D102" si="51">C101</f>
        <v>3</v>
      </c>
      <c r="D102">
        <f t="shared" si="51"/>
        <v>68</v>
      </c>
      <c r="E102">
        <f t="shared" ref="E102:E104" ca="1" si="52">INDIRECT("E$"&amp;C102)+INDIRECT("H$"&amp;C102)*($B102-INDIRECT("B$"&amp;D102))</f>
        <v>36428.544025157236</v>
      </c>
      <c r="F102">
        <f t="shared" ref="F102:F104" ca="1" si="53">INDIRECT("F$"&amp;C102)+INDIRECT("I$"&amp;C102)*($B102-INDIRECT("B$"&amp;D102))</f>
        <v>53492.032264150941</v>
      </c>
      <c r="G102">
        <f t="shared" ref="G102:G104" ca="1" si="54">INDIRECT("G$"&amp;C102)+INDIRECT("J$"&amp;C102)*($B102-INDIRECT("B$"&amp;D102))</f>
        <v>9325.8105263157886</v>
      </c>
      <c r="H102" s="9">
        <f t="shared" ref="H102:H104" ca="1" si="55">(E103-E102)/($B103-$B102)</f>
        <v>-243.97927044025127</v>
      </c>
      <c r="I102" s="9">
        <f t="shared" ref="I102:I104" ca="1" si="56">(F103-F102)/($B103-$B102)</f>
        <v>40.783660377358316</v>
      </c>
      <c r="J102" s="9">
        <f t="shared" ref="J102:J104" ca="1" si="57">(G103-G102)/($B103-$B102)</f>
        <v>1.0694736842106067</v>
      </c>
      <c r="K102" s="9">
        <f t="shared" ref="K102:K104" ca="1" si="58">SQRT(H102*H102+I102*I102)</f>
        <v>247.36449090023606</v>
      </c>
      <c r="L102" s="9">
        <f t="shared" ref="L102:L104" ca="1" si="59">DEGREES(ATAN2(I102,H102))</f>
        <v>-80.510158480007064</v>
      </c>
      <c r="M102">
        <f t="shared" ref="M102:M104" ca="1" si="60">INDIRECT("M$"&amp;C102)+INDIRECT("O$"&amp;C102)*($B102-INDIRECT("B$"&amp;D102))</f>
        <v>56.327470300489168</v>
      </c>
      <c r="N102">
        <f t="shared" ref="N102:N104" ca="1" si="61">INDIRECT("N$"&amp;C102)+INDIRECT("P$"&amp;C102)*($B102-INDIRECT("B$"&amp;D102))</f>
        <v>33.516275331935709</v>
      </c>
    </row>
    <row r="103" spans="1:14" x14ac:dyDescent="0.25">
      <c r="A103" s="8">
        <f t="shared" si="34"/>
        <v>0.42430555555555466</v>
      </c>
      <c r="B103" s="3">
        <f t="shared" si="35"/>
        <v>1553300660</v>
      </c>
      <c r="C103">
        <f t="shared" ref="C103:D103" si="62">C102</f>
        <v>3</v>
      </c>
      <c r="D103">
        <f t="shared" si="62"/>
        <v>68</v>
      </c>
      <c r="E103">
        <f t="shared" ca="1" si="52"/>
        <v>35208.64767295598</v>
      </c>
      <c r="F103">
        <f t="shared" ca="1" si="53"/>
        <v>53695.950566037733</v>
      </c>
      <c r="G103">
        <f t="shared" ca="1" si="54"/>
        <v>9331.1578947368416</v>
      </c>
      <c r="H103" s="9">
        <f t="shared" ca="1" si="55"/>
        <v>-243.97927044025272</v>
      </c>
      <c r="I103" s="9">
        <f t="shared" ca="1" si="56"/>
        <v>40.783660377358316</v>
      </c>
      <c r="J103" s="9">
        <f t="shared" ca="1" si="57"/>
        <v>1.0694736842106067</v>
      </c>
      <c r="K103" s="9">
        <f t="shared" ca="1" si="58"/>
        <v>247.36449090023748</v>
      </c>
      <c r="L103" s="9">
        <f t="shared" ca="1" si="59"/>
        <v>-80.510158480007121</v>
      </c>
      <c r="M103">
        <f t="shared" ca="1" si="60"/>
        <v>56.329274982529697</v>
      </c>
      <c r="N103">
        <f t="shared" ca="1" si="61"/>
        <v>33.496754018169113</v>
      </c>
    </row>
    <row r="104" spans="1:14" x14ac:dyDescent="0.25">
      <c r="A104" s="4">
        <f>A103+5/24/3600</f>
        <v>0.42436342592592502</v>
      </c>
      <c r="B104" s="3">
        <f t="shared" si="35"/>
        <v>1553300665</v>
      </c>
      <c r="C104">
        <f t="shared" ref="C104:D104" si="63">C103</f>
        <v>3</v>
      </c>
      <c r="D104">
        <f t="shared" si="63"/>
        <v>68</v>
      </c>
      <c r="E104">
        <f t="shared" ca="1" si="52"/>
        <v>33988.751320754716</v>
      </c>
      <c r="F104">
        <f t="shared" ca="1" si="53"/>
        <v>53899.868867924524</v>
      </c>
      <c r="G104">
        <f t="shared" ca="1" si="54"/>
        <v>9336.5052631578947</v>
      </c>
      <c r="H104" s="9">
        <f t="shared" ca="1" si="55"/>
        <v>-243.97927044025127</v>
      </c>
      <c r="I104" s="9">
        <f t="shared" ca="1" si="56"/>
        <v>40.783660377359773</v>
      </c>
      <c r="J104" s="9">
        <f t="shared" ca="1" si="57"/>
        <v>1.0694736842106067</v>
      </c>
      <c r="K104" s="9">
        <f t="shared" ca="1" si="58"/>
        <v>247.36449090023632</v>
      </c>
      <c r="L104" s="9">
        <f t="shared" ca="1" si="59"/>
        <v>-80.510158480006737</v>
      </c>
      <c r="M104">
        <f t="shared" ca="1" si="60"/>
        <v>56.331079664570225</v>
      </c>
      <c r="N104">
        <f t="shared" ca="1" si="61"/>
        <v>33.477232704402518</v>
      </c>
    </row>
    <row r="105" spans="1:14" x14ac:dyDescent="0.25">
      <c r="A105" s="4">
        <f t="shared" ref="A105:A121" si="64">A104+5/24/3600</f>
        <v>0.42442129629629538</v>
      </c>
      <c r="B105" s="3">
        <f t="shared" si="35"/>
        <v>1553300670</v>
      </c>
      <c r="C105">
        <f t="shared" si="31"/>
        <v>3</v>
      </c>
      <c r="D105">
        <f t="shared" si="31"/>
        <v>68</v>
      </c>
      <c r="E105">
        <f t="shared" ca="1" si="49"/>
        <v>32768.85496855346</v>
      </c>
      <c r="F105">
        <f t="shared" ca="1" si="50"/>
        <v>54103.787169811323</v>
      </c>
      <c r="G105">
        <f t="shared" ca="1" si="27"/>
        <v>9341.8526315789477</v>
      </c>
      <c r="H105" s="9">
        <f t="shared" ca="1" si="28"/>
        <v>-243.97927044025127</v>
      </c>
      <c r="I105" s="9">
        <f t="shared" ca="1" si="28"/>
        <v>40.783660377358316</v>
      </c>
      <c r="J105" s="9">
        <f t="shared" ca="1" si="28"/>
        <v>1.069473684210243</v>
      </c>
      <c r="K105" s="9">
        <f t="shared" ca="1" si="29"/>
        <v>247.36449090023606</v>
      </c>
      <c r="L105" s="9">
        <f t="shared" ca="1" si="30"/>
        <v>-80.510158480007064</v>
      </c>
      <c r="M105">
        <f t="shared" ca="1" si="32"/>
        <v>56.332884346610761</v>
      </c>
      <c r="N105">
        <f t="shared" ca="1" si="33"/>
        <v>33.457711390635922</v>
      </c>
    </row>
    <row r="106" spans="1:14" x14ac:dyDescent="0.25">
      <c r="A106" s="4">
        <f t="shared" si="64"/>
        <v>0.42447916666666574</v>
      </c>
      <c r="B106" s="3">
        <f t="shared" si="35"/>
        <v>1553300675</v>
      </c>
      <c r="C106">
        <f t="shared" si="31"/>
        <v>3</v>
      </c>
      <c r="D106">
        <f t="shared" si="31"/>
        <v>68</v>
      </c>
      <c r="E106">
        <f t="shared" ca="1" si="49"/>
        <v>31548.958616352204</v>
      </c>
      <c r="F106">
        <f t="shared" ca="1" si="50"/>
        <v>54307.705471698115</v>
      </c>
      <c r="G106">
        <f t="shared" ca="1" si="27"/>
        <v>9347.1999999999989</v>
      </c>
      <c r="H106" s="9">
        <f t="shared" ca="1" si="28"/>
        <v>-243.97927044025127</v>
      </c>
      <c r="I106" s="9">
        <f t="shared" ca="1" si="28"/>
        <v>40.783660377358316</v>
      </c>
      <c r="J106" s="9">
        <f t="shared" ca="1" si="28"/>
        <v>1.0694736842106067</v>
      </c>
      <c r="K106" s="9">
        <f t="shared" ca="1" si="29"/>
        <v>247.36449090023606</v>
      </c>
      <c r="L106" s="9">
        <f t="shared" ca="1" si="30"/>
        <v>-80.510158480007064</v>
      </c>
      <c r="M106">
        <f t="shared" ca="1" si="32"/>
        <v>56.33468902865129</v>
      </c>
      <c r="N106">
        <f t="shared" ca="1" si="33"/>
        <v>33.438190076869319</v>
      </c>
    </row>
    <row r="107" spans="1:14" x14ac:dyDescent="0.25">
      <c r="A107" s="4">
        <f t="shared" si="64"/>
        <v>0.4245370370370361</v>
      </c>
      <c r="B107" s="3">
        <f t="shared" si="35"/>
        <v>1553300680</v>
      </c>
      <c r="C107">
        <f t="shared" si="31"/>
        <v>3</v>
      </c>
      <c r="D107">
        <f t="shared" si="31"/>
        <v>68</v>
      </c>
      <c r="E107">
        <f t="shared" ca="1" si="49"/>
        <v>30329.062264150947</v>
      </c>
      <c r="F107">
        <f t="shared" ca="1" si="50"/>
        <v>54511.623773584906</v>
      </c>
      <c r="G107">
        <f t="shared" ca="1" si="27"/>
        <v>9352.5473684210519</v>
      </c>
      <c r="H107" s="9">
        <f t="shared" ca="1" si="28"/>
        <v>-243.97927044025127</v>
      </c>
      <c r="I107" s="9">
        <f t="shared" ca="1" si="28"/>
        <v>40.783660377358316</v>
      </c>
      <c r="J107" s="9">
        <f t="shared" ca="1" si="28"/>
        <v>1.0694736842106067</v>
      </c>
      <c r="K107" s="9">
        <f t="shared" ca="1" si="29"/>
        <v>247.36449090023606</v>
      </c>
      <c r="L107" s="9">
        <f t="shared" ca="1" si="30"/>
        <v>-80.510158480007064</v>
      </c>
      <c r="M107">
        <f t="shared" ca="1" si="32"/>
        <v>56.336493710691819</v>
      </c>
      <c r="N107">
        <f t="shared" ca="1" si="33"/>
        <v>33.418668763102723</v>
      </c>
    </row>
    <row r="108" spans="1:14" x14ac:dyDescent="0.25">
      <c r="A108" s="4">
        <f t="shared" si="64"/>
        <v>0.42459490740740646</v>
      </c>
      <c r="B108" s="3">
        <f t="shared" si="35"/>
        <v>1553300685</v>
      </c>
      <c r="C108">
        <f t="shared" si="31"/>
        <v>3</v>
      </c>
      <c r="D108">
        <f t="shared" si="31"/>
        <v>68</v>
      </c>
      <c r="E108">
        <f t="shared" ca="1" si="49"/>
        <v>29109.165911949691</v>
      </c>
      <c r="F108">
        <f t="shared" ca="1" si="50"/>
        <v>54715.542075471698</v>
      </c>
      <c r="G108">
        <f t="shared" ca="1" si="27"/>
        <v>9357.894736842105</v>
      </c>
      <c r="H108" s="9">
        <f t="shared" ca="1" si="28"/>
        <v>-243.97927044025272</v>
      </c>
      <c r="I108" s="9">
        <f t="shared" ca="1" si="28"/>
        <v>40.783660377358316</v>
      </c>
      <c r="J108" s="9">
        <f t="shared" ca="1" si="28"/>
        <v>1.0694736842106067</v>
      </c>
      <c r="K108" s="9">
        <f t="shared" ca="1" si="29"/>
        <v>247.36449090023748</v>
      </c>
      <c r="L108" s="9">
        <f t="shared" ca="1" si="30"/>
        <v>-80.510158480007121</v>
      </c>
      <c r="M108">
        <f t="shared" ca="1" si="32"/>
        <v>56.338298392732355</v>
      </c>
      <c r="N108">
        <f t="shared" ca="1" si="33"/>
        <v>33.399147449336127</v>
      </c>
    </row>
    <row r="109" spans="1:14" x14ac:dyDescent="0.25">
      <c r="A109" s="4">
        <f t="shared" si="64"/>
        <v>0.42465277777777682</v>
      </c>
      <c r="B109" s="3">
        <f t="shared" si="35"/>
        <v>1553300690</v>
      </c>
      <c r="C109">
        <f t="shared" si="31"/>
        <v>3</v>
      </c>
      <c r="D109">
        <f t="shared" si="31"/>
        <v>68</v>
      </c>
      <c r="E109">
        <f t="shared" ca="1" si="49"/>
        <v>27889.269559748427</v>
      </c>
      <c r="F109">
        <f t="shared" ca="1" si="50"/>
        <v>54919.460377358489</v>
      </c>
      <c r="G109">
        <f t="shared" ca="1" si="27"/>
        <v>9363.242105263158</v>
      </c>
      <c r="H109" s="9">
        <f t="shared" ca="1" si="28"/>
        <v>-243.97927044025127</v>
      </c>
      <c r="I109" s="9">
        <f t="shared" ca="1" si="28"/>
        <v>40.783660377358316</v>
      </c>
      <c r="J109" s="9">
        <f t="shared" ca="1" si="28"/>
        <v>1.069473684210243</v>
      </c>
      <c r="K109" s="9">
        <f t="shared" ca="1" si="29"/>
        <v>247.36449090023606</v>
      </c>
      <c r="L109" s="9">
        <f t="shared" ca="1" si="30"/>
        <v>-80.510158480007064</v>
      </c>
      <c r="M109">
        <f t="shared" ca="1" si="32"/>
        <v>56.340103074772884</v>
      </c>
      <c r="N109">
        <f t="shared" ca="1" si="33"/>
        <v>33.379626135569531</v>
      </c>
    </row>
    <row r="110" spans="1:14" x14ac:dyDescent="0.25">
      <c r="A110" s="4">
        <f t="shared" si="64"/>
        <v>0.42471064814814719</v>
      </c>
      <c r="B110" s="3">
        <f t="shared" si="35"/>
        <v>1553300695</v>
      </c>
      <c r="C110">
        <f t="shared" si="31"/>
        <v>3</v>
      </c>
      <c r="D110">
        <f t="shared" si="31"/>
        <v>68</v>
      </c>
      <c r="E110">
        <f t="shared" ca="1" si="49"/>
        <v>26669.373207547171</v>
      </c>
      <c r="F110">
        <f t="shared" ca="1" si="50"/>
        <v>55123.378679245281</v>
      </c>
      <c r="G110">
        <f t="shared" ca="1" si="27"/>
        <v>9368.5894736842092</v>
      </c>
      <c r="H110" s="9">
        <f t="shared" ca="1" si="28"/>
        <v>-243.97927044025127</v>
      </c>
      <c r="I110" s="9">
        <f t="shared" ca="1" si="28"/>
        <v>40.783660377359773</v>
      </c>
      <c r="J110" s="9">
        <f t="shared" ca="1" si="28"/>
        <v>1.0694736842106067</v>
      </c>
      <c r="K110" s="9">
        <f t="shared" ca="1" si="29"/>
        <v>247.36449090023632</v>
      </c>
      <c r="L110" s="9">
        <f t="shared" ca="1" si="30"/>
        <v>-80.510158480006737</v>
      </c>
      <c r="M110">
        <f t="shared" ca="1" si="32"/>
        <v>56.341907756813413</v>
      </c>
      <c r="N110">
        <f t="shared" ca="1" si="33"/>
        <v>33.360104821802935</v>
      </c>
    </row>
    <row r="111" spans="1:14" x14ac:dyDescent="0.25">
      <c r="A111" s="4">
        <f t="shared" si="64"/>
        <v>0.42476851851851755</v>
      </c>
      <c r="B111" s="3">
        <f t="shared" si="35"/>
        <v>1553300700</v>
      </c>
      <c r="C111">
        <f t="shared" si="31"/>
        <v>3</v>
      </c>
      <c r="D111">
        <f t="shared" si="31"/>
        <v>68</v>
      </c>
      <c r="E111">
        <f t="shared" ca="1" si="49"/>
        <v>25449.476855345914</v>
      </c>
      <c r="F111">
        <f t="shared" ca="1" si="50"/>
        <v>55327.29698113208</v>
      </c>
      <c r="G111">
        <f t="shared" ca="1" si="27"/>
        <v>9373.9368421052623</v>
      </c>
      <c r="H111" s="9">
        <f t="shared" ca="1" si="28"/>
        <v>-243.97927044025127</v>
      </c>
      <c r="I111" s="9">
        <f t="shared" ca="1" si="28"/>
        <v>40.783660377358316</v>
      </c>
      <c r="J111" s="9">
        <f t="shared" ca="1" si="28"/>
        <v>1.0694736842106067</v>
      </c>
      <c r="K111" s="9">
        <f t="shared" ca="1" si="29"/>
        <v>247.36449090023606</v>
      </c>
      <c r="L111" s="9">
        <f t="shared" ca="1" si="30"/>
        <v>-80.510158480007064</v>
      </c>
      <c r="M111">
        <f t="shared" ca="1" si="32"/>
        <v>56.343712438853949</v>
      </c>
      <c r="N111">
        <f t="shared" ca="1" si="33"/>
        <v>33.340583508036339</v>
      </c>
    </row>
    <row r="112" spans="1:14" x14ac:dyDescent="0.25">
      <c r="A112" s="4">
        <f t="shared" si="64"/>
        <v>0.42482638888888791</v>
      </c>
      <c r="B112" s="3">
        <f t="shared" si="35"/>
        <v>1553300705</v>
      </c>
      <c r="C112">
        <f t="shared" si="31"/>
        <v>3</v>
      </c>
      <c r="D112">
        <f t="shared" si="31"/>
        <v>68</v>
      </c>
      <c r="E112">
        <f t="shared" ca="1" si="49"/>
        <v>24229.580503144658</v>
      </c>
      <c r="F112">
        <f t="shared" ca="1" si="50"/>
        <v>55531.215283018872</v>
      </c>
      <c r="G112">
        <f t="shared" ca="1" si="27"/>
        <v>9379.2842105263153</v>
      </c>
      <c r="H112" s="9">
        <f t="shared" ca="1" si="28"/>
        <v>-243.97927044025127</v>
      </c>
      <c r="I112" s="9">
        <f t="shared" ca="1" si="28"/>
        <v>40.783660377358316</v>
      </c>
      <c r="J112" s="9">
        <f t="shared" ca="1" si="28"/>
        <v>1.0694736842106067</v>
      </c>
      <c r="K112" s="9">
        <f t="shared" ca="1" si="29"/>
        <v>247.36449090023606</v>
      </c>
      <c r="L112" s="9">
        <f t="shared" ca="1" si="30"/>
        <v>-80.510158480007064</v>
      </c>
      <c r="M112">
        <f t="shared" ca="1" si="32"/>
        <v>56.345517120894478</v>
      </c>
      <c r="N112">
        <f t="shared" ca="1" si="33"/>
        <v>33.321062194269743</v>
      </c>
    </row>
    <row r="113" spans="1:15" x14ac:dyDescent="0.25">
      <c r="A113" s="4">
        <f t="shared" si="64"/>
        <v>0.42488425925925827</v>
      </c>
      <c r="B113" s="3">
        <f t="shared" si="35"/>
        <v>1553300710</v>
      </c>
      <c r="C113">
        <f t="shared" si="31"/>
        <v>3</v>
      </c>
      <c r="D113">
        <f t="shared" si="31"/>
        <v>68</v>
      </c>
      <c r="E113">
        <f t="shared" ca="1" si="49"/>
        <v>23009.684150943402</v>
      </c>
      <c r="F113">
        <f t="shared" ca="1" si="50"/>
        <v>55735.133584905663</v>
      </c>
      <c r="G113">
        <f t="shared" ca="1" si="27"/>
        <v>9384.6315789473683</v>
      </c>
      <c r="H113" s="9">
        <f t="shared" ca="1" si="28"/>
        <v>-243.97927044025272</v>
      </c>
      <c r="I113" s="9">
        <f t="shared" ca="1" si="28"/>
        <v>40.783660377358316</v>
      </c>
      <c r="J113" s="9">
        <f t="shared" ca="1" si="28"/>
        <v>1.0694736842106067</v>
      </c>
      <c r="K113" s="9">
        <f t="shared" ca="1" si="29"/>
        <v>247.36449090023748</v>
      </c>
      <c r="L113" s="9">
        <f t="shared" ca="1" si="30"/>
        <v>-80.510158480007121</v>
      </c>
      <c r="M113">
        <f t="shared" ca="1" si="32"/>
        <v>56.347321802935006</v>
      </c>
      <c r="N113">
        <f t="shared" ca="1" si="33"/>
        <v>33.301540880503147</v>
      </c>
    </row>
    <row r="114" spans="1:15" x14ac:dyDescent="0.25">
      <c r="A114" s="4">
        <f t="shared" si="64"/>
        <v>0.42494212962962863</v>
      </c>
      <c r="B114" s="3">
        <f t="shared" si="35"/>
        <v>1553300715</v>
      </c>
      <c r="C114">
        <f t="shared" si="31"/>
        <v>3</v>
      </c>
      <c r="D114">
        <f t="shared" si="31"/>
        <v>68</v>
      </c>
      <c r="E114">
        <f t="shared" ca="1" si="49"/>
        <v>21789.787798742138</v>
      </c>
      <c r="F114">
        <f t="shared" ca="1" si="50"/>
        <v>55939.051886792455</v>
      </c>
      <c r="G114">
        <f t="shared" ca="1" si="27"/>
        <v>9389.9789473684214</v>
      </c>
      <c r="H114" s="9">
        <f t="shared" ca="1" si="28"/>
        <v>-243.97927044025127</v>
      </c>
      <c r="I114" s="9">
        <f t="shared" ca="1" si="28"/>
        <v>40.783660377358316</v>
      </c>
      <c r="J114" s="9">
        <f t="shared" ca="1" si="28"/>
        <v>1.069473684210243</v>
      </c>
      <c r="K114" s="9">
        <f t="shared" ca="1" si="29"/>
        <v>247.36449090023606</v>
      </c>
      <c r="L114" s="9">
        <f t="shared" ca="1" si="30"/>
        <v>-80.510158480007064</v>
      </c>
      <c r="M114">
        <f t="shared" ca="1" si="32"/>
        <v>56.349126484975535</v>
      </c>
      <c r="N114">
        <f t="shared" ca="1" si="33"/>
        <v>33.282019566736551</v>
      </c>
    </row>
    <row r="115" spans="1:15" x14ac:dyDescent="0.25">
      <c r="A115" s="4">
        <f t="shared" si="64"/>
        <v>0.42499999999999899</v>
      </c>
      <c r="B115" s="3">
        <f t="shared" si="35"/>
        <v>1553300720</v>
      </c>
      <c r="C115">
        <f t="shared" si="31"/>
        <v>3</v>
      </c>
      <c r="D115">
        <f t="shared" si="31"/>
        <v>68</v>
      </c>
      <c r="E115">
        <f t="shared" ca="1" si="49"/>
        <v>20569.891446540882</v>
      </c>
      <c r="F115">
        <f t="shared" ca="1" si="50"/>
        <v>56142.970188679246</v>
      </c>
      <c r="G115">
        <f t="shared" ca="1" si="27"/>
        <v>9395.3263157894726</v>
      </c>
      <c r="H115" s="9">
        <f t="shared" ca="1" si="28"/>
        <v>-243.97927044025127</v>
      </c>
      <c r="I115" s="9">
        <f t="shared" ca="1" si="28"/>
        <v>40.783660377358316</v>
      </c>
      <c r="J115" s="9">
        <f t="shared" ca="1" si="28"/>
        <v>1.0694736842106067</v>
      </c>
      <c r="K115" s="9">
        <f t="shared" ca="1" si="29"/>
        <v>247.36449090023606</v>
      </c>
      <c r="L115" s="9">
        <f t="shared" ca="1" si="30"/>
        <v>-80.510158480007064</v>
      </c>
      <c r="M115">
        <f t="shared" ca="1" si="32"/>
        <v>56.350931167016071</v>
      </c>
      <c r="N115">
        <f t="shared" ca="1" si="33"/>
        <v>33.262498252969948</v>
      </c>
    </row>
    <row r="116" spans="1:15" x14ac:dyDescent="0.25">
      <c r="A116" s="4">
        <f t="shared" si="64"/>
        <v>0.42505787037036935</v>
      </c>
      <c r="B116" s="3">
        <f t="shared" si="35"/>
        <v>1553300725</v>
      </c>
      <c r="C116">
        <f t="shared" si="31"/>
        <v>3</v>
      </c>
      <c r="D116">
        <f t="shared" si="31"/>
        <v>68</v>
      </c>
      <c r="E116">
        <f t="shared" ca="1" si="49"/>
        <v>19349.995094339625</v>
      </c>
      <c r="F116">
        <f t="shared" ca="1" si="50"/>
        <v>56346.888490566038</v>
      </c>
      <c r="G116">
        <f t="shared" ca="1" si="27"/>
        <v>9400.6736842105256</v>
      </c>
      <c r="H116" s="9">
        <f t="shared" ca="1" si="28"/>
        <v>-243.97927044025127</v>
      </c>
      <c r="I116" s="9">
        <f t="shared" ca="1" si="28"/>
        <v>40.783660377358316</v>
      </c>
      <c r="J116" s="9">
        <f t="shared" ca="1" si="28"/>
        <v>1.0694736842106067</v>
      </c>
      <c r="K116" s="9">
        <f t="shared" ca="1" si="29"/>
        <v>247.36449090023606</v>
      </c>
      <c r="L116" s="9">
        <f t="shared" ca="1" si="30"/>
        <v>-80.510158480007064</v>
      </c>
      <c r="M116">
        <f t="shared" ca="1" si="32"/>
        <v>56.3527358490566</v>
      </c>
      <c r="N116">
        <f t="shared" ca="1" si="33"/>
        <v>33.242976939203352</v>
      </c>
    </row>
    <row r="117" spans="1:15" x14ac:dyDescent="0.25">
      <c r="A117" s="4">
        <f t="shared" si="64"/>
        <v>0.42511574074073971</v>
      </c>
      <c r="B117" s="3">
        <f t="shared" si="35"/>
        <v>1553300730</v>
      </c>
      <c r="C117">
        <f t="shared" si="31"/>
        <v>3</v>
      </c>
      <c r="D117">
        <f t="shared" si="31"/>
        <v>68</v>
      </c>
      <c r="E117">
        <f t="shared" ca="1" si="49"/>
        <v>18130.098742138369</v>
      </c>
      <c r="F117">
        <f t="shared" ca="1" si="50"/>
        <v>56550.80679245283</v>
      </c>
      <c r="G117">
        <f t="shared" ca="1" si="27"/>
        <v>9406.0210526315786</v>
      </c>
      <c r="H117" s="9">
        <f t="shared" ca="1" si="28"/>
        <v>-243.97927044025272</v>
      </c>
      <c r="I117" s="9">
        <f t="shared" ca="1" si="28"/>
        <v>40.783660377358316</v>
      </c>
      <c r="J117" s="9">
        <f t="shared" ca="1" si="28"/>
        <v>1.0694736842106067</v>
      </c>
      <c r="K117" s="9">
        <f t="shared" ca="1" si="29"/>
        <v>247.36449090023748</v>
      </c>
      <c r="L117" s="9">
        <f t="shared" ca="1" si="30"/>
        <v>-80.510158480007121</v>
      </c>
      <c r="M117">
        <f t="shared" ca="1" si="32"/>
        <v>56.354540531097129</v>
      </c>
      <c r="N117">
        <f t="shared" ca="1" si="33"/>
        <v>33.223455625436756</v>
      </c>
    </row>
    <row r="118" spans="1:15" x14ac:dyDescent="0.25">
      <c r="A118" s="4">
        <f t="shared" si="64"/>
        <v>0.42517361111111007</v>
      </c>
      <c r="B118" s="3">
        <f t="shared" si="35"/>
        <v>1553300735</v>
      </c>
      <c r="C118">
        <f t="shared" si="31"/>
        <v>3</v>
      </c>
      <c r="D118">
        <f t="shared" si="31"/>
        <v>68</v>
      </c>
      <c r="E118">
        <f t="shared" ca="1" si="49"/>
        <v>16910.202389937105</v>
      </c>
      <c r="F118">
        <f t="shared" ca="1" si="50"/>
        <v>56754.725094339621</v>
      </c>
      <c r="G118">
        <f t="shared" ca="1" si="27"/>
        <v>9411.3684210526317</v>
      </c>
      <c r="H118" s="9">
        <f t="shared" ca="1" si="28"/>
        <v>-243.97927044025127</v>
      </c>
      <c r="I118" s="9">
        <f t="shared" ca="1" si="28"/>
        <v>40.783660377358316</v>
      </c>
      <c r="J118" s="9">
        <f t="shared" ca="1" si="28"/>
        <v>1.069473684210243</v>
      </c>
      <c r="K118" s="9">
        <f t="shared" ca="1" si="29"/>
        <v>247.36449090023606</v>
      </c>
      <c r="L118" s="9">
        <f t="shared" ca="1" si="30"/>
        <v>-80.510158480007064</v>
      </c>
      <c r="M118">
        <f t="shared" ca="1" si="32"/>
        <v>56.356345213137665</v>
      </c>
      <c r="N118">
        <f t="shared" ca="1" si="33"/>
        <v>33.20393431167016</v>
      </c>
    </row>
    <row r="119" spans="1:15" x14ac:dyDescent="0.25">
      <c r="A119" s="4">
        <f t="shared" si="64"/>
        <v>0.42523148148148043</v>
      </c>
      <c r="B119" s="3">
        <f t="shared" si="35"/>
        <v>1553300740</v>
      </c>
      <c r="C119">
        <f t="shared" si="31"/>
        <v>3</v>
      </c>
      <c r="D119">
        <f t="shared" si="31"/>
        <v>68</v>
      </c>
      <c r="E119">
        <f t="shared" ca="1" si="49"/>
        <v>15690.306037735849</v>
      </c>
      <c r="F119">
        <f t="shared" ca="1" si="50"/>
        <v>56958.643396226413</v>
      </c>
      <c r="G119">
        <f t="shared" ca="1" si="27"/>
        <v>9416.7157894736829</v>
      </c>
      <c r="H119" s="9">
        <f t="shared" ca="1" si="28"/>
        <v>-243.97927044025127</v>
      </c>
      <c r="I119" s="9">
        <f t="shared" ca="1" si="28"/>
        <v>40.783660377358316</v>
      </c>
      <c r="J119" s="9">
        <f t="shared" ca="1" si="28"/>
        <v>1.0694736842106067</v>
      </c>
      <c r="K119" s="9">
        <f t="shared" ca="1" si="29"/>
        <v>247.36449090023606</v>
      </c>
      <c r="L119" s="9">
        <f t="shared" ca="1" si="30"/>
        <v>-80.510158480007064</v>
      </c>
      <c r="M119">
        <f t="shared" ca="1" si="32"/>
        <v>56.358149895178194</v>
      </c>
      <c r="N119">
        <f t="shared" ca="1" si="33"/>
        <v>33.184412997903564</v>
      </c>
    </row>
    <row r="120" spans="1:15" x14ac:dyDescent="0.25">
      <c r="A120" s="4">
        <f t="shared" si="64"/>
        <v>0.42528935185185079</v>
      </c>
      <c r="B120" s="3">
        <f t="shared" si="35"/>
        <v>1553300745</v>
      </c>
      <c r="C120">
        <f t="shared" si="31"/>
        <v>3</v>
      </c>
      <c r="D120">
        <f t="shared" si="31"/>
        <v>68</v>
      </c>
      <c r="E120">
        <f t="shared" ca="1" si="49"/>
        <v>14470.409685534592</v>
      </c>
      <c r="F120">
        <f t="shared" ca="1" si="50"/>
        <v>57162.561698113204</v>
      </c>
      <c r="G120">
        <f t="shared" ca="1" si="27"/>
        <v>9422.0631578947359</v>
      </c>
      <c r="H120" s="9">
        <f t="shared" ca="1" si="28"/>
        <v>-243.97927044025127</v>
      </c>
      <c r="I120" s="9">
        <f t="shared" ca="1" si="28"/>
        <v>40.783660377358316</v>
      </c>
      <c r="J120" s="9">
        <f t="shared" ca="1" si="28"/>
        <v>1.0694736842106067</v>
      </c>
      <c r="K120" s="9">
        <f t="shared" ca="1" si="29"/>
        <v>247.36449090023606</v>
      </c>
      <c r="L120" s="9">
        <f t="shared" ca="1" si="30"/>
        <v>-80.510158480007064</v>
      </c>
      <c r="M120">
        <f t="shared" ca="1" si="32"/>
        <v>56.359954577218723</v>
      </c>
      <c r="N120">
        <f t="shared" ca="1" si="33"/>
        <v>33.164891684136968</v>
      </c>
    </row>
    <row r="121" spans="1:15" x14ac:dyDescent="0.25">
      <c r="A121" s="4">
        <f t="shared" si="64"/>
        <v>0.42534722222222116</v>
      </c>
      <c r="B121" s="3">
        <f t="shared" si="35"/>
        <v>1553300750</v>
      </c>
      <c r="C121">
        <f t="shared" si="31"/>
        <v>3</v>
      </c>
      <c r="D121">
        <f t="shared" si="31"/>
        <v>68</v>
      </c>
      <c r="E121">
        <f t="shared" ca="1" si="49"/>
        <v>13250.513333333336</v>
      </c>
      <c r="F121">
        <f t="shared" ca="1" si="50"/>
        <v>57366.479999999996</v>
      </c>
      <c r="G121">
        <f t="shared" ca="1" si="27"/>
        <v>9427.410526315789</v>
      </c>
      <c r="H121" s="9">
        <f t="shared" ca="1" si="28"/>
        <v>-243.97927044025272</v>
      </c>
      <c r="I121" s="9">
        <f t="shared" ca="1" si="28"/>
        <v>40.783660377359773</v>
      </c>
      <c r="J121" s="9">
        <f t="shared" ca="1" si="28"/>
        <v>1.0694736842106067</v>
      </c>
      <c r="K121" s="9">
        <f t="shared" ca="1" si="29"/>
        <v>247.36449090023774</v>
      </c>
      <c r="L121" s="9">
        <f t="shared" ca="1" si="30"/>
        <v>-80.51015848000678</v>
      </c>
      <c r="M121">
        <f t="shared" ca="1" si="32"/>
        <v>56.361759259259259</v>
      </c>
      <c r="N121">
        <f t="shared" ca="1" si="33"/>
        <v>33.145370370370372</v>
      </c>
    </row>
    <row r="122" spans="1:15" x14ac:dyDescent="0.25">
      <c r="A122" s="4">
        <f>A121+5/24/3600</f>
        <v>0.42540509259259152</v>
      </c>
      <c r="B122" s="3">
        <f t="shared" si="35"/>
        <v>1553300755</v>
      </c>
      <c r="C122">
        <f t="shared" si="31"/>
        <v>3</v>
      </c>
      <c r="D122">
        <f t="shared" si="31"/>
        <v>68</v>
      </c>
      <c r="E122">
        <f t="shared" ca="1" si="49"/>
        <v>12030.616981132072</v>
      </c>
      <c r="F122">
        <f t="shared" ca="1" si="50"/>
        <v>57570.398301886795</v>
      </c>
      <c r="G122">
        <f t="shared" ca="1" si="27"/>
        <v>9432.757894736842</v>
      </c>
      <c r="H122" s="9">
        <f t="shared" ca="1" si="28"/>
        <v>-243.97927044024982</v>
      </c>
      <c r="I122" s="9">
        <f t="shared" ca="1" si="28"/>
        <v>40.783660377358316</v>
      </c>
      <c r="J122" s="9">
        <f t="shared" ca="1" si="28"/>
        <v>1.069473684210243</v>
      </c>
      <c r="K122" s="9">
        <f t="shared" ca="1" si="29"/>
        <v>247.36449090023464</v>
      </c>
      <c r="L122" s="9">
        <f t="shared" ca="1" si="30"/>
        <v>-80.510158480007021</v>
      </c>
      <c r="M122">
        <f t="shared" ca="1" si="32"/>
        <v>56.363563941299788</v>
      </c>
      <c r="N122">
        <f t="shared" ca="1" si="33"/>
        <v>33.125849056603776</v>
      </c>
    </row>
    <row r="123" spans="1:15" x14ac:dyDescent="0.25">
      <c r="A123" s="4">
        <f t="shared" ref="A123:A186" si="65">A122+5/24/3600</f>
        <v>0.42546296296296188</v>
      </c>
      <c r="B123" s="3">
        <f t="shared" si="35"/>
        <v>1553300760</v>
      </c>
      <c r="C123">
        <f t="shared" si="31"/>
        <v>3</v>
      </c>
      <c r="D123">
        <f t="shared" si="31"/>
        <v>68</v>
      </c>
      <c r="E123">
        <f t="shared" ca="1" si="49"/>
        <v>10810.720628930823</v>
      </c>
      <c r="F123">
        <f t="shared" ca="1" si="50"/>
        <v>57774.316603773586</v>
      </c>
      <c r="G123">
        <f t="shared" ca="1" si="27"/>
        <v>9438.1052631578932</v>
      </c>
      <c r="H123" s="9">
        <f t="shared" ca="1" si="28"/>
        <v>-243.97927044025272</v>
      </c>
      <c r="I123" s="9">
        <f t="shared" ca="1" si="28"/>
        <v>40.783660377358316</v>
      </c>
      <c r="J123" s="9">
        <f t="shared" ca="1" si="28"/>
        <v>1.0694736842106067</v>
      </c>
      <c r="K123" s="9">
        <f t="shared" ca="1" si="29"/>
        <v>247.36449090023748</v>
      </c>
      <c r="L123" s="9">
        <f t="shared" ca="1" si="30"/>
        <v>-80.510158480007121</v>
      </c>
      <c r="M123">
        <f t="shared" ca="1" si="32"/>
        <v>56.365368623340316</v>
      </c>
      <c r="N123">
        <f t="shared" ca="1" si="33"/>
        <v>33.106327742837173</v>
      </c>
    </row>
    <row r="124" spans="1:15" x14ac:dyDescent="0.25">
      <c r="A124" s="4">
        <f t="shared" si="65"/>
        <v>0.42552083333333224</v>
      </c>
      <c r="B124" s="3">
        <f t="shared" si="35"/>
        <v>1553300765</v>
      </c>
      <c r="C124">
        <f t="shared" ref="C124:D124" si="66">C123</f>
        <v>3</v>
      </c>
      <c r="D124">
        <f t="shared" si="66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67">INDIRECT("G$"&amp;C124)+INDIRECT("J$"&amp;C124)*($B124-INDIRECT("B$"&amp;D124))</f>
        <v>9443.4526315789462</v>
      </c>
      <c r="H124" s="16">
        <f t="shared" ref="H124:H126" ca="1" si="68">(E125-E124)/($B125-$B124)</f>
        <v>-243.97927044025201</v>
      </c>
      <c r="I124" s="16">
        <f t="shared" ref="I124:I126" ca="1" si="69">(F125-F124)/($B125-$B124)</f>
        <v>40.783660377358316</v>
      </c>
      <c r="J124" s="16">
        <f t="shared" ref="J124:J126" ca="1" si="70">(G125-G124)/($B125-$B124)</f>
        <v>1.0694736842106067</v>
      </c>
      <c r="K124" s="16">
        <f t="shared" ref="K124:K126" ca="1" si="71">SQRT(H124*H124+I124*I124)</f>
        <v>247.3644909002368</v>
      </c>
      <c r="L124" s="16">
        <f t="shared" ref="L124:L126" ca="1" si="72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65"/>
        <v>0.4255787037037026</v>
      </c>
      <c r="B125" s="3">
        <f t="shared" si="35"/>
        <v>1553300770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67"/>
        <v>9448.7999999999993</v>
      </c>
      <c r="H125" s="16">
        <f t="shared" ca="1" si="68"/>
        <v>-243.97927044025201</v>
      </c>
      <c r="I125" s="16">
        <f t="shared" ca="1" si="69"/>
        <v>40.783660377356867</v>
      </c>
      <c r="J125" s="16">
        <f t="shared" ca="1" si="70"/>
        <v>0</v>
      </c>
      <c r="K125" s="16">
        <f t="shared" ca="1" si="71"/>
        <v>247.36449090023655</v>
      </c>
      <c r="L125" s="16">
        <f t="shared" ca="1" si="72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65"/>
        <v>0.42563657407407296</v>
      </c>
      <c r="B126" s="3">
        <f t="shared" si="35"/>
        <v>1553300775</v>
      </c>
      <c r="C126">
        <f t="shared" ref="C126:D126" si="73">C125</f>
        <v>4</v>
      </c>
      <c r="D126">
        <f t="shared" si="73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67"/>
        <v>9448.7999999999993</v>
      </c>
      <c r="H126" s="16">
        <f t="shared" ca="1" si="68"/>
        <v>-243.97927044025181</v>
      </c>
      <c r="I126" s="16">
        <f t="shared" ca="1" si="69"/>
        <v>40.783660377359773</v>
      </c>
      <c r="J126" s="16">
        <f t="shared" ca="1" si="70"/>
        <v>0</v>
      </c>
      <c r="K126" s="16">
        <f t="shared" ca="1" si="71"/>
        <v>247.36449090023686</v>
      </c>
      <c r="L126" s="16">
        <f t="shared" ca="1" si="72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65"/>
        <v>0.42569444444444332</v>
      </c>
      <c r="B127" s="3">
        <f t="shared" si="35"/>
        <v>1553300780</v>
      </c>
      <c r="C127">
        <f t="shared" si="31"/>
        <v>4</v>
      </c>
      <c r="D127">
        <f t="shared" si="31"/>
        <v>125</v>
      </c>
      <c r="E127">
        <f t="shared" ref="E127:E131" ca="1" si="74">INDIRECT("E$"&amp;C127)+INDIRECT("H$"&amp;C127)*($B127-INDIRECT("B$"&amp;D127))</f>
        <v>5931.1352201257805</v>
      </c>
      <c r="F127">
        <f t="shared" ref="F127:F131" ca="1" si="75">INDIRECT("F$"&amp;C127)+INDIRECT("I$"&amp;C127)*($B127-INDIRECT("B$"&amp;D127))</f>
        <v>58589.989811320753</v>
      </c>
      <c r="G127">
        <f t="shared" ref="G127:G131" ca="1" si="76">INDIRECT("G$"&amp;C127)+INDIRECT("J$"&amp;C127)*($B127-INDIRECT("B$"&amp;D127))</f>
        <v>9448.7999999999993</v>
      </c>
      <c r="H127" s="9">
        <f t="shared" ref="H127:H131" ca="1" si="77">(E128-E127)/($B128-$B127)</f>
        <v>-243.97927044025147</v>
      </c>
      <c r="I127" s="9">
        <f t="shared" ref="I127:I131" ca="1" si="78">(F128-F127)/($B128-$B127)</f>
        <v>40.783660377358316</v>
      </c>
      <c r="J127" s="9">
        <f t="shared" ref="J127:J131" ca="1" si="79">(G128-G127)/($B128-$B127)</f>
        <v>0</v>
      </c>
      <c r="K127" s="9">
        <f t="shared" ref="K127:K131" ca="1" si="80">SQRT(H127*H127+I127*I127)</f>
        <v>247.36449090023626</v>
      </c>
      <c r="L127" s="9">
        <f t="shared" ref="L127:L131" ca="1" si="81">DEGREES(ATAN2(I127,H127))</f>
        <v>-80.510158480007078</v>
      </c>
      <c r="M127">
        <f t="shared" ref="M127:M131" ca="1" si="82">INDIRECT("M$"&amp;C127)+INDIRECT("O$"&amp;C127)*($B127-INDIRECT("B$"&amp;D127))</f>
        <v>56.372587351502446</v>
      </c>
      <c r="N127">
        <f t="shared" ref="N127:N131" ca="1" si="83">INDIRECT("N$"&amp;C127)+INDIRECT("P$"&amp;C127)*($B127-INDIRECT("B$"&amp;D127))</f>
        <v>33.02824248777079</v>
      </c>
      <c r="O127" s="12"/>
    </row>
    <row r="128" spans="1:15" x14ac:dyDescent="0.25">
      <c r="A128" s="4">
        <f t="shared" si="65"/>
        <v>0.42575231481481368</v>
      </c>
      <c r="B128" s="3">
        <f t="shared" si="35"/>
        <v>1553300785</v>
      </c>
      <c r="C128">
        <f t="shared" si="31"/>
        <v>4</v>
      </c>
      <c r="D128">
        <f t="shared" si="31"/>
        <v>125</v>
      </c>
      <c r="E128">
        <f t="shared" ca="1" si="74"/>
        <v>4711.2388679245232</v>
      </c>
      <c r="F128">
        <f t="shared" ca="1" si="75"/>
        <v>58793.908113207544</v>
      </c>
      <c r="G128">
        <f t="shared" ca="1" si="76"/>
        <v>9448.7999999999993</v>
      </c>
      <c r="H128" s="9">
        <f t="shared" ca="1" si="77"/>
        <v>-243.97927044025164</v>
      </c>
      <c r="I128" s="9">
        <f t="shared" ca="1" si="78"/>
        <v>40.783660377359773</v>
      </c>
      <c r="J128" s="9">
        <f t="shared" ca="1" si="79"/>
        <v>0</v>
      </c>
      <c r="K128" s="9">
        <f t="shared" ca="1" si="80"/>
        <v>247.36449090023666</v>
      </c>
      <c r="L128" s="9">
        <f t="shared" ca="1" si="81"/>
        <v>-80.510158480006751</v>
      </c>
      <c r="M128">
        <f t="shared" ca="1" si="82"/>
        <v>56.374392033542975</v>
      </c>
      <c r="N128">
        <f t="shared" ca="1" si="83"/>
        <v>33.008721174004194</v>
      </c>
      <c r="O128" s="12"/>
    </row>
    <row r="129" spans="1:19" x14ac:dyDescent="0.25">
      <c r="A129" s="4">
        <f t="shared" si="65"/>
        <v>0.42581018518518404</v>
      </c>
      <c r="B129" s="3">
        <f t="shared" si="35"/>
        <v>1553300790</v>
      </c>
      <c r="C129">
        <f t="shared" si="31"/>
        <v>4</v>
      </c>
      <c r="D129">
        <f t="shared" si="31"/>
        <v>125</v>
      </c>
      <c r="E129">
        <f t="shared" ca="1" si="74"/>
        <v>3491.342515723265</v>
      </c>
      <c r="F129">
        <f t="shared" ca="1" si="75"/>
        <v>58997.826415094343</v>
      </c>
      <c r="G129">
        <f t="shared" ca="1" si="76"/>
        <v>9448.7999999999993</v>
      </c>
      <c r="H129" s="9">
        <f t="shared" ca="1" si="77"/>
        <v>-243.97927044025164</v>
      </c>
      <c r="I129" s="9">
        <f t="shared" ca="1" si="78"/>
        <v>40.783660377358316</v>
      </c>
      <c r="J129" s="9">
        <f t="shared" ca="1" si="79"/>
        <v>0</v>
      </c>
      <c r="K129" s="9">
        <f t="shared" ca="1" si="80"/>
        <v>247.36449090023643</v>
      </c>
      <c r="L129" s="9">
        <f t="shared" ca="1" si="81"/>
        <v>-80.510158480007078</v>
      </c>
      <c r="M129">
        <f t="shared" ca="1" si="82"/>
        <v>56.376196715583504</v>
      </c>
      <c r="N129">
        <f t="shared" ca="1" si="83"/>
        <v>32.989199860237598</v>
      </c>
    </row>
    <row r="130" spans="1:19" x14ac:dyDescent="0.25">
      <c r="A130" s="4">
        <f t="shared" si="65"/>
        <v>0.4258680555555544</v>
      </c>
      <c r="B130" s="3">
        <f t="shared" si="35"/>
        <v>1553300795</v>
      </c>
      <c r="C130">
        <f t="shared" si="31"/>
        <v>4</v>
      </c>
      <c r="D130">
        <f t="shared" si="31"/>
        <v>125</v>
      </c>
      <c r="E130">
        <f t="shared" ca="1" si="74"/>
        <v>2271.4461635220068</v>
      </c>
      <c r="F130">
        <f t="shared" ca="1" si="75"/>
        <v>59201.744716981135</v>
      </c>
      <c r="G130">
        <f t="shared" ca="1" si="76"/>
        <v>9448.7999999999993</v>
      </c>
      <c r="H130" s="9">
        <f t="shared" ca="1" si="77"/>
        <v>-243.97927044025147</v>
      </c>
      <c r="I130" s="9">
        <f t="shared" ca="1" si="78"/>
        <v>40.783660377358316</v>
      </c>
      <c r="J130" s="9">
        <f t="shared" ca="1" si="79"/>
        <v>0</v>
      </c>
      <c r="K130" s="9">
        <f t="shared" ca="1" si="80"/>
        <v>247.36449090023626</v>
      </c>
      <c r="L130" s="9">
        <f t="shared" ca="1" si="81"/>
        <v>-80.510158480007078</v>
      </c>
      <c r="M130">
        <f t="shared" ca="1" si="82"/>
        <v>56.37800139762404</v>
      </c>
      <c r="N130">
        <f t="shared" ca="1" si="83"/>
        <v>32.969678546470995</v>
      </c>
    </row>
    <row r="131" spans="1:19" x14ac:dyDescent="0.25">
      <c r="A131" s="4">
        <f t="shared" si="65"/>
        <v>0.42592592592592476</v>
      </c>
      <c r="B131" s="3">
        <f t="shared" si="35"/>
        <v>1553300800</v>
      </c>
      <c r="C131">
        <f t="shared" si="31"/>
        <v>4</v>
      </c>
      <c r="D131">
        <f t="shared" si="31"/>
        <v>125</v>
      </c>
      <c r="E131">
        <f t="shared" ca="1" si="74"/>
        <v>1051.5498113207495</v>
      </c>
      <c r="F131">
        <f t="shared" ca="1" si="75"/>
        <v>59405.663018867926</v>
      </c>
      <c r="G131">
        <f t="shared" ca="1" si="76"/>
        <v>9448.7999999999993</v>
      </c>
      <c r="H131" s="9">
        <f t="shared" ca="1" si="77"/>
        <v>-243.97927044025147</v>
      </c>
      <c r="I131" s="9">
        <f t="shared" ca="1" si="78"/>
        <v>40.783660377358316</v>
      </c>
      <c r="J131" s="9">
        <f t="shared" ca="1" si="79"/>
        <v>0</v>
      </c>
      <c r="K131" s="9">
        <f t="shared" ca="1" si="80"/>
        <v>247.36449090023626</v>
      </c>
      <c r="L131" s="9">
        <f t="shared" ca="1" si="81"/>
        <v>-80.510158480007078</v>
      </c>
      <c r="M131">
        <f t="shared" ca="1" si="82"/>
        <v>56.379806079664569</v>
      </c>
      <c r="N131">
        <f t="shared" ca="1" si="83"/>
        <v>32.950157232704399</v>
      </c>
    </row>
    <row r="132" spans="1:19" x14ac:dyDescent="0.25">
      <c r="A132" s="4">
        <f t="shared" si="65"/>
        <v>0.42598379629629513</v>
      </c>
      <c r="B132" s="3">
        <f t="shared" si="35"/>
        <v>1553300805</v>
      </c>
      <c r="C132">
        <f t="shared" si="31"/>
        <v>4</v>
      </c>
      <c r="D132">
        <f t="shared" si="31"/>
        <v>125</v>
      </c>
      <c r="E132">
        <f t="shared" ca="1" si="49"/>
        <v>-168.34654088050775</v>
      </c>
      <c r="F132">
        <f t="shared" ca="1" si="50"/>
        <v>59609.581320754718</v>
      </c>
      <c r="G132">
        <f t="shared" ca="1" si="27"/>
        <v>9448.7999999999993</v>
      </c>
      <c r="H132" s="9">
        <f t="shared" ca="1" si="28"/>
        <v>-243.97927044025164</v>
      </c>
      <c r="I132" s="9">
        <f t="shared" ca="1" si="28"/>
        <v>40.783660377358316</v>
      </c>
      <c r="J132" s="9">
        <f t="shared" ca="1" si="28"/>
        <v>0</v>
      </c>
      <c r="K132" s="9">
        <f t="shared" ca="1" si="29"/>
        <v>247.36449090023643</v>
      </c>
      <c r="L132" s="9">
        <f t="shared" ca="1" si="30"/>
        <v>-80.510158480007078</v>
      </c>
      <c r="M132">
        <f t="shared" ca="1" si="32"/>
        <v>56.381610761705097</v>
      </c>
      <c r="N132">
        <f t="shared" ca="1" si="33"/>
        <v>32.930635918937803</v>
      </c>
    </row>
    <row r="133" spans="1:19" x14ac:dyDescent="0.25">
      <c r="A133" s="4">
        <f t="shared" si="65"/>
        <v>0.42604166666666549</v>
      </c>
      <c r="B133" s="3">
        <f t="shared" si="35"/>
        <v>1553300810</v>
      </c>
      <c r="C133">
        <f t="shared" si="31"/>
        <v>4</v>
      </c>
      <c r="D133">
        <f t="shared" si="31"/>
        <v>125</v>
      </c>
      <c r="E133">
        <f t="shared" ca="1" si="49"/>
        <v>-1388.2428930817659</v>
      </c>
      <c r="F133">
        <f t="shared" ca="1" si="50"/>
        <v>59813.49962264151</v>
      </c>
      <c r="G133">
        <f t="shared" ca="1" si="27"/>
        <v>9448.7999999999993</v>
      </c>
      <c r="H133" s="9">
        <f t="shared" ca="1" si="28"/>
        <v>-243.97927044025164</v>
      </c>
      <c r="I133" s="9">
        <f t="shared" ca="1" si="28"/>
        <v>40.783660377358316</v>
      </c>
      <c r="J133" s="9">
        <f t="shared" ca="1" si="28"/>
        <v>0</v>
      </c>
      <c r="K133" s="9">
        <f t="shared" ca="1" si="29"/>
        <v>247.36449090023643</v>
      </c>
      <c r="L133" s="9">
        <f t="shared" ca="1" si="30"/>
        <v>-80.510158480007078</v>
      </c>
      <c r="M133">
        <f t="shared" ca="1" si="32"/>
        <v>56.383415443745633</v>
      </c>
      <c r="N133">
        <f t="shared" ca="1" si="33"/>
        <v>32.911114605171207</v>
      </c>
    </row>
    <row r="134" spans="1:19" x14ac:dyDescent="0.25">
      <c r="A134" s="4">
        <f t="shared" si="65"/>
        <v>0.42609953703703585</v>
      </c>
      <c r="B134" s="3">
        <f t="shared" si="35"/>
        <v>1553300815</v>
      </c>
      <c r="C134">
        <f t="shared" si="31"/>
        <v>4</v>
      </c>
      <c r="D134">
        <f t="shared" si="31"/>
        <v>125</v>
      </c>
      <c r="E134">
        <f t="shared" ca="1" si="49"/>
        <v>-2608.1392452830241</v>
      </c>
      <c r="F134">
        <f t="shared" ca="1" si="50"/>
        <v>60017.417924528301</v>
      </c>
      <c r="G134">
        <f t="shared" ca="1" si="27"/>
        <v>9448.7999999999993</v>
      </c>
      <c r="H134" s="9">
        <f t="shared" ca="1" si="28"/>
        <v>-243.97927044025164</v>
      </c>
      <c r="I134" s="9">
        <f t="shared" ca="1" si="28"/>
        <v>40.783660377358316</v>
      </c>
      <c r="J134" s="9">
        <f t="shared" ca="1" si="28"/>
        <v>0</v>
      </c>
      <c r="K134" s="9">
        <f t="shared" ca="1" si="29"/>
        <v>247.36449090023643</v>
      </c>
      <c r="L134" s="9">
        <f t="shared" ca="1" si="30"/>
        <v>-80.510158480007078</v>
      </c>
      <c r="M134">
        <f t="shared" ca="1" si="32"/>
        <v>56.385220125786162</v>
      </c>
      <c r="N134">
        <f t="shared" ca="1" si="33"/>
        <v>32.891593291404611</v>
      </c>
    </row>
    <row r="135" spans="1:19" x14ac:dyDescent="0.25">
      <c r="A135" s="4">
        <f t="shared" si="65"/>
        <v>0.42615740740740621</v>
      </c>
      <c r="B135" s="3">
        <f t="shared" si="35"/>
        <v>1553300820</v>
      </c>
      <c r="C135">
        <f t="shared" si="31"/>
        <v>4</v>
      </c>
      <c r="D135">
        <f t="shared" si="31"/>
        <v>125</v>
      </c>
      <c r="E135">
        <f t="shared" ca="1" si="49"/>
        <v>-3828.0355974842823</v>
      </c>
      <c r="F135">
        <f t="shared" ca="1" si="50"/>
        <v>60221.336226415093</v>
      </c>
      <c r="G135">
        <f t="shared" ca="1" si="27"/>
        <v>9448.7999999999993</v>
      </c>
      <c r="H135" s="9">
        <f t="shared" ca="1" si="28"/>
        <v>-243.97927044025127</v>
      </c>
      <c r="I135" s="9">
        <f t="shared" ca="1" si="28"/>
        <v>40.783660377358316</v>
      </c>
      <c r="J135" s="9">
        <f t="shared" ca="1" si="28"/>
        <v>0</v>
      </c>
      <c r="K135" s="9">
        <f t="shared" ca="1" si="29"/>
        <v>247.36449090023606</v>
      </c>
      <c r="L135" s="9">
        <f t="shared" ca="1" si="30"/>
        <v>-80.510158480007064</v>
      </c>
      <c r="M135">
        <f t="shared" ca="1" si="32"/>
        <v>56.387024807826691</v>
      </c>
      <c r="N135">
        <f t="shared" ca="1" si="33"/>
        <v>32.872071977638015</v>
      </c>
    </row>
    <row r="136" spans="1:19" x14ac:dyDescent="0.25">
      <c r="A136" s="4">
        <f t="shared" si="65"/>
        <v>0.42621527777777657</v>
      </c>
      <c r="B136" s="3">
        <f t="shared" si="35"/>
        <v>1553300825</v>
      </c>
      <c r="C136">
        <f t="shared" si="31"/>
        <v>4</v>
      </c>
      <c r="D136">
        <f t="shared" si="31"/>
        <v>125</v>
      </c>
      <c r="E136">
        <f t="shared" ca="1" si="49"/>
        <v>-5047.9319496855387</v>
      </c>
      <c r="F136">
        <f t="shared" ca="1" si="50"/>
        <v>60425.254528301884</v>
      </c>
      <c r="G136">
        <f t="shared" ref="G136:G199" ca="1" si="84">INDIRECT("G$"&amp;C136)+INDIRECT("J$"&amp;C136)*($B136-INDIRECT("B$"&amp;D136))</f>
        <v>9448.7999999999993</v>
      </c>
      <c r="H136" s="9">
        <f t="shared" ref="H136:J151" ca="1" si="85">(E137-E136)/($B137-$B136)</f>
        <v>-243.97927044025164</v>
      </c>
      <c r="I136" s="9">
        <f t="shared" ca="1" si="85"/>
        <v>40.783660377359773</v>
      </c>
      <c r="J136" s="9">
        <f t="shared" ca="1" si="85"/>
        <v>0</v>
      </c>
      <c r="K136" s="9">
        <f t="shared" ref="K136:K199" ca="1" si="86">SQRT(H136*H136+I136*I136)</f>
        <v>247.36449090023666</v>
      </c>
      <c r="L136" s="9">
        <f t="shared" ref="L136:L199" ca="1" si="87">DEGREES(ATAN2(I136,H136))</f>
        <v>-80.510158480006751</v>
      </c>
      <c r="M136">
        <f t="shared" ca="1" si="32"/>
        <v>56.38882948986722</v>
      </c>
      <c r="N136">
        <f t="shared" ca="1" si="33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65"/>
        <v>0.42627314814814693</v>
      </c>
      <c r="B137" s="3">
        <f t="shared" si="35"/>
        <v>1553300830</v>
      </c>
      <c r="C137">
        <f t="shared" ref="C137:D200" si="88">C136</f>
        <v>4</v>
      </c>
      <c r="D137">
        <f t="shared" si="88"/>
        <v>125</v>
      </c>
      <c r="E137">
        <f t="shared" ca="1" si="49"/>
        <v>-6267.8283018867969</v>
      </c>
      <c r="F137">
        <f t="shared" ca="1" si="50"/>
        <v>60629.172830188683</v>
      </c>
      <c r="G137">
        <f t="shared" ca="1" si="84"/>
        <v>9448.7999999999993</v>
      </c>
      <c r="H137" s="9">
        <f t="shared" ca="1" si="85"/>
        <v>-243.97927044025164</v>
      </c>
      <c r="I137" s="9">
        <f t="shared" ca="1" si="85"/>
        <v>40.783660377358316</v>
      </c>
      <c r="J137" s="9">
        <f t="shared" ca="1" si="85"/>
        <v>0</v>
      </c>
      <c r="K137" s="9">
        <f t="shared" ca="1" si="86"/>
        <v>247.36449090023643</v>
      </c>
      <c r="L137" s="9">
        <f t="shared" ca="1" si="87"/>
        <v>-80.510158480007078</v>
      </c>
      <c r="M137">
        <f t="shared" ref="M137:M200" ca="1" si="89">INDIRECT("M$"&amp;C137)+INDIRECT("O$"&amp;C137)*($B137-INDIRECT("B$"&amp;D137))</f>
        <v>56.390634171907756</v>
      </c>
      <c r="N137">
        <f t="shared" ref="N137:N200" ca="1" si="90">INDIRECT("N$"&amp;C137)+INDIRECT("P$"&amp;C137)*($B137-INDIRECT("B$"&amp;D137))</f>
        <v>32.833029350104823</v>
      </c>
      <c r="O137" s="12"/>
    </row>
    <row r="138" spans="1:19" x14ac:dyDescent="0.25">
      <c r="A138" s="4">
        <f t="shared" si="65"/>
        <v>0.42633101851851729</v>
      </c>
      <c r="B138" s="3">
        <f t="shared" ref="B138:B201" si="91">B137+SECOND(A138-A137)</f>
        <v>1553300835</v>
      </c>
      <c r="C138">
        <f t="shared" si="88"/>
        <v>4</v>
      </c>
      <c r="D138">
        <f t="shared" si="88"/>
        <v>125</v>
      </c>
      <c r="E138">
        <f t="shared" ca="1" si="49"/>
        <v>-7487.7246540880551</v>
      </c>
      <c r="F138">
        <f t="shared" ca="1" si="50"/>
        <v>60833.091132075475</v>
      </c>
      <c r="G138">
        <f t="shared" ca="1" si="84"/>
        <v>9448.7999999999993</v>
      </c>
      <c r="H138" s="9">
        <f t="shared" ca="1" si="85"/>
        <v>-243.97927044025127</v>
      </c>
      <c r="I138" s="9">
        <f t="shared" ca="1" si="85"/>
        <v>40.783660377358316</v>
      </c>
      <c r="J138" s="9">
        <f t="shared" ca="1" si="85"/>
        <v>0</v>
      </c>
      <c r="K138" s="9">
        <f t="shared" ca="1" si="86"/>
        <v>247.36449090023606</v>
      </c>
      <c r="L138" s="9">
        <f t="shared" ca="1" si="87"/>
        <v>-80.510158480007064</v>
      </c>
      <c r="M138">
        <f t="shared" ca="1" si="89"/>
        <v>56.392438853948285</v>
      </c>
      <c r="N138">
        <f t="shared" ca="1" si="90"/>
        <v>32.81350803633822</v>
      </c>
      <c r="O138" s="12"/>
    </row>
    <row r="139" spans="1:19" x14ac:dyDescent="0.25">
      <c r="A139" s="8">
        <f t="shared" si="65"/>
        <v>0.42638888888888765</v>
      </c>
      <c r="B139" s="3">
        <f t="shared" si="91"/>
        <v>1553300840</v>
      </c>
      <c r="C139">
        <f t="shared" si="88"/>
        <v>4</v>
      </c>
      <c r="D139">
        <f t="shared" si="88"/>
        <v>125</v>
      </c>
      <c r="E139">
        <f t="shared" ca="1" si="49"/>
        <v>-8707.6210062893115</v>
      </c>
      <c r="F139">
        <f t="shared" ca="1" si="50"/>
        <v>61037.009433962266</v>
      </c>
      <c r="G139">
        <f t="shared" ca="1" si="84"/>
        <v>9448.7999999999993</v>
      </c>
      <c r="H139" s="9">
        <f t="shared" ca="1" si="85"/>
        <v>-243.97927044025201</v>
      </c>
      <c r="I139" s="9">
        <f t="shared" ca="1" si="85"/>
        <v>40.783660377358316</v>
      </c>
      <c r="J139" s="9">
        <f t="shared" ca="1" si="85"/>
        <v>0</v>
      </c>
      <c r="K139" s="9">
        <f t="shared" ca="1" si="86"/>
        <v>247.3644909002368</v>
      </c>
      <c r="L139" s="9">
        <f t="shared" ca="1" si="87"/>
        <v>-80.510158480007092</v>
      </c>
      <c r="M139">
        <f t="shared" ca="1" si="89"/>
        <v>56.394243535988814</v>
      </c>
      <c r="N139">
        <f t="shared" ca="1" si="90"/>
        <v>32.793986722571624</v>
      </c>
      <c r="O139" s="12"/>
    </row>
    <row r="140" spans="1:19" x14ac:dyDescent="0.25">
      <c r="A140" s="4">
        <f t="shared" si="65"/>
        <v>0.42644675925925801</v>
      </c>
      <c r="B140" s="3">
        <f t="shared" si="91"/>
        <v>1553300845</v>
      </c>
      <c r="C140">
        <f t="shared" si="88"/>
        <v>4</v>
      </c>
      <c r="D140">
        <f t="shared" si="88"/>
        <v>125</v>
      </c>
      <c r="E140">
        <f t="shared" ca="1" si="49"/>
        <v>-9927.5173584905715</v>
      </c>
      <c r="F140">
        <f t="shared" ca="1" si="50"/>
        <v>61240.927735849058</v>
      </c>
      <c r="G140">
        <f t="shared" ca="1" si="84"/>
        <v>9448.7999999999993</v>
      </c>
      <c r="H140" s="9">
        <f t="shared" ca="1" si="85"/>
        <v>-243.97927044025127</v>
      </c>
      <c r="I140" s="9">
        <f t="shared" ca="1" si="85"/>
        <v>40.783660377358316</v>
      </c>
      <c r="J140" s="9">
        <f t="shared" ca="1" si="85"/>
        <v>0</v>
      </c>
      <c r="K140" s="9">
        <f t="shared" ca="1" si="86"/>
        <v>247.36449090023606</v>
      </c>
      <c r="L140" s="9">
        <f t="shared" ca="1" si="87"/>
        <v>-80.510158480007064</v>
      </c>
      <c r="M140">
        <f t="shared" ca="1" si="89"/>
        <v>56.39604821802935</v>
      </c>
      <c r="N140">
        <f t="shared" ca="1" si="90"/>
        <v>32.774465408805028</v>
      </c>
      <c r="O140" s="12"/>
    </row>
    <row r="141" spans="1:19" x14ac:dyDescent="0.25">
      <c r="A141" s="4">
        <f t="shared" si="65"/>
        <v>0.42650462962962837</v>
      </c>
      <c r="B141" s="3">
        <f t="shared" si="91"/>
        <v>1553300850</v>
      </c>
      <c r="C141">
        <f t="shared" si="88"/>
        <v>4</v>
      </c>
      <c r="D141">
        <f t="shared" si="88"/>
        <v>125</v>
      </c>
      <c r="E141">
        <f t="shared" ca="1" si="49"/>
        <v>-11147.413710691828</v>
      </c>
      <c r="F141">
        <f t="shared" ca="1" si="50"/>
        <v>61444.84603773585</v>
      </c>
      <c r="G141">
        <f t="shared" ca="1" si="84"/>
        <v>9448.7999999999993</v>
      </c>
      <c r="H141" s="9">
        <f t="shared" ca="1" si="85"/>
        <v>-243.97927044025201</v>
      </c>
      <c r="I141" s="9">
        <f t="shared" ca="1" si="85"/>
        <v>40.783660377358316</v>
      </c>
      <c r="J141" s="9">
        <f t="shared" ca="1" si="85"/>
        <v>0</v>
      </c>
      <c r="K141" s="9">
        <f t="shared" ca="1" si="86"/>
        <v>247.3644909002368</v>
      </c>
      <c r="L141" s="9">
        <f t="shared" ca="1" si="87"/>
        <v>-80.510158480007092</v>
      </c>
      <c r="M141">
        <f t="shared" ca="1" si="89"/>
        <v>56.397852900069879</v>
      </c>
      <c r="N141">
        <f t="shared" ca="1" si="90"/>
        <v>32.754944095038432</v>
      </c>
      <c r="O141" s="12"/>
    </row>
    <row r="142" spans="1:19" x14ac:dyDescent="0.25">
      <c r="A142" s="46">
        <f t="shared" si="65"/>
        <v>0.42656249999999873</v>
      </c>
      <c r="B142" s="49">
        <f t="shared" si="91"/>
        <v>1553300855</v>
      </c>
      <c r="C142" s="45">
        <f t="shared" si="88"/>
        <v>4</v>
      </c>
      <c r="D142" s="45">
        <f t="shared" si="88"/>
        <v>125</v>
      </c>
      <c r="E142" s="45">
        <f t="shared" ca="1" si="49"/>
        <v>-12367.310062893088</v>
      </c>
      <c r="F142" s="45">
        <f t="shared" ca="1" si="50"/>
        <v>61648.764339622641</v>
      </c>
      <c r="G142" s="45">
        <f t="shared" ca="1" si="84"/>
        <v>9448.7999999999993</v>
      </c>
      <c r="H142" s="50">
        <f t="shared" ca="1" si="85"/>
        <v>-243.97927044025127</v>
      </c>
      <c r="I142" s="50">
        <f t="shared" ca="1" si="85"/>
        <v>40.783660377358316</v>
      </c>
      <c r="J142" s="50">
        <f t="shared" ca="1" si="85"/>
        <v>0</v>
      </c>
      <c r="K142" s="50">
        <f t="shared" ca="1" si="86"/>
        <v>247.36449090023606</v>
      </c>
      <c r="L142" s="50">
        <f t="shared" ca="1" si="87"/>
        <v>-80.510158480007064</v>
      </c>
      <c r="M142" s="45">
        <f t="shared" ca="1" si="89"/>
        <v>56.399657582110407</v>
      </c>
      <c r="N142" s="45">
        <f t="shared" ca="1" si="90"/>
        <v>32.735422781271836</v>
      </c>
    </row>
    <row r="143" spans="1:19" x14ac:dyDescent="0.25">
      <c r="A143" s="4">
        <f t="shared" si="65"/>
        <v>0.4266203703703691</v>
      </c>
      <c r="B143" s="3">
        <f t="shared" si="91"/>
        <v>1553300860</v>
      </c>
      <c r="C143">
        <f t="shared" si="88"/>
        <v>4</v>
      </c>
      <c r="D143">
        <f t="shared" si="88"/>
        <v>125</v>
      </c>
      <c r="E143">
        <f t="shared" ca="1" si="49"/>
        <v>-13587.206415094344</v>
      </c>
      <c r="F143">
        <f t="shared" ca="1" si="50"/>
        <v>61852.682641509433</v>
      </c>
      <c r="G143">
        <f t="shared" ca="1" si="84"/>
        <v>9448.7999999999993</v>
      </c>
      <c r="H143" s="9">
        <f t="shared" ca="1" si="85"/>
        <v>-243.97927044025127</v>
      </c>
      <c r="I143" s="9">
        <f t="shared" ca="1" si="85"/>
        <v>40.783660377358316</v>
      </c>
      <c r="J143" s="9">
        <f t="shared" ca="1" si="85"/>
        <v>0</v>
      </c>
      <c r="K143" s="9">
        <f t="shared" ca="1" si="86"/>
        <v>247.36449090023606</v>
      </c>
      <c r="L143" s="9">
        <f t="shared" ca="1" si="87"/>
        <v>-80.510158480007064</v>
      </c>
      <c r="M143">
        <f t="shared" ca="1" si="89"/>
        <v>56.401462264150943</v>
      </c>
      <c r="N143">
        <f t="shared" ca="1" si="90"/>
        <v>32.71590146750524</v>
      </c>
    </row>
    <row r="144" spans="1:19" x14ac:dyDescent="0.25">
      <c r="A144" s="4">
        <f t="shared" si="65"/>
        <v>0.42667824074073946</v>
      </c>
      <c r="B144" s="3">
        <f t="shared" si="91"/>
        <v>1553300865</v>
      </c>
      <c r="C144">
        <f t="shared" si="88"/>
        <v>4</v>
      </c>
      <c r="D144">
        <f t="shared" si="88"/>
        <v>125</v>
      </c>
      <c r="E144">
        <f t="shared" ca="1" si="49"/>
        <v>-14807.102767295601</v>
      </c>
      <c r="F144">
        <f t="shared" ca="1" si="50"/>
        <v>62056.600943396224</v>
      </c>
      <c r="G144">
        <f t="shared" ca="1" si="84"/>
        <v>9448.7999999999993</v>
      </c>
      <c r="H144" s="9">
        <f t="shared" ca="1" si="85"/>
        <v>-243.97927044025201</v>
      </c>
      <c r="I144" s="9">
        <f t="shared" ca="1" si="85"/>
        <v>40.783660377359773</v>
      </c>
      <c r="J144" s="9">
        <f t="shared" ca="1" si="85"/>
        <v>0</v>
      </c>
      <c r="K144" s="9">
        <f t="shared" ca="1" si="86"/>
        <v>247.36449090023703</v>
      </c>
      <c r="L144" s="9">
        <f t="shared" ca="1" si="87"/>
        <v>-80.510158480006766</v>
      </c>
      <c r="M144">
        <f t="shared" ca="1" si="89"/>
        <v>56.403266946191472</v>
      </c>
      <c r="N144">
        <f t="shared" ca="1" si="90"/>
        <v>32.696380153738644</v>
      </c>
    </row>
    <row r="145" spans="1:14" x14ac:dyDescent="0.25">
      <c r="A145" s="51">
        <f t="shared" si="65"/>
        <v>0.42673611111110982</v>
      </c>
      <c r="B145" s="52">
        <f t="shared" si="91"/>
        <v>1553300870</v>
      </c>
      <c r="C145" s="53">
        <f t="shared" si="88"/>
        <v>4</v>
      </c>
      <c r="D145" s="53">
        <f t="shared" si="88"/>
        <v>125</v>
      </c>
      <c r="E145" s="53">
        <f t="shared" ca="1" si="49"/>
        <v>-16026.999119496861</v>
      </c>
      <c r="F145" s="53">
        <f t="shared" ca="1" si="50"/>
        <v>62260.519245283023</v>
      </c>
      <c r="G145" s="53">
        <f t="shared" ca="1" si="84"/>
        <v>9448.7999999999993</v>
      </c>
      <c r="H145" s="54">
        <f t="shared" ca="1" si="85"/>
        <v>-243.97927044025127</v>
      </c>
      <c r="I145" s="54">
        <f t="shared" ca="1" si="85"/>
        <v>40.783660377358316</v>
      </c>
      <c r="J145" s="54">
        <f t="shared" ca="1" si="85"/>
        <v>0</v>
      </c>
      <c r="K145" s="54">
        <f t="shared" ca="1" si="86"/>
        <v>247.36449090023606</v>
      </c>
      <c r="L145" s="54">
        <f t="shared" ca="1" si="87"/>
        <v>-80.510158480007064</v>
      </c>
      <c r="M145" s="53">
        <f t="shared" ca="1" si="89"/>
        <v>56.405071628232001</v>
      </c>
      <c r="N145" s="53">
        <f t="shared" ca="1" si="90"/>
        <v>32.676858839972049</v>
      </c>
    </row>
    <row r="146" spans="1:14" x14ac:dyDescent="0.25">
      <c r="A146" s="4">
        <f t="shared" si="65"/>
        <v>0.42679398148148018</v>
      </c>
      <c r="B146" s="3">
        <f t="shared" si="91"/>
        <v>1553300875</v>
      </c>
      <c r="C146">
        <f t="shared" si="88"/>
        <v>4</v>
      </c>
      <c r="D146">
        <f t="shared" si="88"/>
        <v>125</v>
      </c>
      <c r="E146">
        <f t="shared" ca="1" si="49"/>
        <v>-17246.895471698117</v>
      </c>
      <c r="F146">
        <f t="shared" ca="1" si="50"/>
        <v>62464.437547169815</v>
      </c>
      <c r="G146">
        <f t="shared" ca="1" si="84"/>
        <v>9448.7999999999993</v>
      </c>
      <c r="H146" s="9">
        <f t="shared" ca="1" si="85"/>
        <v>-243.97927044025127</v>
      </c>
      <c r="I146" s="9">
        <f t="shared" ca="1" si="85"/>
        <v>40.783660377358316</v>
      </c>
      <c r="J146" s="9">
        <f t="shared" ca="1" si="85"/>
        <v>0</v>
      </c>
      <c r="K146" s="9">
        <f t="shared" ca="1" si="86"/>
        <v>247.36449090023606</v>
      </c>
      <c r="L146" s="9">
        <f t="shared" ca="1" si="87"/>
        <v>-80.510158480007064</v>
      </c>
      <c r="M146">
        <f t="shared" ca="1" si="89"/>
        <v>56.406876310272537</v>
      </c>
      <c r="N146">
        <f t="shared" ca="1" si="90"/>
        <v>32.657337526205453</v>
      </c>
    </row>
    <row r="147" spans="1:14" x14ac:dyDescent="0.25">
      <c r="A147" s="51">
        <f t="shared" si="65"/>
        <v>0.42685185185185054</v>
      </c>
      <c r="B147" s="52">
        <f t="shared" si="91"/>
        <v>1553300880</v>
      </c>
      <c r="C147" s="53">
        <f t="shared" si="88"/>
        <v>4</v>
      </c>
      <c r="D147" s="53">
        <f t="shared" si="88"/>
        <v>125</v>
      </c>
      <c r="E147" s="53">
        <f t="shared" ca="1" si="49"/>
        <v>-18466.791823899373</v>
      </c>
      <c r="F147" s="53">
        <f t="shared" ca="1" si="50"/>
        <v>62668.355849056607</v>
      </c>
      <c r="G147" s="53">
        <f t="shared" ca="1" si="84"/>
        <v>9448.7999999999993</v>
      </c>
      <c r="H147" s="54">
        <f t="shared" ca="1" si="85"/>
        <v>-243.97927044025201</v>
      </c>
      <c r="I147" s="54">
        <f t="shared" ca="1" si="85"/>
        <v>40.783660377358316</v>
      </c>
      <c r="J147" s="54">
        <f t="shared" ca="1" si="85"/>
        <v>0</v>
      </c>
      <c r="K147" s="54">
        <f t="shared" ca="1" si="86"/>
        <v>247.3644909002368</v>
      </c>
      <c r="L147" s="54">
        <f t="shared" ca="1" si="87"/>
        <v>-80.510158480007092</v>
      </c>
      <c r="M147" s="53">
        <f t="shared" ca="1" si="89"/>
        <v>56.408680992313066</v>
      </c>
      <c r="N147" s="53">
        <f t="shared" ca="1" si="90"/>
        <v>32.63781621243885</v>
      </c>
    </row>
    <row r="148" spans="1:14" x14ac:dyDescent="0.25">
      <c r="A148" s="51">
        <f t="shared" si="65"/>
        <v>0.4269097222222209</v>
      </c>
      <c r="B148" s="3">
        <f t="shared" si="91"/>
        <v>1553300885</v>
      </c>
      <c r="C148">
        <f t="shared" si="88"/>
        <v>4</v>
      </c>
      <c r="D148">
        <f t="shared" si="88"/>
        <v>125</v>
      </c>
      <c r="E148">
        <f t="shared" ca="1" si="49"/>
        <v>-19686.688176100633</v>
      </c>
      <c r="F148">
        <f t="shared" ca="1" si="50"/>
        <v>62872.274150943398</v>
      </c>
      <c r="G148">
        <f t="shared" ca="1" si="84"/>
        <v>9448.7999999999993</v>
      </c>
      <c r="H148" s="9">
        <f t="shared" ca="1" si="85"/>
        <v>-243.97927044025127</v>
      </c>
      <c r="I148" s="9">
        <f t="shared" ca="1" si="85"/>
        <v>40.783660377358316</v>
      </c>
      <c r="J148" s="9">
        <f t="shared" ca="1" si="85"/>
        <v>0</v>
      </c>
      <c r="K148" s="9">
        <f t="shared" ca="1" si="86"/>
        <v>247.36449090023606</v>
      </c>
      <c r="L148" s="9">
        <f t="shared" ca="1" si="87"/>
        <v>-80.510158480007064</v>
      </c>
      <c r="M148">
        <f t="shared" ca="1" si="89"/>
        <v>56.410485674353595</v>
      </c>
      <c r="N148">
        <f t="shared" ca="1" si="90"/>
        <v>32.618294898672254</v>
      </c>
    </row>
    <row r="149" spans="1:14" x14ac:dyDescent="0.25">
      <c r="A149" s="4">
        <f t="shared" si="65"/>
        <v>0.42696759259259126</v>
      </c>
      <c r="B149" s="3">
        <f t="shared" si="91"/>
        <v>1553300890</v>
      </c>
      <c r="C149">
        <f t="shared" si="88"/>
        <v>4</v>
      </c>
      <c r="D149">
        <f t="shared" si="88"/>
        <v>125</v>
      </c>
      <c r="E149">
        <f t="shared" ca="1" si="49"/>
        <v>-20906.58452830189</v>
      </c>
      <c r="F149">
        <f t="shared" ca="1" si="50"/>
        <v>63076.19245283019</v>
      </c>
      <c r="G149">
        <f t="shared" ca="1" si="84"/>
        <v>9448.7999999999993</v>
      </c>
      <c r="H149" s="9">
        <f t="shared" ca="1" si="85"/>
        <v>-243.97927044025201</v>
      </c>
      <c r="I149" s="9">
        <f t="shared" ca="1" si="85"/>
        <v>40.783660377358316</v>
      </c>
      <c r="J149" s="9">
        <f t="shared" ca="1" si="85"/>
        <v>0</v>
      </c>
      <c r="K149" s="9">
        <f t="shared" ca="1" si="86"/>
        <v>247.3644909002368</v>
      </c>
      <c r="L149" s="9">
        <f t="shared" ca="1" si="87"/>
        <v>-80.510158480007092</v>
      </c>
      <c r="M149">
        <f t="shared" ca="1" si="89"/>
        <v>56.412290356394131</v>
      </c>
      <c r="N149">
        <f t="shared" ca="1" si="90"/>
        <v>32.598773584905658</v>
      </c>
    </row>
    <row r="150" spans="1:14" x14ac:dyDescent="0.25">
      <c r="A150" s="4">
        <f t="shared" si="65"/>
        <v>0.42702546296296162</v>
      </c>
      <c r="B150" s="3">
        <f t="shared" si="91"/>
        <v>1553300895</v>
      </c>
      <c r="C150">
        <f t="shared" si="88"/>
        <v>4</v>
      </c>
      <c r="D150">
        <f t="shared" si="88"/>
        <v>125</v>
      </c>
      <c r="E150">
        <f t="shared" ca="1" si="49"/>
        <v>-22126.48088050315</v>
      </c>
      <c r="F150">
        <f t="shared" ca="1" si="50"/>
        <v>63280.110754716981</v>
      </c>
      <c r="G150">
        <f t="shared" ca="1" si="84"/>
        <v>9448.7999999999993</v>
      </c>
      <c r="H150" s="9">
        <f t="shared" ca="1" si="85"/>
        <v>-243.97927044025127</v>
      </c>
      <c r="I150" s="9">
        <f t="shared" ca="1" si="85"/>
        <v>40.783660377358316</v>
      </c>
      <c r="J150" s="9">
        <f t="shared" ca="1" si="85"/>
        <v>0</v>
      </c>
      <c r="K150" s="9">
        <f t="shared" ca="1" si="86"/>
        <v>247.36449090023606</v>
      </c>
      <c r="L150" s="9">
        <f t="shared" ca="1" si="87"/>
        <v>-80.510158480007064</v>
      </c>
      <c r="M150">
        <f t="shared" ca="1" si="89"/>
        <v>56.41409503843466</v>
      </c>
      <c r="N150">
        <f t="shared" ca="1" si="90"/>
        <v>32.579252271139062</v>
      </c>
    </row>
    <row r="151" spans="1:14" x14ac:dyDescent="0.25">
      <c r="A151" s="4">
        <f t="shared" si="65"/>
        <v>0.42708333333333198</v>
      </c>
      <c r="B151" s="3">
        <f t="shared" si="91"/>
        <v>1553300900</v>
      </c>
      <c r="C151">
        <f t="shared" si="88"/>
        <v>4</v>
      </c>
      <c r="D151">
        <f t="shared" si="88"/>
        <v>125</v>
      </c>
      <c r="E151">
        <f t="shared" ca="1" si="49"/>
        <v>-23346.377232704406</v>
      </c>
      <c r="F151">
        <f t="shared" ca="1" si="50"/>
        <v>63484.029056603773</v>
      </c>
      <c r="G151">
        <f t="shared" ca="1" si="84"/>
        <v>9448.7999999999993</v>
      </c>
      <c r="H151" s="9">
        <f t="shared" ca="1" si="85"/>
        <v>-243.97927044025127</v>
      </c>
      <c r="I151" s="9">
        <f t="shared" ca="1" si="85"/>
        <v>40.783660377358316</v>
      </c>
      <c r="J151" s="9">
        <f t="shared" ca="1" si="85"/>
        <v>0</v>
      </c>
      <c r="K151" s="9">
        <f t="shared" ca="1" si="86"/>
        <v>247.36449090023606</v>
      </c>
      <c r="L151" s="9">
        <f t="shared" ca="1" si="87"/>
        <v>-80.510158480007064</v>
      </c>
      <c r="M151">
        <f t="shared" ca="1" si="89"/>
        <v>56.415899720475188</v>
      </c>
      <c r="N151">
        <f t="shared" ca="1" si="90"/>
        <v>32.559730957372466</v>
      </c>
    </row>
    <row r="152" spans="1:14" x14ac:dyDescent="0.25">
      <c r="A152" s="4">
        <f t="shared" si="65"/>
        <v>0.42714120370370234</v>
      </c>
      <c r="B152" s="3">
        <f t="shared" si="91"/>
        <v>1553300905</v>
      </c>
      <c r="C152">
        <f t="shared" si="88"/>
        <v>4</v>
      </c>
      <c r="D152">
        <f t="shared" si="88"/>
        <v>125</v>
      </c>
      <c r="E152">
        <f t="shared" ca="1" si="49"/>
        <v>-24566.273584905663</v>
      </c>
      <c r="F152">
        <f t="shared" ca="1" si="50"/>
        <v>63687.947358490565</v>
      </c>
      <c r="G152">
        <f t="shared" ca="1" si="84"/>
        <v>9448.7999999999993</v>
      </c>
      <c r="H152" s="9">
        <f t="shared" ref="H152:J183" ca="1" si="92">(E153-E152)/($B153-$B152)</f>
        <v>-243.97927044025127</v>
      </c>
      <c r="I152" s="9">
        <f t="shared" ca="1" si="92"/>
        <v>40.783660377359773</v>
      </c>
      <c r="J152" s="9">
        <f t="shared" ca="1" si="92"/>
        <v>0</v>
      </c>
      <c r="K152" s="9">
        <f t="shared" ca="1" si="86"/>
        <v>247.36449090023632</v>
      </c>
      <c r="L152" s="9">
        <f t="shared" ca="1" si="87"/>
        <v>-80.510158480006737</v>
      </c>
      <c r="M152">
        <f t="shared" ca="1" si="89"/>
        <v>56.417704402515717</v>
      </c>
      <c r="N152">
        <f t="shared" ca="1" si="90"/>
        <v>32.54020964360587</v>
      </c>
    </row>
    <row r="153" spans="1:14" x14ac:dyDescent="0.25">
      <c r="A153" s="4">
        <f t="shared" si="65"/>
        <v>0.4271990740740727</v>
      </c>
      <c r="B153" s="3">
        <f t="shared" si="91"/>
        <v>1553300910</v>
      </c>
      <c r="C153">
        <f t="shared" si="88"/>
        <v>4</v>
      </c>
      <c r="D153">
        <f t="shared" si="88"/>
        <v>125</v>
      </c>
      <c r="E153">
        <f t="shared" ca="1" si="49"/>
        <v>-25786.169937106919</v>
      </c>
      <c r="F153">
        <f t="shared" ca="1" si="50"/>
        <v>63891.865660377363</v>
      </c>
      <c r="G153">
        <f t="shared" ca="1" si="84"/>
        <v>9448.7999999999993</v>
      </c>
      <c r="H153" s="9">
        <f t="shared" ca="1" si="92"/>
        <v>-243.97927044025272</v>
      </c>
      <c r="I153" s="9">
        <f t="shared" ca="1" si="92"/>
        <v>40.783660377358316</v>
      </c>
      <c r="J153" s="9">
        <f t="shared" ca="1" si="92"/>
        <v>0</v>
      </c>
      <c r="K153" s="9">
        <f t="shared" ca="1" si="86"/>
        <v>247.36449090023748</v>
      </c>
      <c r="L153" s="9">
        <f t="shared" ca="1" si="87"/>
        <v>-80.510158480007121</v>
      </c>
      <c r="M153">
        <f t="shared" ca="1" si="89"/>
        <v>56.419509084556253</v>
      </c>
      <c r="N153">
        <f t="shared" ca="1" si="90"/>
        <v>32.520688329839274</v>
      </c>
    </row>
    <row r="154" spans="1:14" x14ac:dyDescent="0.25">
      <c r="A154" s="4">
        <f t="shared" si="65"/>
        <v>0.42725694444444307</v>
      </c>
      <c r="B154" s="3">
        <f t="shared" si="91"/>
        <v>1553300915</v>
      </c>
      <c r="C154">
        <f t="shared" si="88"/>
        <v>4</v>
      </c>
      <c r="D154">
        <f t="shared" si="88"/>
        <v>125</v>
      </c>
      <c r="E154">
        <f t="shared" ca="1" si="49"/>
        <v>-27006.066289308183</v>
      </c>
      <c r="F154">
        <f t="shared" ca="1" si="50"/>
        <v>64095.783962264155</v>
      </c>
      <c r="G154">
        <f t="shared" ca="1" si="84"/>
        <v>9448.7999999999993</v>
      </c>
      <c r="H154" s="9">
        <f t="shared" ca="1" si="92"/>
        <v>-243.97927044025127</v>
      </c>
      <c r="I154" s="9">
        <f t="shared" ca="1" si="92"/>
        <v>40.783660377358316</v>
      </c>
      <c r="J154" s="9">
        <f t="shared" ca="1" si="92"/>
        <v>0</v>
      </c>
      <c r="K154" s="9">
        <f t="shared" ca="1" si="86"/>
        <v>247.36449090023606</v>
      </c>
      <c r="L154" s="9">
        <f t="shared" ca="1" si="87"/>
        <v>-80.510158480007064</v>
      </c>
      <c r="M154">
        <f t="shared" ca="1" si="89"/>
        <v>56.421313766596782</v>
      </c>
      <c r="N154">
        <f t="shared" ca="1" si="90"/>
        <v>32.501167016072678</v>
      </c>
    </row>
    <row r="155" spans="1:14" x14ac:dyDescent="0.25">
      <c r="A155" s="4">
        <f t="shared" si="65"/>
        <v>0.42731481481481343</v>
      </c>
      <c r="B155" s="3">
        <f t="shared" si="91"/>
        <v>1553300920</v>
      </c>
      <c r="C155">
        <f t="shared" si="88"/>
        <v>4</v>
      </c>
      <c r="D155">
        <f t="shared" si="88"/>
        <v>125</v>
      </c>
      <c r="E155">
        <f t="shared" ca="1" si="49"/>
        <v>-28225.962641509439</v>
      </c>
      <c r="F155">
        <f t="shared" ca="1" si="50"/>
        <v>64299.702264150947</v>
      </c>
      <c r="G155">
        <f t="shared" ca="1" si="84"/>
        <v>9448.7999999999993</v>
      </c>
      <c r="H155" s="9">
        <f t="shared" ca="1" si="92"/>
        <v>-243.97927044025127</v>
      </c>
      <c r="I155" s="9">
        <f t="shared" ca="1" si="92"/>
        <v>40.783660377358316</v>
      </c>
      <c r="J155" s="9">
        <f t="shared" ca="1" si="92"/>
        <v>0</v>
      </c>
      <c r="K155" s="9">
        <f t="shared" ca="1" si="86"/>
        <v>247.36449090023606</v>
      </c>
      <c r="L155" s="9">
        <f t="shared" ca="1" si="87"/>
        <v>-80.510158480007064</v>
      </c>
      <c r="M155">
        <f t="shared" ca="1" si="89"/>
        <v>56.423118448637311</v>
      </c>
      <c r="N155">
        <f t="shared" ca="1" si="90"/>
        <v>32.481645702306075</v>
      </c>
    </row>
    <row r="156" spans="1:14" x14ac:dyDescent="0.25">
      <c r="A156" s="4">
        <f t="shared" si="65"/>
        <v>0.42737268518518379</v>
      </c>
      <c r="B156" s="3">
        <f t="shared" si="91"/>
        <v>1553300925</v>
      </c>
      <c r="C156">
        <f t="shared" si="88"/>
        <v>4</v>
      </c>
      <c r="D156">
        <f t="shared" si="88"/>
        <v>125</v>
      </c>
      <c r="E156">
        <f t="shared" ca="1" si="49"/>
        <v>-29445.858993710695</v>
      </c>
      <c r="F156">
        <f t="shared" ca="1" si="50"/>
        <v>64503.620566037738</v>
      </c>
      <c r="G156">
        <f t="shared" ca="1" si="84"/>
        <v>9448.7999999999993</v>
      </c>
      <c r="H156" s="9">
        <f t="shared" ca="1" si="92"/>
        <v>-243.97927044025127</v>
      </c>
      <c r="I156" s="9">
        <f t="shared" ca="1" si="92"/>
        <v>40.783660377358316</v>
      </c>
      <c r="J156" s="9">
        <f t="shared" ca="1" si="92"/>
        <v>0</v>
      </c>
      <c r="K156" s="9">
        <f t="shared" ca="1" si="86"/>
        <v>247.36449090023606</v>
      </c>
      <c r="L156" s="9">
        <f t="shared" ca="1" si="87"/>
        <v>-80.510158480007064</v>
      </c>
      <c r="M156">
        <f t="shared" ca="1" si="89"/>
        <v>56.424923130677847</v>
      </c>
      <c r="N156">
        <f t="shared" ca="1" si="90"/>
        <v>32.462124388539479</v>
      </c>
    </row>
    <row r="157" spans="1:14" x14ac:dyDescent="0.25">
      <c r="A157" s="4">
        <f t="shared" si="65"/>
        <v>0.42743055555555415</v>
      </c>
      <c r="B157" s="3">
        <f t="shared" si="91"/>
        <v>1553300930</v>
      </c>
      <c r="C157">
        <f t="shared" si="88"/>
        <v>4</v>
      </c>
      <c r="D157">
        <f t="shared" si="88"/>
        <v>125</v>
      </c>
      <c r="E157">
        <f t="shared" ca="1" si="49"/>
        <v>-30665.755345911952</v>
      </c>
      <c r="F157">
        <f t="shared" ca="1" si="50"/>
        <v>64707.53886792453</v>
      </c>
      <c r="G157">
        <f t="shared" ca="1" si="84"/>
        <v>9448.7999999999993</v>
      </c>
      <c r="H157" s="9">
        <f t="shared" ca="1" si="92"/>
        <v>-243.97927044025127</v>
      </c>
      <c r="I157" s="9">
        <f t="shared" ca="1" si="92"/>
        <v>40.783660377358316</v>
      </c>
      <c r="J157" s="9">
        <f t="shared" ca="1" si="92"/>
        <v>0</v>
      </c>
      <c r="K157" s="9">
        <f t="shared" ca="1" si="86"/>
        <v>247.36449090023606</v>
      </c>
      <c r="L157" s="9">
        <f t="shared" ca="1" si="87"/>
        <v>-80.510158480007064</v>
      </c>
      <c r="M157">
        <f t="shared" ca="1" si="89"/>
        <v>56.426727812718376</v>
      </c>
      <c r="N157">
        <f t="shared" ca="1" si="90"/>
        <v>32.442603074772883</v>
      </c>
    </row>
    <row r="158" spans="1:14" x14ac:dyDescent="0.25">
      <c r="A158" s="4">
        <f t="shared" si="65"/>
        <v>0.42748842592592451</v>
      </c>
      <c r="B158" s="3">
        <f t="shared" si="91"/>
        <v>1553300935</v>
      </c>
      <c r="C158">
        <f t="shared" si="88"/>
        <v>4</v>
      </c>
      <c r="D158">
        <f t="shared" si="88"/>
        <v>125</v>
      </c>
      <c r="E158">
        <f t="shared" ca="1" si="49"/>
        <v>-31885.651698113208</v>
      </c>
      <c r="F158">
        <f t="shared" ca="1" si="50"/>
        <v>64911.457169811321</v>
      </c>
      <c r="G158">
        <f t="shared" ca="1" si="84"/>
        <v>9448.7999999999993</v>
      </c>
      <c r="H158" s="9">
        <f t="shared" ca="1" si="92"/>
        <v>-243.97927044025272</v>
      </c>
      <c r="I158" s="9">
        <f t="shared" ca="1" si="92"/>
        <v>40.783660377358316</v>
      </c>
      <c r="J158" s="9">
        <f t="shared" ca="1" si="92"/>
        <v>0</v>
      </c>
      <c r="K158" s="9">
        <f t="shared" ca="1" si="86"/>
        <v>247.36449090023748</v>
      </c>
      <c r="L158" s="9">
        <f t="shared" ca="1" si="87"/>
        <v>-80.510158480007121</v>
      </c>
      <c r="M158">
        <f t="shared" ca="1" si="89"/>
        <v>56.428532494758905</v>
      </c>
      <c r="N158">
        <f t="shared" ca="1" si="90"/>
        <v>32.423081761006287</v>
      </c>
    </row>
    <row r="159" spans="1:14" x14ac:dyDescent="0.25">
      <c r="A159" s="4">
        <f t="shared" si="65"/>
        <v>0.42754629629629487</v>
      </c>
      <c r="B159" s="3">
        <f t="shared" si="91"/>
        <v>1553300940</v>
      </c>
      <c r="C159">
        <f t="shared" si="88"/>
        <v>4</v>
      </c>
      <c r="D159">
        <f t="shared" si="88"/>
        <v>125</v>
      </c>
      <c r="E159">
        <f t="shared" ca="1" si="49"/>
        <v>-33105.548050314472</v>
      </c>
      <c r="F159">
        <f t="shared" ca="1" si="50"/>
        <v>65115.375471698113</v>
      </c>
      <c r="G159">
        <f t="shared" ca="1" si="84"/>
        <v>9448.7999999999993</v>
      </c>
      <c r="H159" s="9">
        <f t="shared" ca="1" si="92"/>
        <v>-243.97927044025127</v>
      </c>
      <c r="I159" s="9">
        <f t="shared" ca="1" si="92"/>
        <v>40.783660377359773</v>
      </c>
      <c r="J159" s="9">
        <f t="shared" ca="1" si="92"/>
        <v>0</v>
      </c>
      <c r="K159" s="9">
        <f t="shared" ca="1" si="86"/>
        <v>247.36449090023632</v>
      </c>
      <c r="L159" s="9">
        <f t="shared" ca="1" si="87"/>
        <v>-80.510158480006737</v>
      </c>
      <c r="M159">
        <f t="shared" ca="1" si="89"/>
        <v>56.430337176799441</v>
      </c>
      <c r="N159">
        <f t="shared" ca="1" si="90"/>
        <v>32.403560447239691</v>
      </c>
    </row>
    <row r="160" spans="1:14" x14ac:dyDescent="0.25">
      <c r="A160" s="4">
        <f t="shared" si="65"/>
        <v>0.42760416666666523</v>
      </c>
      <c r="B160" s="3">
        <f t="shared" si="91"/>
        <v>1553300945</v>
      </c>
      <c r="C160">
        <f t="shared" si="88"/>
        <v>4</v>
      </c>
      <c r="D160">
        <f t="shared" si="88"/>
        <v>125</v>
      </c>
      <c r="E160">
        <f t="shared" ca="1" si="49"/>
        <v>-34325.444402515728</v>
      </c>
      <c r="F160">
        <f t="shared" ca="1" si="50"/>
        <v>65319.293773584912</v>
      </c>
      <c r="G160">
        <f t="shared" ca="1" si="84"/>
        <v>9448.7999999999993</v>
      </c>
      <c r="H160" s="9">
        <f t="shared" ca="1" si="92"/>
        <v>-243.97927044025127</v>
      </c>
      <c r="I160" s="9">
        <f t="shared" ca="1" si="92"/>
        <v>40.783660377358316</v>
      </c>
      <c r="J160" s="9">
        <f t="shared" ca="1" si="92"/>
        <v>0</v>
      </c>
      <c r="K160" s="9">
        <f t="shared" ca="1" si="86"/>
        <v>247.36449090023606</v>
      </c>
      <c r="L160" s="9">
        <f t="shared" ca="1" si="87"/>
        <v>-80.510158480007064</v>
      </c>
      <c r="M160">
        <f t="shared" ca="1" si="89"/>
        <v>56.432141858839969</v>
      </c>
      <c r="N160">
        <f t="shared" ca="1" si="90"/>
        <v>32.384039133473095</v>
      </c>
    </row>
    <row r="161" spans="1:14" x14ac:dyDescent="0.25">
      <c r="A161" s="4">
        <f t="shared" si="65"/>
        <v>0.42766203703703559</v>
      </c>
      <c r="B161" s="3">
        <f t="shared" si="91"/>
        <v>1553300950</v>
      </c>
      <c r="C161">
        <f t="shared" si="88"/>
        <v>4</v>
      </c>
      <c r="D161">
        <f t="shared" si="88"/>
        <v>125</v>
      </c>
      <c r="E161">
        <f t="shared" ca="1" si="49"/>
        <v>-35545.340754716985</v>
      </c>
      <c r="F161">
        <f t="shared" ca="1" si="50"/>
        <v>65523.212075471703</v>
      </c>
      <c r="G161">
        <f t="shared" ca="1" si="84"/>
        <v>9448.7999999999993</v>
      </c>
      <c r="H161" s="9">
        <f t="shared" ca="1" si="92"/>
        <v>-243.97927044025127</v>
      </c>
      <c r="I161" s="9">
        <f t="shared" ca="1" si="92"/>
        <v>40.783660377358316</v>
      </c>
      <c r="J161" s="9">
        <f t="shared" ca="1" si="92"/>
        <v>0</v>
      </c>
      <c r="K161" s="9">
        <f t="shared" ca="1" si="86"/>
        <v>247.36449090023606</v>
      </c>
      <c r="L161" s="9">
        <f t="shared" ca="1" si="87"/>
        <v>-80.510158480007064</v>
      </c>
      <c r="M161">
        <f t="shared" ca="1" si="89"/>
        <v>56.433946540880498</v>
      </c>
      <c r="N161">
        <f t="shared" ca="1" si="90"/>
        <v>32.364517819706499</v>
      </c>
    </row>
    <row r="162" spans="1:14" x14ac:dyDescent="0.25">
      <c r="A162" s="4">
        <f t="shared" si="65"/>
        <v>0.42771990740740595</v>
      </c>
      <c r="B162" s="3">
        <f t="shared" si="91"/>
        <v>1553300955</v>
      </c>
      <c r="C162">
        <f t="shared" si="88"/>
        <v>4</v>
      </c>
      <c r="D162">
        <f t="shared" si="88"/>
        <v>125</v>
      </c>
      <c r="E162">
        <f t="shared" ca="1" si="49"/>
        <v>-36765.237106918241</v>
      </c>
      <c r="F162">
        <f t="shared" ca="1" si="50"/>
        <v>65727.130377358495</v>
      </c>
      <c r="G162">
        <f t="shared" ca="1" si="84"/>
        <v>9448.7999999999993</v>
      </c>
      <c r="H162" s="9">
        <f t="shared" ca="1" si="92"/>
        <v>-243.97927044025127</v>
      </c>
      <c r="I162" s="9">
        <f t="shared" ca="1" si="92"/>
        <v>40.783660377358316</v>
      </c>
      <c r="J162" s="9">
        <f t="shared" ca="1" si="92"/>
        <v>0</v>
      </c>
      <c r="K162" s="9">
        <f t="shared" ca="1" si="86"/>
        <v>247.36449090023606</v>
      </c>
      <c r="L162" s="9">
        <f t="shared" ca="1" si="87"/>
        <v>-80.510158480007064</v>
      </c>
      <c r="M162">
        <f t="shared" ca="1" si="89"/>
        <v>56.435751222921034</v>
      </c>
      <c r="N162">
        <f t="shared" ca="1" si="90"/>
        <v>32.344996505939903</v>
      </c>
    </row>
    <row r="163" spans="1:14" x14ac:dyDescent="0.25">
      <c r="A163" s="4">
        <f t="shared" si="65"/>
        <v>0.42777777777777631</v>
      </c>
      <c r="B163" s="3">
        <f t="shared" si="91"/>
        <v>1553300960</v>
      </c>
      <c r="C163">
        <f t="shared" si="88"/>
        <v>4</v>
      </c>
      <c r="D163">
        <f t="shared" si="88"/>
        <v>125</v>
      </c>
      <c r="E163">
        <f t="shared" ca="1" si="49"/>
        <v>-37985.133459119497</v>
      </c>
      <c r="F163">
        <f t="shared" ca="1" si="50"/>
        <v>65931.048679245287</v>
      </c>
      <c r="G163">
        <f t="shared" ca="1" si="84"/>
        <v>9448.7999999999993</v>
      </c>
      <c r="H163" s="9">
        <f t="shared" ca="1" si="92"/>
        <v>-243.97927044025127</v>
      </c>
      <c r="I163" s="9">
        <f t="shared" ca="1" si="92"/>
        <v>40.783660377358316</v>
      </c>
      <c r="J163" s="9">
        <f t="shared" ca="1" si="92"/>
        <v>0</v>
      </c>
      <c r="K163" s="9">
        <f t="shared" ca="1" si="86"/>
        <v>247.36449090023606</v>
      </c>
      <c r="L163" s="9">
        <f t="shared" ca="1" si="87"/>
        <v>-80.510158480007064</v>
      </c>
      <c r="M163">
        <f t="shared" ca="1" si="89"/>
        <v>56.437555904961563</v>
      </c>
      <c r="N163">
        <f t="shared" ca="1" si="90"/>
        <v>32.325475192173307</v>
      </c>
    </row>
    <row r="164" spans="1:14" x14ac:dyDescent="0.25">
      <c r="A164" s="4">
        <f t="shared" si="65"/>
        <v>0.42783564814814667</v>
      </c>
      <c r="B164" s="3">
        <f t="shared" si="91"/>
        <v>1553300965</v>
      </c>
      <c r="C164">
        <f t="shared" si="88"/>
        <v>4</v>
      </c>
      <c r="D164">
        <f t="shared" si="88"/>
        <v>125</v>
      </c>
      <c r="E164">
        <f t="shared" ca="1" si="49"/>
        <v>-39205.029811320754</v>
      </c>
      <c r="F164">
        <f t="shared" ca="1" si="50"/>
        <v>66134.966981132078</v>
      </c>
      <c r="G164">
        <f t="shared" ca="1" si="84"/>
        <v>9448.7999999999993</v>
      </c>
      <c r="H164" s="9">
        <f t="shared" ca="1" si="92"/>
        <v>-243.97927044025272</v>
      </c>
      <c r="I164" s="9">
        <f t="shared" ca="1" si="92"/>
        <v>40.783660377358316</v>
      </c>
      <c r="J164" s="9">
        <f t="shared" ca="1" si="92"/>
        <v>0</v>
      </c>
      <c r="K164" s="9">
        <f t="shared" ca="1" si="86"/>
        <v>247.36449090023748</v>
      </c>
      <c r="L164" s="9">
        <f t="shared" ca="1" si="87"/>
        <v>-80.510158480007121</v>
      </c>
      <c r="M164">
        <f t="shared" ca="1" si="89"/>
        <v>56.439360587002092</v>
      </c>
      <c r="N164">
        <f t="shared" ca="1" si="90"/>
        <v>32.305953878406704</v>
      </c>
    </row>
    <row r="165" spans="1:14" x14ac:dyDescent="0.25">
      <c r="A165" s="4">
        <f t="shared" si="65"/>
        <v>0.42789351851851704</v>
      </c>
      <c r="B165" s="3">
        <f t="shared" si="91"/>
        <v>1553300970</v>
      </c>
      <c r="C165">
        <f t="shared" si="88"/>
        <v>4</v>
      </c>
      <c r="D165">
        <f t="shared" si="88"/>
        <v>125</v>
      </c>
      <c r="E165">
        <f t="shared" ref="E165:E228" ca="1" si="93">INDIRECT("E$"&amp;C165)+INDIRECT("H$"&amp;C165)*($B165-INDIRECT("B$"&amp;D165))</f>
        <v>-40424.926163522017</v>
      </c>
      <c r="F165">
        <f t="shared" ref="F165:F228" ca="1" si="94">INDIRECT("F$"&amp;C165)+INDIRECT("I$"&amp;C165)*($B165-INDIRECT("B$"&amp;D165))</f>
        <v>66338.88528301887</v>
      </c>
      <c r="G165">
        <f t="shared" ca="1" si="84"/>
        <v>9448.7999999999993</v>
      </c>
      <c r="H165" s="9">
        <f t="shared" ca="1" si="92"/>
        <v>-243.97927044025127</v>
      </c>
      <c r="I165" s="9">
        <f t="shared" ca="1" si="92"/>
        <v>40.783660377358316</v>
      </c>
      <c r="J165" s="9">
        <f t="shared" ca="1" si="92"/>
        <v>0</v>
      </c>
      <c r="K165" s="9">
        <f t="shared" ca="1" si="86"/>
        <v>247.36449090023606</v>
      </c>
      <c r="L165" s="9">
        <f t="shared" ca="1" si="87"/>
        <v>-80.510158480007064</v>
      </c>
      <c r="M165">
        <f t="shared" ca="1" si="89"/>
        <v>56.441165269042628</v>
      </c>
      <c r="N165">
        <f t="shared" ca="1" si="90"/>
        <v>32.286432564640108</v>
      </c>
    </row>
    <row r="166" spans="1:14" x14ac:dyDescent="0.25">
      <c r="A166" s="4">
        <f t="shared" si="65"/>
        <v>0.4279513888888874</v>
      </c>
      <c r="B166" s="3">
        <f t="shared" si="91"/>
        <v>1553300975</v>
      </c>
      <c r="C166">
        <f t="shared" si="88"/>
        <v>4</v>
      </c>
      <c r="D166">
        <f t="shared" si="88"/>
        <v>125</v>
      </c>
      <c r="E166">
        <f t="shared" ca="1" si="93"/>
        <v>-41644.822515723274</v>
      </c>
      <c r="F166">
        <f t="shared" ca="1" si="94"/>
        <v>66542.803584905661</v>
      </c>
      <c r="G166">
        <f t="shared" ca="1" si="84"/>
        <v>9448.7999999999993</v>
      </c>
      <c r="H166" s="9">
        <f t="shared" ca="1" si="92"/>
        <v>-243.97927044025127</v>
      </c>
      <c r="I166" s="9">
        <f t="shared" ca="1" si="92"/>
        <v>40.783660377358316</v>
      </c>
      <c r="J166" s="9">
        <f t="shared" ca="1" si="92"/>
        <v>0</v>
      </c>
      <c r="K166" s="9">
        <f t="shared" ca="1" si="86"/>
        <v>247.36449090023606</v>
      </c>
      <c r="L166" s="9">
        <f t="shared" ca="1" si="87"/>
        <v>-80.510158480007064</v>
      </c>
      <c r="M166">
        <f t="shared" ca="1" si="89"/>
        <v>56.442969951083157</v>
      </c>
      <c r="N166">
        <f t="shared" ca="1" si="90"/>
        <v>32.266911250873513</v>
      </c>
    </row>
    <row r="167" spans="1:14" x14ac:dyDescent="0.25">
      <c r="A167" s="4">
        <f t="shared" si="65"/>
        <v>0.42800925925925776</v>
      </c>
      <c r="B167" s="3">
        <f t="shared" si="91"/>
        <v>1553300980</v>
      </c>
      <c r="C167">
        <f t="shared" si="88"/>
        <v>4</v>
      </c>
      <c r="D167">
        <f t="shared" si="88"/>
        <v>125</v>
      </c>
      <c r="E167">
        <f t="shared" ca="1" si="93"/>
        <v>-42864.71886792453</v>
      </c>
      <c r="F167">
        <f t="shared" ca="1" si="94"/>
        <v>66746.721886792453</v>
      </c>
      <c r="G167">
        <f t="shared" ca="1" si="84"/>
        <v>9448.7999999999993</v>
      </c>
      <c r="H167" s="9">
        <f t="shared" ca="1" si="92"/>
        <v>-243.97927044025127</v>
      </c>
      <c r="I167" s="9">
        <f t="shared" ca="1" si="92"/>
        <v>40.783660377358316</v>
      </c>
      <c r="J167" s="9">
        <f t="shared" ca="1" si="92"/>
        <v>0</v>
      </c>
      <c r="K167" s="9">
        <f t="shared" ca="1" si="86"/>
        <v>247.36449090023606</v>
      </c>
      <c r="L167" s="9">
        <f t="shared" ca="1" si="87"/>
        <v>-80.510158480007064</v>
      </c>
      <c r="M167">
        <f t="shared" ca="1" si="89"/>
        <v>56.444774633123686</v>
      </c>
      <c r="N167">
        <f t="shared" ca="1" si="90"/>
        <v>32.247389937106917</v>
      </c>
    </row>
    <row r="168" spans="1:14" x14ac:dyDescent="0.25">
      <c r="A168" s="4">
        <f t="shared" si="65"/>
        <v>0.42806712962962812</v>
      </c>
      <c r="B168" s="3">
        <f t="shared" si="91"/>
        <v>1553300985</v>
      </c>
      <c r="C168">
        <f t="shared" si="88"/>
        <v>4</v>
      </c>
      <c r="D168">
        <f t="shared" si="88"/>
        <v>125</v>
      </c>
      <c r="E168">
        <f t="shared" ca="1" si="93"/>
        <v>-44084.615220125786</v>
      </c>
      <c r="F168">
        <f t="shared" ca="1" si="94"/>
        <v>66950.640188679245</v>
      </c>
      <c r="G168">
        <f t="shared" ca="1" si="84"/>
        <v>9448.7999999999993</v>
      </c>
      <c r="H168" s="9">
        <f t="shared" ca="1" si="92"/>
        <v>-243.97927044025127</v>
      </c>
      <c r="I168" s="9">
        <f t="shared" ca="1" si="92"/>
        <v>40.783660377358316</v>
      </c>
      <c r="J168" s="9">
        <f t="shared" ca="1" si="92"/>
        <v>0</v>
      </c>
      <c r="K168" s="9">
        <f t="shared" ca="1" si="86"/>
        <v>247.36449090023606</v>
      </c>
      <c r="L168" s="9">
        <f t="shared" ca="1" si="87"/>
        <v>-80.510158480007064</v>
      </c>
      <c r="M168">
        <f t="shared" ca="1" si="89"/>
        <v>56.446579315164215</v>
      </c>
      <c r="N168">
        <f t="shared" ca="1" si="90"/>
        <v>32.227868623340321</v>
      </c>
    </row>
    <row r="169" spans="1:14" x14ac:dyDescent="0.25">
      <c r="A169" s="4">
        <f t="shared" si="65"/>
        <v>0.42812499999999848</v>
      </c>
      <c r="B169" s="3">
        <f t="shared" si="91"/>
        <v>1553300990</v>
      </c>
      <c r="C169">
        <f t="shared" si="88"/>
        <v>4</v>
      </c>
      <c r="D169">
        <f t="shared" si="88"/>
        <v>125</v>
      </c>
      <c r="E169">
        <f t="shared" ca="1" si="93"/>
        <v>-45304.511572327043</v>
      </c>
      <c r="F169">
        <f t="shared" ca="1" si="94"/>
        <v>67154.558490566036</v>
      </c>
      <c r="G169">
        <f t="shared" ca="1" si="84"/>
        <v>9448.7999999999993</v>
      </c>
      <c r="H169" s="9">
        <f t="shared" ca="1" si="92"/>
        <v>-243.97927044025272</v>
      </c>
      <c r="I169" s="9">
        <f t="shared" ca="1" si="92"/>
        <v>40.783660377358316</v>
      </c>
      <c r="J169" s="9">
        <f t="shared" ca="1" si="92"/>
        <v>0</v>
      </c>
      <c r="K169" s="9">
        <f t="shared" ca="1" si="86"/>
        <v>247.36449090023748</v>
      </c>
      <c r="L169" s="9">
        <f t="shared" ca="1" si="87"/>
        <v>-80.510158480007121</v>
      </c>
      <c r="M169">
        <f t="shared" ca="1" si="89"/>
        <v>56.448383997204751</v>
      </c>
      <c r="N169">
        <f t="shared" ca="1" si="90"/>
        <v>32.208347309573725</v>
      </c>
    </row>
    <row r="170" spans="1:14" x14ac:dyDescent="0.25">
      <c r="A170" s="4">
        <f t="shared" si="65"/>
        <v>0.42818287037036884</v>
      </c>
      <c r="B170" s="3">
        <f t="shared" si="91"/>
        <v>1553300995</v>
      </c>
      <c r="C170">
        <f t="shared" si="88"/>
        <v>4</v>
      </c>
      <c r="D170">
        <f t="shared" si="88"/>
        <v>125</v>
      </c>
      <c r="E170">
        <f t="shared" ca="1" si="93"/>
        <v>-46524.407924528306</v>
      </c>
      <c r="F170">
        <f t="shared" ca="1" si="94"/>
        <v>67358.476792452828</v>
      </c>
      <c r="G170">
        <f t="shared" ca="1" si="84"/>
        <v>9448.7999999999993</v>
      </c>
      <c r="H170" s="9">
        <f t="shared" ca="1" si="92"/>
        <v>-243.97927044025127</v>
      </c>
      <c r="I170" s="9">
        <f t="shared" ca="1" si="92"/>
        <v>40.783660377358316</v>
      </c>
      <c r="J170" s="9">
        <f t="shared" ca="1" si="92"/>
        <v>0</v>
      </c>
      <c r="K170" s="9">
        <f t="shared" ca="1" si="86"/>
        <v>247.36449090023606</v>
      </c>
      <c r="L170" s="9">
        <f t="shared" ca="1" si="87"/>
        <v>-80.510158480007064</v>
      </c>
      <c r="M170">
        <f t="shared" ca="1" si="89"/>
        <v>56.450188679245279</v>
      </c>
      <c r="N170">
        <f t="shared" ca="1" si="90"/>
        <v>32.188825995807129</v>
      </c>
    </row>
    <row r="171" spans="1:14" x14ac:dyDescent="0.25">
      <c r="A171" s="4">
        <f t="shared" si="65"/>
        <v>0.4282407407407392</v>
      </c>
      <c r="B171" s="3">
        <f t="shared" si="91"/>
        <v>1553301000</v>
      </c>
      <c r="C171">
        <f t="shared" si="88"/>
        <v>4</v>
      </c>
      <c r="D171">
        <f t="shared" si="88"/>
        <v>125</v>
      </c>
      <c r="E171">
        <f t="shared" ca="1" si="93"/>
        <v>-47744.304276729563</v>
      </c>
      <c r="F171">
        <f t="shared" ca="1" si="94"/>
        <v>67562.395094339619</v>
      </c>
      <c r="G171">
        <f t="shared" ca="1" si="84"/>
        <v>9448.7999999999993</v>
      </c>
      <c r="H171" s="9">
        <f t="shared" ca="1" si="92"/>
        <v>-243.97927044025127</v>
      </c>
      <c r="I171" s="9">
        <f t="shared" ca="1" si="92"/>
        <v>40.783660377358316</v>
      </c>
      <c r="J171" s="9">
        <f t="shared" ca="1" si="92"/>
        <v>0</v>
      </c>
      <c r="K171" s="9">
        <f t="shared" ca="1" si="86"/>
        <v>247.36449090023606</v>
      </c>
      <c r="L171" s="9">
        <f t="shared" ca="1" si="87"/>
        <v>-80.510158480007064</v>
      </c>
      <c r="M171">
        <f t="shared" ca="1" si="89"/>
        <v>56.451993361285808</v>
      </c>
      <c r="N171">
        <f t="shared" ca="1" si="90"/>
        <v>32.169304682040533</v>
      </c>
    </row>
    <row r="172" spans="1:14" x14ac:dyDescent="0.25">
      <c r="A172" s="4">
        <f t="shared" si="65"/>
        <v>0.42829861111110956</v>
      </c>
      <c r="B172" s="3">
        <f t="shared" si="91"/>
        <v>1553301005</v>
      </c>
      <c r="C172">
        <f t="shared" si="88"/>
        <v>4</v>
      </c>
      <c r="D172">
        <f t="shared" si="88"/>
        <v>125</v>
      </c>
      <c r="E172">
        <f t="shared" ca="1" si="93"/>
        <v>-48964.200628930819</v>
      </c>
      <c r="F172">
        <f t="shared" ca="1" si="94"/>
        <v>67766.313396226411</v>
      </c>
      <c r="G172">
        <f t="shared" ca="1" si="84"/>
        <v>9448.7999999999993</v>
      </c>
      <c r="H172" s="9">
        <f t="shared" ca="1" si="92"/>
        <v>-243.97927044025127</v>
      </c>
      <c r="I172" s="9">
        <f t="shared" ca="1" si="92"/>
        <v>40.78366037736123</v>
      </c>
      <c r="J172" s="9">
        <f t="shared" ca="1" si="92"/>
        <v>0</v>
      </c>
      <c r="K172" s="9">
        <f t="shared" ca="1" si="86"/>
        <v>247.36449090023655</v>
      </c>
      <c r="L172" s="9">
        <f t="shared" ca="1" si="87"/>
        <v>-80.51015848000641</v>
      </c>
      <c r="M172">
        <f t="shared" ca="1" si="89"/>
        <v>56.453798043326344</v>
      </c>
      <c r="N172">
        <f t="shared" ca="1" si="90"/>
        <v>32.14978336827393</v>
      </c>
    </row>
    <row r="173" spans="1:14" x14ac:dyDescent="0.25">
      <c r="A173" s="4">
        <f t="shared" si="65"/>
        <v>0.42835648148147992</v>
      </c>
      <c r="B173" s="3">
        <f t="shared" si="91"/>
        <v>1553301010</v>
      </c>
      <c r="C173">
        <f t="shared" si="88"/>
        <v>4</v>
      </c>
      <c r="D173">
        <f t="shared" si="88"/>
        <v>125</v>
      </c>
      <c r="E173">
        <f t="shared" ca="1" si="93"/>
        <v>-50184.096981132076</v>
      </c>
      <c r="F173">
        <f t="shared" ca="1" si="94"/>
        <v>67970.231698113217</v>
      </c>
      <c r="G173">
        <f t="shared" ca="1" si="84"/>
        <v>9448.7999999999993</v>
      </c>
      <c r="H173" s="9">
        <f t="shared" ca="1" si="92"/>
        <v>-243.97927044025127</v>
      </c>
      <c r="I173" s="9">
        <f t="shared" ca="1" si="92"/>
        <v>40.783660377358316</v>
      </c>
      <c r="J173" s="9">
        <f t="shared" ca="1" si="92"/>
        <v>0</v>
      </c>
      <c r="K173" s="9">
        <f t="shared" ca="1" si="86"/>
        <v>247.36449090023606</v>
      </c>
      <c r="L173" s="9">
        <f t="shared" ca="1" si="87"/>
        <v>-80.510158480007064</v>
      </c>
      <c r="M173">
        <f t="shared" ca="1" si="89"/>
        <v>56.455602725366873</v>
      </c>
      <c r="N173">
        <f t="shared" ca="1" si="90"/>
        <v>32.130262054507334</v>
      </c>
    </row>
    <row r="174" spans="1:14" x14ac:dyDescent="0.25">
      <c r="A174" s="4">
        <f t="shared" si="65"/>
        <v>0.42841435185185028</v>
      </c>
      <c r="B174" s="3">
        <f t="shared" si="91"/>
        <v>1553301015</v>
      </c>
      <c r="C174">
        <f t="shared" si="88"/>
        <v>4</v>
      </c>
      <c r="D174">
        <f t="shared" si="88"/>
        <v>125</v>
      </c>
      <c r="E174">
        <f t="shared" ca="1" si="93"/>
        <v>-51403.993333333332</v>
      </c>
      <c r="F174">
        <f t="shared" ca="1" si="94"/>
        <v>68174.150000000009</v>
      </c>
      <c r="G174">
        <f t="shared" ca="1" si="84"/>
        <v>9448.7999999999993</v>
      </c>
      <c r="H174" s="9">
        <f t="shared" ca="1" si="92"/>
        <v>-243.97927044025272</v>
      </c>
      <c r="I174" s="9">
        <f t="shared" ca="1" si="92"/>
        <v>40.783660377358316</v>
      </c>
      <c r="J174" s="9">
        <f t="shared" ca="1" si="92"/>
        <v>0</v>
      </c>
      <c r="K174" s="9">
        <f t="shared" ca="1" si="86"/>
        <v>247.36449090023748</v>
      </c>
      <c r="L174" s="9">
        <f t="shared" ca="1" si="87"/>
        <v>-80.510158480007121</v>
      </c>
      <c r="M174">
        <f t="shared" ca="1" si="89"/>
        <v>56.457407407407402</v>
      </c>
      <c r="N174">
        <f t="shared" ca="1" si="90"/>
        <v>32.110740740740738</v>
      </c>
    </row>
    <row r="175" spans="1:14" x14ac:dyDescent="0.25">
      <c r="A175" s="4">
        <f t="shared" si="65"/>
        <v>0.42847222222222064</v>
      </c>
      <c r="B175" s="3">
        <f t="shared" si="91"/>
        <v>1553301020</v>
      </c>
      <c r="C175">
        <f t="shared" si="88"/>
        <v>4</v>
      </c>
      <c r="D175">
        <f t="shared" si="88"/>
        <v>125</v>
      </c>
      <c r="E175">
        <f t="shared" ca="1" si="93"/>
        <v>-52623.889685534596</v>
      </c>
      <c r="F175">
        <f t="shared" ca="1" si="94"/>
        <v>68378.0683018868</v>
      </c>
      <c r="G175">
        <f t="shared" ca="1" si="84"/>
        <v>9448.7999999999993</v>
      </c>
      <c r="H175" s="9">
        <f t="shared" ca="1" si="92"/>
        <v>-243.97927044025127</v>
      </c>
      <c r="I175" s="9">
        <f t="shared" ca="1" si="92"/>
        <v>40.783660377358316</v>
      </c>
      <c r="J175" s="9">
        <f t="shared" ca="1" si="92"/>
        <v>0</v>
      </c>
      <c r="K175" s="9">
        <f t="shared" ca="1" si="86"/>
        <v>247.36449090023606</v>
      </c>
      <c r="L175" s="9">
        <f t="shared" ca="1" si="87"/>
        <v>-80.510158480007064</v>
      </c>
      <c r="M175">
        <f t="shared" ca="1" si="89"/>
        <v>56.459212089447938</v>
      </c>
      <c r="N175">
        <f t="shared" ca="1" si="90"/>
        <v>32.091219426974142</v>
      </c>
    </row>
    <row r="176" spans="1:14" x14ac:dyDescent="0.25">
      <c r="A176" s="4">
        <f t="shared" si="65"/>
        <v>0.42853009259259101</v>
      </c>
      <c r="B176" s="3">
        <f t="shared" si="91"/>
        <v>1553301025</v>
      </c>
      <c r="C176">
        <f t="shared" si="88"/>
        <v>4</v>
      </c>
      <c r="D176">
        <f t="shared" si="88"/>
        <v>125</v>
      </c>
      <c r="E176">
        <f t="shared" ca="1" si="93"/>
        <v>-53843.786037735852</v>
      </c>
      <c r="F176">
        <f t="shared" ca="1" si="94"/>
        <v>68581.986603773592</v>
      </c>
      <c r="G176">
        <f t="shared" ca="1" si="84"/>
        <v>9448.7999999999993</v>
      </c>
      <c r="H176" s="9">
        <f t="shared" ca="1" si="92"/>
        <v>-243.97927044025127</v>
      </c>
      <c r="I176" s="9">
        <f t="shared" ca="1" si="92"/>
        <v>40.783660377358316</v>
      </c>
      <c r="J176" s="9">
        <f t="shared" ca="1" si="92"/>
        <v>0</v>
      </c>
      <c r="K176" s="9">
        <f t="shared" ca="1" si="86"/>
        <v>247.36449090023606</v>
      </c>
      <c r="L176" s="9">
        <f t="shared" ca="1" si="87"/>
        <v>-80.510158480007064</v>
      </c>
      <c r="M176">
        <f t="shared" ca="1" si="89"/>
        <v>56.461016771488467</v>
      </c>
      <c r="N176">
        <f t="shared" ca="1" si="90"/>
        <v>32.071698113207546</v>
      </c>
    </row>
    <row r="177" spans="1:14" x14ac:dyDescent="0.25">
      <c r="A177" s="4">
        <f t="shared" si="65"/>
        <v>0.42858796296296137</v>
      </c>
      <c r="B177" s="3">
        <f t="shared" si="91"/>
        <v>1553301030</v>
      </c>
      <c r="C177">
        <f t="shared" si="88"/>
        <v>4</v>
      </c>
      <c r="D177">
        <f t="shared" si="88"/>
        <v>125</v>
      </c>
      <c r="E177">
        <f t="shared" ca="1" si="93"/>
        <v>-55063.682389937108</v>
      </c>
      <c r="F177">
        <f t="shared" ca="1" si="94"/>
        <v>68785.904905660384</v>
      </c>
      <c r="G177">
        <f t="shared" ca="1" si="84"/>
        <v>9448.7999999999993</v>
      </c>
      <c r="H177" s="9">
        <f t="shared" ca="1" si="92"/>
        <v>-243.97927044025127</v>
      </c>
      <c r="I177" s="9">
        <f t="shared" ca="1" si="92"/>
        <v>40.783660377358316</v>
      </c>
      <c r="J177" s="9">
        <f t="shared" ca="1" si="92"/>
        <v>0</v>
      </c>
      <c r="K177" s="9">
        <f t="shared" ca="1" si="86"/>
        <v>247.36449090023606</v>
      </c>
      <c r="L177" s="9">
        <f t="shared" ca="1" si="87"/>
        <v>-80.510158480007064</v>
      </c>
      <c r="M177">
        <f t="shared" ca="1" si="89"/>
        <v>56.462821453528996</v>
      </c>
      <c r="N177">
        <f t="shared" ca="1" si="90"/>
        <v>32.05217679944095</v>
      </c>
    </row>
    <row r="178" spans="1:14" x14ac:dyDescent="0.25">
      <c r="A178" s="4">
        <f t="shared" si="65"/>
        <v>0.42864583333333173</v>
      </c>
      <c r="B178" s="3">
        <f t="shared" si="91"/>
        <v>1553301035</v>
      </c>
      <c r="C178">
        <f t="shared" si="88"/>
        <v>4</v>
      </c>
      <c r="D178">
        <f t="shared" si="88"/>
        <v>125</v>
      </c>
      <c r="E178">
        <f t="shared" ca="1" si="93"/>
        <v>-56283.578742138365</v>
      </c>
      <c r="F178">
        <f t="shared" ca="1" si="94"/>
        <v>68989.823207547175</v>
      </c>
      <c r="G178">
        <f t="shared" ca="1" si="84"/>
        <v>9448.7999999999993</v>
      </c>
      <c r="H178" s="9">
        <f t="shared" ca="1" si="92"/>
        <v>-243.97927044025127</v>
      </c>
      <c r="I178" s="9">
        <f t="shared" ca="1" si="92"/>
        <v>40.783660377358316</v>
      </c>
      <c r="J178" s="9">
        <f t="shared" ca="1" si="92"/>
        <v>0</v>
      </c>
      <c r="K178" s="9">
        <f t="shared" ca="1" si="86"/>
        <v>247.36449090023606</v>
      </c>
      <c r="L178" s="9">
        <f t="shared" ca="1" si="87"/>
        <v>-80.510158480007064</v>
      </c>
      <c r="M178">
        <f t="shared" ca="1" si="89"/>
        <v>56.464626135569532</v>
      </c>
      <c r="N178">
        <f t="shared" ca="1" si="90"/>
        <v>32.032655485674354</v>
      </c>
    </row>
    <row r="179" spans="1:14" x14ac:dyDescent="0.25">
      <c r="A179" s="4">
        <f t="shared" si="65"/>
        <v>0.42870370370370209</v>
      </c>
      <c r="B179" s="3">
        <f t="shared" si="91"/>
        <v>1553301040</v>
      </c>
      <c r="C179">
        <f t="shared" si="88"/>
        <v>4</v>
      </c>
      <c r="D179">
        <f t="shared" si="88"/>
        <v>125</v>
      </c>
      <c r="E179">
        <f t="shared" ca="1" si="93"/>
        <v>-57503.475094339621</v>
      </c>
      <c r="F179">
        <f t="shared" ca="1" si="94"/>
        <v>69193.741509433967</v>
      </c>
      <c r="G179">
        <f t="shared" ca="1" si="84"/>
        <v>9448.7999999999993</v>
      </c>
      <c r="H179" s="9">
        <f t="shared" ca="1" si="92"/>
        <v>-243.97927044025272</v>
      </c>
      <c r="I179" s="9">
        <f t="shared" ca="1" si="92"/>
        <v>40.783660377358316</v>
      </c>
      <c r="J179" s="9">
        <f t="shared" ca="1" si="92"/>
        <v>0</v>
      </c>
      <c r="K179" s="9">
        <f t="shared" ca="1" si="86"/>
        <v>247.36449090023748</v>
      </c>
      <c r="L179" s="9">
        <f t="shared" ca="1" si="87"/>
        <v>-80.510158480007121</v>
      </c>
      <c r="M179">
        <f t="shared" ca="1" si="89"/>
        <v>56.46643081761006</v>
      </c>
      <c r="N179">
        <f t="shared" ca="1" si="90"/>
        <v>32.013134171907758</v>
      </c>
    </row>
    <row r="180" spans="1:14" x14ac:dyDescent="0.25">
      <c r="A180" s="4">
        <f t="shared" si="65"/>
        <v>0.42876157407407245</v>
      </c>
      <c r="B180" s="3">
        <f t="shared" si="91"/>
        <v>1553301045</v>
      </c>
      <c r="C180">
        <f t="shared" si="88"/>
        <v>4</v>
      </c>
      <c r="D180">
        <f t="shared" si="88"/>
        <v>125</v>
      </c>
      <c r="E180">
        <f t="shared" ca="1" si="93"/>
        <v>-58723.371446540885</v>
      </c>
      <c r="F180">
        <f t="shared" ca="1" si="94"/>
        <v>69397.659811320758</v>
      </c>
      <c r="G180">
        <f t="shared" ca="1" si="84"/>
        <v>9448.7999999999993</v>
      </c>
      <c r="H180" s="9">
        <f t="shared" ca="1" si="92"/>
        <v>-243.97927044024982</v>
      </c>
      <c r="I180" s="9">
        <f t="shared" ca="1" si="92"/>
        <v>40.783660377358316</v>
      </c>
      <c r="J180" s="9">
        <f t="shared" ca="1" si="92"/>
        <v>0</v>
      </c>
      <c r="K180" s="9">
        <f t="shared" ca="1" si="86"/>
        <v>247.36449090023464</v>
      </c>
      <c r="L180" s="9">
        <f t="shared" ca="1" si="87"/>
        <v>-80.510158480007021</v>
      </c>
      <c r="M180">
        <f t="shared" ca="1" si="89"/>
        <v>56.468235499650589</v>
      </c>
      <c r="N180">
        <f t="shared" ca="1" si="90"/>
        <v>31.993612858141159</v>
      </c>
    </row>
    <row r="181" spans="1:14" x14ac:dyDescent="0.25">
      <c r="A181" s="4">
        <f t="shared" si="65"/>
        <v>0.42881944444444281</v>
      </c>
      <c r="B181" s="3">
        <f t="shared" si="91"/>
        <v>1553301050</v>
      </c>
      <c r="C181">
        <f t="shared" si="88"/>
        <v>4</v>
      </c>
      <c r="D181">
        <f t="shared" si="88"/>
        <v>125</v>
      </c>
      <c r="E181">
        <f t="shared" ca="1" si="93"/>
        <v>-59943.267798742134</v>
      </c>
      <c r="F181">
        <f t="shared" ca="1" si="94"/>
        <v>69601.57811320755</v>
      </c>
      <c r="G181">
        <f t="shared" ca="1" si="84"/>
        <v>9448.7999999999993</v>
      </c>
      <c r="H181" s="9">
        <f t="shared" ca="1" si="92"/>
        <v>-243.97927044025272</v>
      </c>
      <c r="I181" s="9">
        <f t="shared" ca="1" si="92"/>
        <v>40.783660377358316</v>
      </c>
      <c r="J181" s="9">
        <f t="shared" ca="1" si="92"/>
        <v>0</v>
      </c>
      <c r="K181" s="9">
        <f t="shared" ca="1" si="86"/>
        <v>247.36449090023748</v>
      </c>
      <c r="L181" s="9">
        <f t="shared" ca="1" si="87"/>
        <v>-80.510158480007121</v>
      </c>
      <c r="M181">
        <f t="shared" ca="1" si="89"/>
        <v>56.470040181691125</v>
      </c>
      <c r="N181">
        <f t="shared" ca="1" si="90"/>
        <v>31.974091544374563</v>
      </c>
    </row>
    <row r="182" spans="1:14" x14ac:dyDescent="0.25">
      <c r="A182" s="4">
        <f t="shared" si="65"/>
        <v>0.42887731481481317</v>
      </c>
      <c r="B182" s="3">
        <f t="shared" si="91"/>
        <v>1553301055</v>
      </c>
      <c r="C182">
        <f t="shared" si="88"/>
        <v>4</v>
      </c>
      <c r="D182">
        <f t="shared" si="88"/>
        <v>125</v>
      </c>
      <c r="E182">
        <f t="shared" ca="1" si="93"/>
        <v>-61163.164150943398</v>
      </c>
      <c r="F182">
        <f t="shared" ca="1" si="94"/>
        <v>69805.496415094342</v>
      </c>
      <c r="G182">
        <f t="shared" ca="1" si="84"/>
        <v>9448.7999999999993</v>
      </c>
      <c r="H182" s="9">
        <f t="shared" ca="1" si="92"/>
        <v>-243.97927044025272</v>
      </c>
      <c r="I182" s="9">
        <f t="shared" ca="1" si="92"/>
        <v>40.783660377358316</v>
      </c>
      <c r="J182" s="9">
        <f t="shared" ca="1" si="92"/>
        <v>0</v>
      </c>
      <c r="K182" s="9">
        <f t="shared" ca="1" si="86"/>
        <v>247.36449090023748</v>
      </c>
      <c r="L182" s="9">
        <f t="shared" ca="1" si="87"/>
        <v>-80.510158480007121</v>
      </c>
      <c r="M182">
        <f t="shared" ca="1" si="89"/>
        <v>56.471844863731654</v>
      </c>
      <c r="N182">
        <f t="shared" ca="1" si="90"/>
        <v>31.954570230607967</v>
      </c>
    </row>
    <row r="183" spans="1:14" x14ac:dyDescent="0.25">
      <c r="A183" s="4">
        <f t="shared" si="65"/>
        <v>0.42893518518518353</v>
      </c>
      <c r="B183" s="3">
        <f t="shared" si="91"/>
        <v>1553301060</v>
      </c>
      <c r="C183">
        <f t="shared" si="88"/>
        <v>4</v>
      </c>
      <c r="D183">
        <f t="shared" si="88"/>
        <v>125</v>
      </c>
      <c r="E183">
        <f t="shared" ca="1" si="93"/>
        <v>-62383.060503144661</v>
      </c>
      <c r="F183">
        <f t="shared" ca="1" si="94"/>
        <v>70009.414716981133</v>
      </c>
      <c r="G183">
        <f t="shared" ca="1" si="84"/>
        <v>9448.7999999999993</v>
      </c>
      <c r="H183" s="9">
        <f t="shared" ca="1" si="92"/>
        <v>-243.97927044024982</v>
      </c>
      <c r="I183" s="9">
        <f t="shared" ca="1" si="92"/>
        <v>40.783660377358316</v>
      </c>
      <c r="J183" s="9">
        <f t="shared" ca="1" si="92"/>
        <v>0</v>
      </c>
      <c r="K183" s="9">
        <f t="shared" ca="1" si="86"/>
        <v>247.36449090023464</v>
      </c>
      <c r="L183" s="9">
        <f t="shared" ca="1" si="87"/>
        <v>-80.510158480007021</v>
      </c>
      <c r="M183">
        <f t="shared" ca="1" si="89"/>
        <v>56.473649545772183</v>
      </c>
      <c r="N183">
        <f t="shared" ca="1" si="90"/>
        <v>31.935048916841367</v>
      </c>
    </row>
    <row r="184" spans="1:14" x14ac:dyDescent="0.25">
      <c r="A184" s="4">
        <f t="shared" si="65"/>
        <v>0.42899305555555389</v>
      </c>
      <c r="B184" s="3">
        <f t="shared" si="91"/>
        <v>1553301065</v>
      </c>
      <c r="C184">
        <f t="shared" si="88"/>
        <v>4</v>
      </c>
      <c r="D184">
        <f t="shared" si="88"/>
        <v>125</v>
      </c>
      <c r="E184">
        <f t="shared" ca="1" si="93"/>
        <v>-63602.95685534591</v>
      </c>
      <c r="F184">
        <f t="shared" ca="1" si="94"/>
        <v>70213.333018867925</v>
      </c>
      <c r="G184">
        <f t="shared" ca="1" si="84"/>
        <v>9448.7999999999993</v>
      </c>
      <c r="H184" s="9">
        <f t="shared" ref="H184:J234" ca="1" si="95">(E185-E184)/($B185-$B184)</f>
        <v>-243.97927044025272</v>
      </c>
      <c r="I184" s="9">
        <f t="shared" ca="1" si="95"/>
        <v>40.783660377358316</v>
      </c>
      <c r="J184" s="9">
        <f t="shared" ca="1" si="95"/>
        <v>0</v>
      </c>
      <c r="K184" s="9">
        <f t="shared" ca="1" si="86"/>
        <v>247.36449090023748</v>
      </c>
      <c r="L184" s="9">
        <f t="shared" ca="1" si="87"/>
        <v>-80.510158480007121</v>
      </c>
      <c r="M184">
        <f t="shared" ca="1" si="89"/>
        <v>56.475454227812719</v>
      </c>
      <c r="N184">
        <f t="shared" ca="1" si="90"/>
        <v>31.915527603074771</v>
      </c>
    </row>
    <row r="185" spans="1:14" x14ac:dyDescent="0.25">
      <c r="A185" s="4">
        <f t="shared" si="65"/>
        <v>0.42905092592592425</v>
      </c>
      <c r="B185" s="3">
        <f t="shared" si="91"/>
        <v>1553301070</v>
      </c>
      <c r="C185">
        <f t="shared" si="88"/>
        <v>4</v>
      </c>
      <c r="D185">
        <f t="shared" si="88"/>
        <v>125</v>
      </c>
      <c r="E185">
        <f t="shared" ca="1" si="93"/>
        <v>-64822.853207547174</v>
      </c>
      <c r="F185">
        <f t="shared" ca="1" si="94"/>
        <v>70417.251320754716</v>
      </c>
      <c r="G185">
        <f t="shared" ca="1" si="84"/>
        <v>9448.7999999999993</v>
      </c>
      <c r="H185" s="9">
        <f t="shared" ca="1" si="95"/>
        <v>-243.97927044024982</v>
      </c>
      <c r="I185" s="9">
        <f t="shared" ca="1" si="95"/>
        <v>40.78366037736123</v>
      </c>
      <c r="J185" s="9">
        <f t="shared" ca="1" si="95"/>
        <v>0</v>
      </c>
      <c r="K185" s="9">
        <f t="shared" ca="1" si="86"/>
        <v>247.36449090023513</v>
      </c>
      <c r="L185" s="9">
        <f t="shared" ca="1" si="87"/>
        <v>-80.510158480006339</v>
      </c>
      <c r="M185">
        <f t="shared" ca="1" si="89"/>
        <v>56.477258909853248</v>
      </c>
      <c r="N185">
        <f t="shared" ca="1" si="90"/>
        <v>31.896006289308175</v>
      </c>
    </row>
    <row r="186" spans="1:14" x14ac:dyDescent="0.25">
      <c r="A186" s="4">
        <f t="shared" si="65"/>
        <v>0.42910879629629461</v>
      </c>
      <c r="B186" s="3">
        <f t="shared" si="91"/>
        <v>1553301075</v>
      </c>
      <c r="C186">
        <f t="shared" si="88"/>
        <v>4</v>
      </c>
      <c r="D186">
        <f t="shared" si="88"/>
        <v>125</v>
      </c>
      <c r="E186">
        <f t="shared" ca="1" si="93"/>
        <v>-66042.749559748423</v>
      </c>
      <c r="F186">
        <f t="shared" ca="1" si="94"/>
        <v>70621.169622641522</v>
      </c>
      <c r="G186">
        <f t="shared" ca="1" si="84"/>
        <v>9448.7999999999993</v>
      </c>
      <c r="H186" s="9">
        <f t="shared" ca="1" si="95"/>
        <v>-243.97927044025272</v>
      </c>
      <c r="I186" s="9">
        <f t="shared" ca="1" si="95"/>
        <v>40.783660377358316</v>
      </c>
      <c r="J186" s="9">
        <f t="shared" ca="1" si="95"/>
        <v>0</v>
      </c>
      <c r="K186" s="9">
        <f t="shared" ca="1" si="86"/>
        <v>247.36449090023748</v>
      </c>
      <c r="L186" s="9">
        <f t="shared" ca="1" si="87"/>
        <v>-80.510158480007121</v>
      </c>
      <c r="M186">
        <f t="shared" ca="1" si="89"/>
        <v>56.479063591893777</v>
      </c>
      <c r="N186">
        <f t="shared" ca="1" si="90"/>
        <v>31.87648497554158</v>
      </c>
    </row>
    <row r="187" spans="1:14" x14ac:dyDescent="0.25">
      <c r="A187" s="4">
        <f t="shared" ref="A187:A248" si="96">A186+5/24/3600</f>
        <v>0.42916666666666498</v>
      </c>
      <c r="B187" s="3">
        <f t="shared" si="91"/>
        <v>1553301080</v>
      </c>
      <c r="C187">
        <f t="shared" si="88"/>
        <v>4</v>
      </c>
      <c r="D187">
        <f t="shared" si="88"/>
        <v>125</v>
      </c>
      <c r="E187">
        <f t="shared" ca="1" si="93"/>
        <v>-67262.645911949687</v>
      </c>
      <c r="F187">
        <f t="shared" ca="1" si="94"/>
        <v>70825.087924528314</v>
      </c>
      <c r="G187">
        <f t="shared" ca="1" si="84"/>
        <v>9448.7999999999993</v>
      </c>
      <c r="H187" s="9">
        <f t="shared" ca="1" si="95"/>
        <v>-243.97927044025272</v>
      </c>
      <c r="I187" s="9">
        <f t="shared" ca="1" si="95"/>
        <v>40.783660377358316</v>
      </c>
      <c r="J187" s="9">
        <f t="shared" ca="1" si="95"/>
        <v>0</v>
      </c>
      <c r="K187" s="9">
        <f t="shared" ca="1" si="86"/>
        <v>247.36449090023748</v>
      </c>
      <c r="L187" s="9">
        <f t="shared" ca="1" si="87"/>
        <v>-80.510158480007121</v>
      </c>
      <c r="M187">
        <f t="shared" ca="1" si="89"/>
        <v>56.480868273934306</v>
      </c>
      <c r="N187">
        <f t="shared" ca="1" si="90"/>
        <v>31.85696366177498</v>
      </c>
    </row>
    <row r="188" spans="1:14" x14ac:dyDescent="0.25">
      <c r="A188" s="4">
        <f t="shared" si="96"/>
        <v>0.42922453703703534</v>
      </c>
      <c r="B188" s="3">
        <f t="shared" si="91"/>
        <v>1553301085</v>
      </c>
      <c r="C188">
        <f t="shared" si="88"/>
        <v>4</v>
      </c>
      <c r="D188">
        <f t="shared" si="88"/>
        <v>125</v>
      </c>
      <c r="E188">
        <f t="shared" ca="1" si="93"/>
        <v>-68482.54226415095</v>
      </c>
      <c r="F188">
        <f t="shared" ca="1" si="94"/>
        <v>71029.006226415106</v>
      </c>
      <c r="G188">
        <f t="shared" ca="1" si="84"/>
        <v>9448.7999999999993</v>
      </c>
      <c r="H188" s="9">
        <f t="shared" ca="1" si="95"/>
        <v>-243.97927044024982</v>
      </c>
      <c r="I188" s="9">
        <f t="shared" ca="1" si="95"/>
        <v>40.783660377358316</v>
      </c>
      <c r="J188" s="9">
        <f t="shared" ca="1" si="95"/>
        <v>0</v>
      </c>
      <c r="K188" s="9">
        <f t="shared" ca="1" si="86"/>
        <v>247.36449090023464</v>
      </c>
      <c r="L188" s="9">
        <f t="shared" ca="1" si="87"/>
        <v>-80.510158480007021</v>
      </c>
      <c r="M188">
        <f t="shared" ca="1" si="89"/>
        <v>56.482672955974841</v>
      </c>
      <c r="N188">
        <f t="shared" ca="1" si="90"/>
        <v>31.837442348008384</v>
      </c>
    </row>
    <row r="189" spans="1:14" x14ac:dyDescent="0.25">
      <c r="A189" s="4">
        <f t="shared" si="96"/>
        <v>0.4292824074074057</v>
      </c>
      <c r="B189" s="3">
        <f t="shared" si="91"/>
        <v>1553301090</v>
      </c>
      <c r="C189">
        <f t="shared" si="88"/>
        <v>4</v>
      </c>
      <c r="D189">
        <f t="shared" si="88"/>
        <v>125</v>
      </c>
      <c r="E189">
        <f t="shared" ca="1" si="93"/>
        <v>-69702.438616352199</v>
      </c>
      <c r="F189">
        <f t="shared" ca="1" si="94"/>
        <v>71232.924528301897</v>
      </c>
      <c r="G189">
        <f t="shared" ca="1" si="84"/>
        <v>9448.7999999999993</v>
      </c>
      <c r="H189" s="9">
        <f t="shared" ca="1" si="95"/>
        <v>-243.97927044025272</v>
      </c>
      <c r="I189" s="9">
        <f t="shared" ca="1" si="95"/>
        <v>40.783660377358316</v>
      </c>
      <c r="J189" s="9">
        <f t="shared" ca="1" si="95"/>
        <v>0</v>
      </c>
      <c r="K189" s="9">
        <f t="shared" ca="1" si="86"/>
        <v>247.36449090023748</v>
      </c>
      <c r="L189" s="9">
        <f t="shared" ca="1" si="87"/>
        <v>-80.510158480007121</v>
      </c>
      <c r="M189">
        <f t="shared" ca="1" si="89"/>
        <v>56.48447763801537</v>
      </c>
      <c r="N189">
        <f t="shared" ca="1" si="90"/>
        <v>31.817921034241788</v>
      </c>
    </row>
    <row r="190" spans="1:14" x14ac:dyDescent="0.25">
      <c r="A190" s="4">
        <f t="shared" si="96"/>
        <v>0.42934027777777606</v>
      </c>
      <c r="B190" s="3">
        <f t="shared" si="91"/>
        <v>1553301095</v>
      </c>
      <c r="C190">
        <f t="shared" si="88"/>
        <v>4</v>
      </c>
      <c r="D190">
        <f t="shared" si="88"/>
        <v>125</v>
      </c>
      <c r="E190">
        <f t="shared" ca="1" si="93"/>
        <v>-70922.334968553463</v>
      </c>
      <c r="F190">
        <f t="shared" ca="1" si="94"/>
        <v>71436.842830188689</v>
      </c>
      <c r="G190">
        <f t="shared" ca="1" si="84"/>
        <v>9448.7999999999993</v>
      </c>
      <c r="H190" s="9">
        <f t="shared" ca="1" si="95"/>
        <v>-243.97927044024982</v>
      </c>
      <c r="I190" s="9">
        <f t="shared" ca="1" si="95"/>
        <v>40.783660377358316</v>
      </c>
      <c r="J190" s="9">
        <f t="shared" ca="1" si="95"/>
        <v>0</v>
      </c>
      <c r="K190" s="9">
        <f t="shared" ca="1" si="86"/>
        <v>247.36449090023464</v>
      </c>
      <c r="L190" s="9">
        <f t="shared" ca="1" si="87"/>
        <v>-80.510158480007021</v>
      </c>
      <c r="M190">
        <f t="shared" ca="1" si="89"/>
        <v>56.486282320055899</v>
      </c>
      <c r="N190">
        <f t="shared" ca="1" si="90"/>
        <v>31.798399720475192</v>
      </c>
    </row>
    <row r="191" spans="1:14" x14ac:dyDescent="0.25">
      <c r="A191" s="4">
        <f t="shared" si="96"/>
        <v>0.42939814814814642</v>
      </c>
      <c r="B191" s="3">
        <f t="shared" si="91"/>
        <v>1553301100</v>
      </c>
      <c r="C191">
        <f t="shared" si="88"/>
        <v>4</v>
      </c>
      <c r="D191">
        <f t="shared" si="88"/>
        <v>125</v>
      </c>
      <c r="E191">
        <f t="shared" ca="1" si="93"/>
        <v>-72142.231320754712</v>
      </c>
      <c r="F191">
        <f t="shared" ca="1" si="94"/>
        <v>71640.76113207548</v>
      </c>
      <c r="G191">
        <f t="shared" ca="1" si="84"/>
        <v>9448.7999999999993</v>
      </c>
      <c r="H191" s="9">
        <f t="shared" ca="1" si="95"/>
        <v>-243.97927044025272</v>
      </c>
      <c r="I191" s="9">
        <f t="shared" ca="1" si="95"/>
        <v>40.783660377358316</v>
      </c>
      <c r="J191" s="9">
        <f t="shared" ca="1" si="95"/>
        <v>0</v>
      </c>
      <c r="K191" s="9">
        <f t="shared" ca="1" si="86"/>
        <v>247.36449090023748</v>
      </c>
      <c r="L191" s="9">
        <f t="shared" ca="1" si="87"/>
        <v>-80.510158480007121</v>
      </c>
      <c r="M191">
        <f t="shared" ca="1" si="89"/>
        <v>56.488087002096435</v>
      </c>
      <c r="N191">
        <f t="shared" ca="1" si="90"/>
        <v>31.778878406708593</v>
      </c>
    </row>
    <row r="192" spans="1:14" x14ac:dyDescent="0.25">
      <c r="A192" s="4">
        <f t="shared" si="96"/>
        <v>0.42945601851851678</v>
      </c>
      <c r="B192" s="3">
        <f t="shared" si="91"/>
        <v>1553301105</v>
      </c>
      <c r="C192">
        <f t="shared" si="88"/>
        <v>4</v>
      </c>
      <c r="D192">
        <f t="shared" si="88"/>
        <v>125</v>
      </c>
      <c r="E192">
        <f t="shared" ca="1" si="93"/>
        <v>-73362.127672955976</v>
      </c>
      <c r="F192">
        <f t="shared" ca="1" si="94"/>
        <v>71844.679433962272</v>
      </c>
      <c r="G192">
        <f t="shared" ca="1" si="84"/>
        <v>9448.7999999999993</v>
      </c>
      <c r="H192" s="9">
        <f t="shared" ca="1" si="95"/>
        <v>-243.97927044025272</v>
      </c>
      <c r="I192" s="9">
        <f t="shared" ca="1" si="95"/>
        <v>40.783660377358316</v>
      </c>
      <c r="J192" s="9">
        <f t="shared" ca="1" si="95"/>
        <v>0</v>
      </c>
      <c r="K192" s="9">
        <f t="shared" ca="1" si="86"/>
        <v>247.36449090023748</v>
      </c>
      <c r="L192" s="9">
        <f t="shared" ca="1" si="87"/>
        <v>-80.510158480007121</v>
      </c>
      <c r="M192">
        <f t="shared" ca="1" si="89"/>
        <v>56.489891684136964</v>
      </c>
      <c r="N192">
        <f t="shared" ca="1" si="90"/>
        <v>31.759357092941997</v>
      </c>
    </row>
    <row r="193" spans="1:14" x14ac:dyDescent="0.25">
      <c r="A193" s="4">
        <f t="shared" si="96"/>
        <v>0.42951388888888714</v>
      </c>
      <c r="B193" s="3">
        <f t="shared" si="91"/>
        <v>1553301110</v>
      </c>
      <c r="C193">
        <f t="shared" si="88"/>
        <v>4</v>
      </c>
      <c r="D193">
        <f t="shared" si="88"/>
        <v>125</v>
      </c>
      <c r="E193">
        <f t="shared" ca="1" si="93"/>
        <v>-74582.02402515724</v>
      </c>
      <c r="F193">
        <f t="shared" ca="1" si="94"/>
        <v>72048.597735849064</v>
      </c>
      <c r="G193">
        <f t="shared" ca="1" si="84"/>
        <v>9448.7999999999993</v>
      </c>
      <c r="H193" s="9">
        <f t="shared" ca="1" si="95"/>
        <v>-243.97927044024982</v>
      </c>
      <c r="I193" s="9">
        <f t="shared" ca="1" si="95"/>
        <v>40.783660377358316</v>
      </c>
      <c r="J193" s="9">
        <f t="shared" ca="1" si="95"/>
        <v>0</v>
      </c>
      <c r="K193" s="9">
        <f t="shared" ca="1" si="86"/>
        <v>247.36449090023464</v>
      </c>
      <c r="L193" s="9">
        <f t="shared" ca="1" si="87"/>
        <v>-80.510158480007021</v>
      </c>
      <c r="M193">
        <f t="shared" ca="1" si="89"/>
        <v>56.491696366177493</v>
      </c>
      <c r="N193">
        <f t="shared" ca="1" si="90"/>
        <v>31.739835779175401</v>
      </c>
    </row>
    <row r="194" spans="1:14" x14ac:dyDescent="0.25">
      <c r="A194" s="4">
        <f t="shared" si="96"/>
        <v>0.4295717592592575</v>
      </c>
      <c r="B194" s="3">
        <f t="shared" si="91"/>
        <v>1553301115</v>
      </c>
      <c r="C194">
        <f t="shared" si="88"/>
        <v>4</v>
      </c>
      <c r="D194">
        <f t="shared" si="88"/>
        <v>125</v>
      </c>
      <c r="E194">
        <f t="shared" ca="1" si="93"/>
        <v>-75801.920377358489</v>
      </c>
      <c r="F194">
        <f t="shared" ca="1" si="94"/>
        <v>72252.516037735855</v>
      </c>
      <c r="G194">
        <f t="shared" ca="1" si="84"/>
        <v>9448.7999999999993</v>
      </c>
      <c r="H194" s="9">
        <f t="shared" ca="1" si="95"/>
        <v>-243.97927044025272</v>
      </c>
      <c r="I194" s="9">
        <f t="shared" ca="1" si="95"/>
        <v>40.783660377358316</v>
      </c>
      <c r="J194" s="9">
        <f t="shared" ca="1" si="95"/>
        <v>0</v>
      </c>
      <c r="K194" s="9">
        <f t="shared" ca="1" si="86"/>
        <v>247.36449090023748</v>
      </c>
      <c r="L194" s="9">
        <f t="shared" ca="1" si="87"/>
        <v>-80.510158480007121</v>
      </c>
      <c r="M194">
        <f t="shared" ca="1" si="89"/>
        <v>56.493501048218029</v>
      </c>
      <c r="N194">
        <f t="shared" ca="1" si="90"/>
        <v>31.720314465408805</v>
      </c>
    </row>
    <row r="195" spans="1:14" x14ac:dyDescent="0.25">
      <c r="A195" s="4">
        <f t="shared" si="96"/>
        <v>0.42962962962962786</v>
      </c>
      <c r="B195" s="3">
        <f t="shared" si="91"/>
        <v>1553301120</v>
      </c>
      <c r="C195">
        <f t="shared" si="88"/>
        <v>4</v>
      </c>
      <c r="D195">
        <f t="shared" si="88"/>
        <v>125</v>
      </c>
      <c r="E195">
        <f t="shared" ca="1" si="93"/>
        <v>-77021.816729559752</v>
      </c>
      <c r="F195">
        <f t="shared" ca="1" si="94"/>
        <v>72456.434339622647</v>
      </c>
      <c r="G195">
        <f t="shared" ca="1" si="84"/>
        <v>9448.7999999999993</v>
      </c>
      <c r="H195" s="9">
        <f t="shared" ca="1" si="95"/>
        <v>-243.97927044024982</v>
      </c>
      <c r="I195" s="9">
        <f t="shared" ca="1" si="95"/>
        <v>40.783660377358316</v>
      </c>
      <c r="J195" s="9">
        <f t="shared" ca="1" si="95"/>
        <v>0</v>
      </c>
      <c r="K195" s="9">
        <f t="shared" ca="1" si="86"/>
        <v>247.36449090023464</v>
      </c>
      <c r="L195" s="9">
        <f t="shared" ca="1" si="87"/>
        <v>-80.510158480007021</v>
      </c>
      <c r="M195">
        <f t="shared" ca="1" si="89"/>
        <v>56.495305730258558</v>
      </c>
      <c r="N195">
        <f t="shared" ca="1" si="90"/>
        <v>31.700793151642209</v>
      </c>
    </row>
    <row r="196" spans="1:14" x14ac:dyDescent="0.25">
      <c r="A196" s="4">
        <f t="shared" si="96"/>
        <v>0.42968749999999822</v>
      </c>
      <c r="B196" s="3">
        <f t="shared" si="91"/>
        <v>1553301125</v>
      </c>
      <c r="C196">
        <f t="shared" si="88"/>
        <v>4</v>
      </c>
      <c r="D196">
        <f t="shared" si="88"/>
        <v>125</v>
      </c>
      <c r="E196">
        <f t="shared" ca="1" si="93"/>
        <v>-78241.713081761001</v>
      </c>
      <c r="F196">
        <f t="shared" ca="1" si="94"/>
        <v>72660.352641509438</v>
      </c>
      <c r="G196">
        <f t="shared" ca="1" si="84"/>
        <v>9448.7999999999993</v>
      </c>
      <c r="H196" s="9">
        <f t="shared" ca="1" si="95"/>
        <v>-243.97927044025272</v>
      </c>
      <c r="I196" s="9">
        <f t="shared" ca="1" si="95"/>
        <v>40.783660377358316</v>
      </c>
      <c r="J196" s="9">
        <f t="shared" ca="1" si="95"/>
        <v>0</v>
      </c>
      <c r="K196" s="9">
        <f t="shared" ca="1" si="86"/>
        <v>247.36449090023748</v>
      </c>
      <c r="L196" s="9">
        <f t="shared" ca="1" si="87"/>
        <v>-80.510158480007121</v>
      </c>
      <c r="M196">
        <f t="shared" ca="1" si="89"/>
        <v>56.497110412299087</v>
      </c>
      <c r="N196">
        <f t="shared" ca="1" si="90"/>
        <v>31.68127183787561</v>
      </c>
    </row>
    <row r="197" spans="1:14" x14ac:dyDescent="0.25">
      <c r="A197" s="4">
        <f t="shared" si="96"/>
        <v>0.42974537037036858</v>
      </c>
      <c r="B197" s="3">
        <f t="shared" si="91"/>
        <v>1553301130</v>
      </c>
      <c r="C197">
        <f t="shared" si="88"/>
        <v>4</v>
      </c>
      <c r="D197">
        <f t="shared" si="88"/>
        <v>125</v>
      </c>
      <c r="E197">
        <f t="shared" ca="1" si="93"/>
        <v>-79461.609433962265</v>
      </c>
      <c r="F197">
        <f t="shared" ca="1" si="94"/>
        <v>72864.27094339623</v>
      </c>
      <c r="G197">
        <f t="shared" ca="1" si="84"/>
        <v>9448.7999999999993</v>
      </c>
      <c r="H197" s="9">
        <f t="shared" ca="1" si="95"/>
        <v>-243.97927044024982</v>
      </c>
      <c r="I197" s="9">
        <f t="shared" ca="1" si="95"/>
        <v>40.783660377358316</v>
      </c>
      <c r="J197" s="9">
        <f t="shared" ca="1" si="95"/>
        <v>0</v>
      </c>
      <c r="K197" s="9">
        <f t="shared" ca="1" si="86"/>
        <v>247.36449090023464</v>
      </c>
      <c r="L197" s="9">
        <f t="shared" ca="1" si="87"/>
        <v>-80.510158480007021</v>
      </c>
      <c r="M197">
        <f t="shared" ca="1" si="89"/>
        <v>56.498915094339623</v>
      </c>
      <c r="N197">
        <f t="shared" ca="1" si="90"/>
        <v>31.661750524109014</v>
      </c>
    </row>
    <row r="198" spans="1:14" x14ac:dyDescent="0.25">
      <c r="A198" s="4">
        <f t="shared" si="96"/>
        <v>0.42980324074073895</v>
      </c>
      <c r="B198" s="3">
        <f t="shared" si="91"/>
        <v>1553301135</v>
      </c>
      <c r="C198">
        <f t="shared" si="88"/>
        <v>4</v>
      </c>
      <c r="D198">
        <f t="shared" si="88"/>
        <v>125</v>
      </c>
      <c r="E198">
        <f t="shared" ca="1" si="93"/>
        <v>-80681.505786163514</v>
      </c>
      <c r="F198">
        <f t="shared" ca="1" si="94"/>
        <v>73068.189245283022</v>
      </c>
      <c r="G198">
        <f t="shared" ca="1" si="84"/>
        <v>9448.7999999999993</v>
      </c>
      <c r="H198" s="9">
        <f t="shared" ca="1" si="95"/>
        <v>-243.97927044025272</v>
      </c>
      <c r="I198" s="9">
        <f t="shared" ca="1" si="95"/>
        <v>40.783660377358316</v>
      </c>
      <c r="J198" s="9">
        <f t="shared" ca="1" si="95"/>
        <v>0</v>
      </c>
      <c r="K198" s="9">
        <f t="shared" ca="1" si="86"/>
        <v>247.36449090023748</v>
      </c>
      <c r="L198" s="9">
        <f t="shared" ca="1" si="87"/>
        <v>-80.510158480007121</v>
      </c>
      <c r="M198">
        <f t="shared" ca="1" si="89"/>
        <v>56.500719776380151</v>
      </c>
      <c r="N198">
        <f t="shared" ca="1" si="90"/>
        <v>31.642229210342418</v>
      </c>
    </row>
    <row r="199" spans="1:14" x14ac:dyDescent="0.25">
      <c r="A199" s="4">
        <f t="shared" si="96"/>
        <v>0.42986111111110931</v>
      </c>
      <c r="B199" s="3">
        <f t="shared" si="91"/>
        <v>1553301140</v>
      </c>
      <c r="C199">
        <f t="shared" si="88"/>
        <v>4</v>
      </c>
      <c r="D199">
        <f t="shared" si="88"/>
        <v>125</v>
      </c>
      <c r="E199">
        <f t="shared" ca="1" si="93"/>
        <v>-81901.402138364778</v>
      </c>
      <c r="F199">
        <f t="shared" ca="1" si="94"/>
        <v>73272.107547169813</v>
      </c>
      <c r="G199">
        <f t="shared" ca="1" si="84"/>
        <v>9448.7999999999993</v>
      </c>
      <c r="H199" s="9">
        <f t="shared" ca="1" si="95"/>
        <v>-243.97927044025272</v>
      </c>
      <c r="I199" s="9">
        <f t="shared" ca="1" si="95"/>
        <v>40.783660377358316</v>
      </c>
      <c r="J199" s="9">
        <f t="shared" ca="1" si="95"/>
        <v>0</v>
      </c>
      <c r="K199" s="9">
        <f t="shared" ca="1" si="86"/>
        <v>247.36449090023748</v>
      </c>
      <c r="L199" s="9">
        <f t="shared" ca="1" si="87"/>
        <v>-80.510158480007121</v>
      </c>
      <c r="M199">
        <f t="shared" ca="1" si="89"/>
        <v>56.50252445842068</v>
      </c>
      <c r="N199">
        <f t="shared" ca="1" si="90"/>
        <v>31.622707896575822</v>
      </c>
    </row>
    <row r="200" spans="1:14" x14ac:dyDescent="0.25">
      <c r="A200" s="4">
        <f t="shared" si="96"/>
        <v>0.42991898148147967</v>
      </c>
      <c r="B200" s="3">
        <f t="shared" si="91"/>
        <v>1553301145</v>
      </c>
      <c r="C200">
        <f t="shared" si="88"/>
        <v>4</v>
      </c>
      <c r="D200">
        <f t="shared" si="88"/>
        <v>125</v>
      </c>
      <c r="E200">
        <f t="shared" ca="1" si="93"/>
        <v>-83121.298490566041</v>
      </c>
      <c r="F200">
        <f t="shared" ca="1" si="94"/>
        <v>73476.025849056605</v>
      </c>
      <c r="G200">
        <f t="shared" ref="G200:G234" ca="1" si="97">INDIRECT("G$"&amp;C200)+INDIRECT("J$"&amp;C200)*($B200-INDIRECT("B$"&amp;D200))</f>
        <v>9448.7999999999993</v>
      </c>
      <c r="H200" s="9">
        <f t="shared" ca="1" si="95"/>
        <v>-243.97927044024982</v>
      </c>
      <c r="I200" s="9">
        <f t="shared" ca="1" si="95"/>
        <v>40.783660377358316</v>
      </c>
      <c r="J200" s="9">
        <f t="shared" ca="1" si="95"/>
        <v>0</v>
      </c>
      <c r="K200" s="9">
        <f t="shared" ref="K200:K234" ca="1" si="98">SQRT(H200*H200+I200*I200)</f>
        <v>247.36449090023464</v>
      </c>
      <c r="L200" s="9">
        <f t="shared" ref="L200:L234" ca="1" si="99">DEGREES(ATAN2(I200,H200))</f>
        <v>-80.510158480007021</v>
      </c>
      <c r="M200">
        <f t="shared" ca="1" si="89"/>
        <v>56.504329140461216</v>
      </c>
      <c r="N200">
        <f t="shared" ca="1" si="90"/>
        <v>31.603186582809222</v>
      </c>
    </row>
    <row r="201" spans="1:14" x14ac:dyDescent="0.25">
      <c r="A201" s="4">
        <f t="shared" si="96"/>
        <v>0.42997685185185003</v>
      </c>
      <c r="B201" s="3">
        <f t="shared" si="91"/>
        <v>1553301150</v>
      </c>
      <c r="C201">
        <f t="shared" ref="C201:D234" si="100">C200</f>
        <v>4</v>
      </c>
      <c r="D201">
        <f t="shared" si="100"/>
        <v>125</v>
      </c>
      <c r="E201">
        <f t="shared" ca="1" si="93"/>
        <v>-84341.194842767291</v>
      </c>
      <c r="F201">
        <f t="shared" ca="1" si="94"/>
        <v>73679.944150943396</v>
      </c>
      <c r="G201">
        <f t="shared" ca="1" si="97"/>
        <v>9448.7999999999993</v>
      </c>
      <c r="H201" s="9">
        <f t="shared" ca="1" si="95"/>
        <v>-243.97927044025272</v>
      </c>
      <c r="I201" s="9">
        <f t="shared" ca="1" si="95"/>
        <v>40.783660377358316</v>
      </c>
      <c r="J201" s="9">
        <f t="shared" ca="1" si="95"/>
        <v>0</v>
      </c>
      <c r="K201" s="9">
        <f t="shared" ca="1" si="98"/>
        <v>247.36449090023748</v>
      </c>
      <c r="L201" s="9">
        <f t="shared" ca="1" si="99"/>
        <v>-80.510158480007121</v>
      </c>
      <c r="M201">
        <f t="shared" ref="M201:M234" ca="1" si="101">INDIRECT("M$"&amp;C201)+INDIRECT("O$"&amp;C201)*($B201-INDIRECT("B$"&amp;D201))</f>
        <v>56.506133822501745</v>
      </c>
      <c r="N201">
        <f t="shared" ref="N201:N234" ca="1" si="102">INDIRECT("N$"&amp;C201)+INDIRECT("P$"&amp;C201)*($B201-INDIRECT("B$"&amp;D201))</f>
        <v>31.583665269042626</v>
      </c>
    </row>
    <row r="202" spans="1:14" x14ac:dyDescent="0.25">
      <c r="A202" s="4">
        <f t="shared" si="96"/>
        <v>0.43003472222222039</v>
      </c>
      <c r="B202" s="3">
        <f t="shared" ref="B202:B234" si="103">B201+SECOND(A202-A201)</f>
        <v>1553301155</v>
      </c>
      <c r="C202">
        <f t="shared" si="100"/>
        <v>4</v>
      </c>
      <c r="D202">
        <f t="shared" si="100"/>
        <v>125</v>
      </c>
      <c r="E202">
        <f t="shared" ca="1" si="93"/>
        <v>-85561.091194968554</v>
      </c>
      <c r="F202">
        <f t="shared" ca="1" si="94"/>
        <v>73883.862452830188</v>
      </c>
      <c r="G202">
        <f t="shared" ca="1" si="97"/>
        <v>9448.7999999999993</v>
      </c>
      <c r="H202" s="9">
        <f t="shared" ca="1" si="95"/>
        <v>-243.97927044024982</v>
      </c>
      <c r="I202" s="9">
        <f t="shared" ca="1" si="95"/>
        <v>40.78366037736123</v>
      </c>
      <c r="J202" s="9">
        <f t="shared" ca="1" si="95"/>
        <v>0</v>
      </c>
      <c r="K202" s="9">
        <f t="shared" ca="1" si="98"/>
        <v>247.36449090023513</v>
      </c>
      <c r="L202" s="9">
        <f t="shared" ca="1" si="99"/>
        <v>-80.510158480006339</v>
      </c>
      <c r="M202">
        <f t="shared" ca="1" si="101"/>
        <v>56.507938504542274</v>
      </c>
      <c r="N202">
        <f t="shared" ca="1" si="102"/>
        <v>31.56414395527603</v>
      </c>
    </row>
    <row r="203" spans="1:14" x14ac:dyDescent="0.25">
      <c r="A203" s="4">
        <f t="shared" si="96"/>
        <v>0.43009259259259075</v>
      </c>
      <c r="B203" s="3">
        <f t="shared" si="103"/>
        <v>1553301160</v>
      </c>
      <c r="C203">
        <f t="shared" si="100"/>
        <v>4</v>
      </c>
      <c r="D203">
        <f t="shared" si="100"/>
        <v>125</v>
      </c>
      <c r="E203">
        <f t="shared" ca="1" si="93"/>
        <v>-86780.987547169803</v>
      </c>
      <c r="F203">
        <f t="shared" ca="1" si="94"/>
        <v>74087.780754716994</v>
      </c>
      <c r="G203">
        <f t="shared" ca="1" si="97"/>
        <v>9448.7999999999993</v>
      </c>
      <c r="H203" s="9">
        <f t="shared" ca="1" si="95"/>
        <v>-243.97927044025272</v>
      </c>
      <c r="I203" s="9">
        <f t="shared" ca="1" si="95"/>
        <v>40.783660377358316</v>
      </c>
      <c r="J203" s="9">
        <f t="shared" ca="1" si="95"/>
        <v>0</v>
      </c>
      <c r="K203" s="9">
        <f t="shared" ca="1" si="98"/>
        <v>247.36449090023748</v>
      </c>
      <c r="L203" s="9">
        <f t="shared" ca="1" si="99"/>
        <v>-80.510158480007121</v>
      </c>
      <c r="M203">
        <f t="shared" ca="1" si="101"/>
        <v>56.509743186582803</v>
      </c>
      <c r="N203">
        <f t="shared" ca="1" si="102"/>
        <v>31.544622641509434</v>
      </c>
    </row>
    <row r="204" spans="1:14" x14ac:dyDescent="0.25">
      <c r="A204" s="4">
        <f t="shared" si="96"/>
        <v>0.43015046296296111</v>
      </c>
      <c r="B204" s="3">
        <f t="shared" si="103"/>
        <v>1553301165</v>
      </c>
      <c r="C204">
        <f t="shared" si="100"/>
        <v>4</v>
      </c>
      <c r="D204">
        <f t="shared" si="100"/>
        <v>125</v>
      </c>
      <c r="E204">
        <f t="shared" ca="1" si="93"/>
        <v>-88000.883899371067</v>
      </c>
      <c r="F204">
        <f t="shared" ca="1" si="94"/>
        <v>74291.699056603786</v>
      </c>
      <c r="G204">
        <f t="shared" ca="1" si="97"/>
        <v>9448.7999999999993</v>
      </c>
      <c r="H204" s="9">
        <f t="shared" ca="1" si="95"/>
        <v>-243.97927044025272</v>
      </c>
      <c r="I204" s="9">
        <f t="shared" ca="1" si="95"/>
        <v>40.783660377358316</v>
      </c>
      <c r="J204" s="9">
        <f t="shared" ca="1" si="95"/>
        <v>0</v>
      </c>
      <c r="K204" s="9">
        <f t="shared" ca="1" si="98"/>
        <v>247.36449090023748</v>
      </c>
      <c r="L204" s="9">
        <f t="shared" ca="1" si="99"/>
        <v>-80.510158480007121</v>
      </c>
      <c r="M204">
        <f t="shared" ca="1" si="101"/>
        <v>56.511547868623339</v>
      </c>
      <c r="N204">
        <f t="shared" ca="1" si="102"/>
        <v>31.525101327742835</v>
      </c>
    </row>
    <row r="205" spans="1:14" x14ac:dyDescent="0.25">
      <c r="A205" s="4">
        <f t="shared" si="96"/>
        <v>0.43020833333333147</v>
      </c>
      <c r="B205" s="3">
        <f t="shared" si="103"/>
        <v>1553301170</v>
      </c>
      <c r="C205">
        <f t="shared" si="100"/>
        <v>4</v>
      </c>
      <c r="D205">
        <f t="shared" si="100"/>
        <v>125</v>
      </c>
      <c r="E205">
        <f t="shared" ca="1" si="93"/>
        <v>-89220.780251572331</v>
      </c>
      <c r="F205">
        <f t="shared" ca="1" si="94"/>
        <v>74495.617358490577</v>
      </c>
      <c r="G205">
        <f t="shared" ca="1" si="97"/>
        <v>9448.7999999999993</v>
      </c>
      <c r="H205" s="9">
        <f t="shared" ca="1" si="95"/>
        <v>-243.97927044024982</v>
      </c>
      <c r="I205" s="9">
        <f t="shared" ca="1" si="95"/>
        <v>40.783660377358316</v>
      </c>
      <c r="J205" s="9">
        <f t="shared" ca="1" si="95"/>
        <v>0</v>
      </c>
      <c r="K205" s="9">
        <f t="shared" ca="1" si="98"/>
        <v>247.36449090023464</v>
      </c>
      <c r="L205" s="9">
        <f t="shared" ca="1" si="99"/>
        <v>-80.510158480007021</v>
      </c>
      <c r="M205">
        <f t="shared" ca="1" si="101"/>
        <v>56.513352550663868</v>
      </c>
      <c r="N205">
        <f t="shared" ca="1" si="102"/>
        <v>31.505580013976239</v>
      </c>
    </row>
    <row r="206" spans="1:14" x14ac:dyDescent="0.25">
      <c r="A206" s="4">
        <f t="shared" si="96"/>
        <v>0.43026620370370183</v>
      </c>
      <c r="B206" s="3">
        <f t="shared" si="103"/>
        <v>1553301175</v>
      </c>
      <c r="C206">
        <f t="shared" si="100"/>
        <v>4</v>
      </c>
      <c r="D206">
        <f t="shared" si="100"/>
        <v>125</v>
      </c>
      <c r="E206">
        <f t="shared" ca="1" si="93"/>
        <v>-90440.67660377358</v>
      </c>
      <c r="F206">
        <f t="shared" ca="1" si="94"/>
        <v>74699.535660377369</v>
      </c>
      <c r="G206">
        <f t="shared" ca="1" si="97"/>
        <v>9448.7999999999993</v>
      </c>
      <c r="H206" s="9">
        <f t="shared" ca="1" si="95"/>
        <v>-243.97927044025272</v>
      </c>
      <c r="I206" s="9">
        <f t="shared" ca="1" si="95"/>
        <v>40.783660377358316</v>
      </c>
      <c r="J206" s="9">
        <f t="shared" ca="1" si="95"/>
        <v>0</v>
      </c>
      <c r="K206" s="9">
        <f t="shared" ca="1" si="98"/>
        <v>247.36449090023748</v>
      </c>
      <c r="L206" s="9">
        <f t="shared" ca="1" si="99"/>
        <v>-80.510158480007121</v>
      </c>
      <c r="M206">
        <f t="shared" ca="1" si="101"/>
        <v>56.515157232704397</v>
      </c>
      <c r="N206">
        <f t="shared" ca="1" si="102"/>
        <v>31.486058700209643</v>
      </c>
    </row>
    <row r="207" spans="1:14" x14ac:dyDescent="0.25">
      <c r="A207" s="4">
        <f t="shared" si="96"/>
        <v>0.43032407407407219</v>
      </c>
      <c r="B207" s="3">
        <f t="shared" si="103"/>
        <v>1553301180</v>
      </c>
      <c r="C207">
        <f t="shared" si="100"/>
        <v>4</v>
      </c>
      <c r="D207">
        <f t="shared" si="100"/>
        <v>125</v>
      </c>
      <c r="E207">
        <f t="shared" ca="1" si="93"/>
        <v>-91660.572955974843</v>
      </c>
      <c r="F207">
        <f t="shared" ca="1" si="94"/>
        <v>74903.453962264161</v>
      </c>
      <c r="G207">
        <f t="shared" ca="1" si="97"/>
        <v>9448.7999999999993</v>
      </c>
      <c r="H207" s="9">
        <f t="shared" ca="1" si="95"/>
        <v>-243.97927044024982</v>
      </c>
      <c r="I207" s="9">
        <f t="shared" ca="1" si="95"/>
        <v>40.783660377358316</v>
      </c>
      <c r="J207" s="9">
        <f t="shared" ca="1" si="95"/>
        <v>0</v>
      </c>
      <c r="K207" s="9">
        <f t="shared" ca="1" si="98"/>
        <v>247.36449090023464</v>
      </c>
      <c r="L207" s="9">
        <f t="shared" ca="1" si="99"/>
        <v>-80.510158480007021</v>
      </c>
      <c r="M207">
        <f t="shared" ca="1" si="101"/>
        <v>56.516961914744932</v>
      </c>
      <c r="N207">
        <f t="shared" ca="1" si="102"/>
        <v>31.466537386443047</v>
      </c>
    </row>
    <row r="208" spans="1:14" x14ac:dyDescent="0.25">
      <c r="A208" s="4">
        <f t="shared" si="96"/>
        <v>0.43038194444444255</v>
      </c>
      <c r="B208" s="3">
        <f t="shared" si="103"/>
        <v>1553301185</v>
      </c>
      <c r="C208">
        <f t="shared" si="100"/>
        <v>4</v>
      </c>
      <c r="D208">
        <f t="shared" si="100"/>
        <v>125</v>
      </c>
      <c r="E208">
        <f t="shared" ca="1" si="93"/>
        <v>-92880.469308176092</v>
      </c>
      <c r="F208">
        <f t="shared" ca="1" si="94"/>
        <v>75107.372264150952</v>
      </c>
      <c r="G208">
        <f t="shared" ca="1" si="97"/>
        <v>9448.7999999999993</v>
      </c>
      <c r="H208" s="9">
        <f t="shared" ca="1" si="95"/>
        <v>-243.97927044025272</v>
      </c>
      <c r="I208" s="9">
        <f t="shared" ca="1" si="95"/>
        <v>40.783660377358316</v>
      </c>
      <c r="J208" s="9">
        <f t="shared" ca="1" si="95"/>
        <v>0</v>
      </c>
      <c r="K208" s="9">
        <f t="shared" ca="1" si="98"/>
        <v>247.36449090023748</v>
      </c>
      <c r="L208" s="9">
        <f t="shared" ca="1" si="99"/>
        <v>-80.510158480007121</v>
      </c>
      <c r="M208">
        <f t="shared" ca="1" si="101"/>
        <v>56.518766596785461</v>
      </c>
      <c r="N208">
        <f t="shared" ca="1" si="102"/>
        <v>31.447016072676448</v>
      </c>
    </row>
    <row r="209" spans="1:14" x14ac:dyDescent="0.25">
      <c r="A209" s="4">
        <f t="shared" si="96"/>
        <v>0.43043981481481292</v>
      </c>
      <c r="B209" s="3">
        <f t="shared" si="103"/>
        <v>1553301190</v>
      </c>
      <c r="C209">
        <f t="shared" si="100"/>
        <v>4</v>
      </c>
      <c r="D209">
        <f t="shared" si="100"/>
        <v>125</v>
      </c>
      <c r="E209">
        <f t="shared" ca="1" si="93"/>
        <v>-94100.365660377356</v>
      </c>
      <c r="F209">
        <f t="shared" ca="1" si="94"/>
        <v>75311.290566037744</v>
      </c>
      <c r="G209">
        <f t="shared" ca="1" si="97"/>
        <v>9448.7999999999993</v>
      </c>
      <c r="H209" s="9">
        <f t="shared" ca="1" si="95"/>
        <v>-243.97927044025272</v>
      </c>
      <c r="I209" s="9">
        <f t="shared" ca="1" si="95"/>
        <v>40.783660377358316</v>
      </c>
      <c r="J209" s="9">
        <f t="shared" ca="1" si="95"/>
        <v>0</v>
      </c>
      <c r="K209" s="9">
        <f t="shared" ca="1" si="98"/>
        <v>247.36449090023748</v>
      </c>
      <c r="L209" s="9">
        <f t="shared" ca="1" si="99"/>
        <v>-80.510158480007121</v>
      </c>
      <c r="M209">
        <f t="shared" ca="1" si="101"/>
        <v>56.52057127882599</v>
      </c>
      <c r="N209">
        <f t="shared" ca="1" si="102"/>
        <v>31.427494758909852</v>
      </c>
    </row>
    <row r="210" spans="1:14" x14ac:dyDescent="0.25">
      <c r="A210" s="4">
        <f t="shared" si="96"/>
        <v>0.43049768518518328</v>
      </c>
      <c r="B210" s="3">
        <f t="shared" si="103"/>
        <v>1553301195</v>
      </c>
      <c r="C210">
        <f t="shared" si="100"/>
        <v>4</v>
      </c>
      <c r="D210">
        <f t="shared" si="100"/>
        <v>125</v>
      </c>
      <c r="E210">
        <f t="shared" ca="1" si="93"/>
        <v>-95320.26201257862</v>
      </c>
      <c r="F210">
        <f t="shared" ca="1" si="94"/>
        <v>75515.208867924535</v>
      </c>
      <c r="G210">
        <f t="shared" ca="1" si="97"/>
        <v>9448.7999999999993</v>
      </c>
      <c r="H210" s="9">
        <f t="shared" ca="1" si="95"/>
        <v>-243.97927044024982</v>
      </c>
      <c r="I210" s="9">
        <f t="shared" ca="1" si="95"/>
        <v>40.783660377358316</v>
      </c>
      <c r="J210" s="9">
        <f t="shared" ca="1" si="95"/>
        <v>0</v>
      </c>
      <c r="K210" s="9">
        <f t="shared" ca="1" si="98"/>
        <v>247.36449090023464</v>
      </c>
      <c r="L210" s="9">
        <f t="shared" ca="1" si="99"/>
        <v>-80.510158480007021</v>
      </c>
      <c r="M210">
        <f t="shared" ca="1" si="101"/>
        <v>56.522375960866526</v>
      </c>
      <c r="N210">
        <f t="shared" ca="1" si="102"/>
        <v>31.407973445143256</v>
      </c>
    </row>
    <row r="211" spans="1:14" x14ac:dyDescent="0.25">
      <c r="A211" s="4">
        <f t="shared" si="96"/>
        <v>0.43055555555555364</v>
      </c>
      <c r="B211" s="3">
        <f t="shared" si="103"/>
        <v>1553301200</v>
      </c>
      <c r="C211">
        <f t="shared" si="100"/>
        <v>4</v>
      </c>
      <c r="D211">
        <f t="shared" si="100"/>
        <v>125</v>
      </c>
      <c r="E211">
        <f t="shared" ca="1" si="93"/>
        <v>-96540.158364779869</v>
      </c>
      <c r="F211">
        <f t="shared" ca="1" si="94"/>
        <v>75719.127169811327</v>
      </c>
      <c r="G211">
        <f t="shared" ca="1" si="97"/>
        <v>9448.7999999999993</v>
      </c>
      <c r="H211" s="9">
        <f t="shared" ca="1" si="95"/>
        <v>-243.97927044025272</v>
      </c>
      <c r="I211" s="9">
        <f t="shared" ca="1" si="95"/>
        <v>40.783660377358316</v>
      </c>
      <c r="J211" s="9">
        <f t="shared" ca="1" si="95"/>
        <v>0</v>
      </c>
      <c r="K211" s="9">
        <f t="shared" ca="1" si="98"/>
        <v>247.36449090023748</v>
      </c>
      <c r="L211" s="9">
        <f t="shared" ca="1" si="99"/>
        <v>-80.510158480007121</v>
      </c>
      <c r="M211">
        <f t="shared" ca="1" si="101"/>
        <v>56.524180642907055</v>
      </c>
      <c r="N211">
        <f t="shared" ca="1" si="102"/>
        <v>31.38845213137666</v>
      </c>
    </row>
    <row r="212" spans="1:14" x14ac:dyDescent="0.25">
      <c r="A212" s="4">
        <f t="shared" si="96"/>
        <v>0.430613425925924</v>
      </c>
      <c r="B212" s="3">
        <f t="shared" si="103"/>
        <v>1553301205</v>
      </c>
      <c r="C212">
        <f t="shared" si="100"/>
        <v>4</v>
      </c>
      <c r="D212">
        <f t="shared" si="100"/>
        <v>125</v>
      </c>
      <c r="E212">
        <f t="shared" ca="1" si="93"/>
        <v>-97760.054716981133</v>
      </c>
      <c r="F212">
        <f t="shared" ca="1" si="94"/>
        <v>75923.045471698118</v>
      </c>
      <c r="G212">
        <f t="shared" ca="1" si="97"/>
        <v>9448.7999999999993</v>
      </c>
      <c r="H212" s="9">
        <f t="shared" ca="1" si="95"/>
        <v>-243.97927044024982</v>
      </c>
      <c r="I212" s="9">
        <f t="shared" ca="1" si="95"/>
        <v>40.783660377358316</v>
      </c>
      <c r="J212" s="9">
        <f t="shared" ca="1" si="95"/>
        <v>0</v>
      </c>
      <c r="K212" s="9">
        <f t="shared" ca="1" si="98"/>
        <v>247.36449090023464</v>
      </c>
      <c r="L212" s="9">
        <f t="shared" ca="1" si="99"/>
        <v>-80.510158480007021</v>
      </c>
      <c r="M212">
        <f t="shared" ca="1" si="101"/>
        <v>56.525985324947584</v>
      </c>
      <c r="N212">
        <f t="shared" ca="1" si="102"/>
        <v>31.368930817610064</v>
      </c>
    </row>
    <row r="213" spans="1:14" x14ac:dyDescent="0.25">
      <c r="A213" s="4">
        <f t="shared" si="96"/>
        <v>0.43067129629629436</v>
      </c>
      <c r="B213" s="3">
        <f t="shared" si="103"/>
        <v>1553301210</v>
      </c>
      <c r="C213">
        <f t="shared" si="100"/>
        <v>4</v>
      </c>
      <c r="D213">
        <f t="shared" si="100"/>
        <v>125</v>
      </c>
      <c r="E213">
        <f t="shared" ca="1" si="93"/>
        <v>-98979.951069182382</v>
      </c>
      <c r="F213">
        <f t="shared" ca="1" si="94"/>
        <v>76126.96377358491</v>
      </c>
      <c r="G213">
        <f t="shared" ca="1" si="97"/>
        <v>9448.7999999999993</v>
      </c>
      <c r="H213" s="9">
        <f t="shared" ca="1" si="95"/>
        <v>-243.97927044025272</v>
      </c>
      <c r="I213" s="9">
        <f t="shared" ca="1" si="95"/>
        <v>40.783660377358316</v>
      </c>
      <c r="J213" s="9">
        <f t="shared" ca="1" si="95"/>
        <v>0</v>
      </c>
      <c r="K213" s="9">
        <f t="shared" ca="1" si="98"/>
        <v>247.36449090023748</v>
      </c>
      <c r="L213" s="9">
        <f t="shared" ca="1" si="99"/>
        <v>-80.510158480007121</v>
      </c>
      <c r="M213">
        <f t="shared" ca="1" si="101"/>
        <v>56.52779000698812</v>
      </c>
      <c r="N213">
        <f t="shared" ca="1" si="102"/>
        <v>31.349409503843464</v>
      </c>
    </row>
    <row r="214" spans="1:14" x14ac:dyDescent="0.25">
      <c r="A214" s="4">
        <f t="shared" si="96"/>
        <v>0.43072916666666472</v>
      </c>
      <c r="B214" s="3">
        <f t="shared" si="103"/>
        <v>1553301215</v>
      </c>
      <c r="C214">
        <f t="shared" si="100"/>
        <v>4</v>
      </c>
      <c r="D214">
        <f t="shared" si="100"/>
        <v>125</v>
      </c>
      <c r="E214">
        <f t="shared" ca="1" si="93"/>
        <v>-100199.84742138365</v>
      </c>
      <c r="F214">
        <f t="shared" ca="1" si="94"/>
        <v>76330.882075471702</v>
      </c>
      <c r="G214">
        <f t="shared" ca="1" si="97"/>
        <v>9448.7999999999993</v>
      </c>
      <c r="H214" s="9">
        <f t="shared" ca="1" si="95"/>
        <v>-243.97927044025272</v>
      </c>
      <c r="I214" s="9">
        <f t="shared" ca="1" si="95"/>
        <v>40.783660377358316</v>
      </c>
      <c r="J214" s="9">
        <f t="shared" ca="1" si="95"/>
        <v>0</v>
      </c>
      <c r="K214" s="9">
        <f t="shared" ca="1" si="98"/>
        <v>247.36449090023748</v>
      </c>
      <c r="L214" s="9">
        <f t="shared" ca="1" si="99"/>
        <v>-80.510158480007121</v>
      </c>
      <c r="M214">
        <f t="shared" ca="1" si="101"/>
        <v>56.529594689028649</v>
      </c>
      <c r="N214">
        <f t="shared" ca="1" si="102"/>
        <v>31.329888190076868</v>
      </c>
    </row>
    <row r="215" spans="1:14" x14ac:dyDescent="0.25">
      <c r="A215" s="4">
        <f t="shared" si="96"/>
        <v>0.43078703703703508</v>
      </c>
      <c r="B215" s="3">
        <f t="shared" si="103"/>
        <v>1553301220</v>
      </c>
      <c r="C215">
        <f t="shared" si="100"/>
        <v>4</v>
      </c>
      <c r="D215">
        <f t="shared" si="100"/>
        <v>125</v>
      </c>
      <c r="E215">
        <f t="shared" ca="1" si="93"/>
        <v>-101419.74377358491</v>
      </c>
      <c r="F215">
        <f t="shared" ca="1" si="94"/>
        <v>76534.800377358493</v>
      </c>
      <c r="G215">
        <f t="shared" ca="1" si="97"/>
        <v>9448.7999999999993</v>
      </c>
      <c r="H215" s="9">
        <f t="shared" ca="1" si="95"/>
        <v>-243.97927044024982</v>
      </c>
      <c r="I215" s="9">
        <f t="shared" ca="1" si="95"/>
        <v>40.78366037736123</v>
      </c>
      <c r="J215" s="9">
        <f t="shared" ca="1" si="95"/>
        <v>0</v>
      </c>
      <c r="K215" s="9">
        <f t="shared" ca="1" si="98"/>
        <v>247.36449090023513</v>
      </c>
      <c r="L215" s="9">
        <f t="shared" ca="1" si="99"/>
        <v>-80.510158480006339</v>
      </c>
      <c r="M215">
        <f t="shared" ca="1" si="101"/>
        <v>56.531399371069178</v>
      </c>
      <c r="N215">
        <f t="shared" ca="1" si="102"/>
        <v>31.310366876310272</v>
      </c>
    </row>
    <row r="216" spans="1:14" x14ac:dyDescent="0.25">
      <c r="A216" s="4">
        <f t="shared" si="96"/>
        <v>0.43084490740740544</v>
      </c>
      <c r="B216" s="3">
        <f t="shared" si="103"/>
        <v>1553301225</v>
      </c>
      <c r="C216">
        <f t="shared" si="100"/>
        <v>4</v>
      </c>
      <c r="D216">
        <f t="shared" si="100"/>
        <v>125</v>
      </c>
      <c r="E216">
        <f t="shared" ca="1" si="93"/>
        <v>-102639.64012578616</v>
      </c>
      <c r="F216">
        <f t="shared" ca="1" si="94"/>
        <v>76738.718679245299</v>
      </c>
      <c r="G216">
        <f t="shared" ca="1" si="97"/>
        <v>9448.7999999999993</v>
      </c>
      <c r="H216" s="9">
        <f t="shared" ca="1" si="95"/>
        <v>-243.97927044025272</v>
      </c>
      <c r="I216" s="9">
        <f t="shared" ca="1" si="95"/>
        <v>40.783660377358316</v>
      </c>
      <c r="J216" s="9">
        <f t="shared" ca="1" si="95"/>
        <v>0</v>
      </c>
      <c r="K216" s="9">
        <f t="shared" ca="1" si="98"/>
        <v>247.36449090023748</v>
      </c>
      <c r="L216" s="9">
        <f t="shared" ca="1" si="99"/>
        <v>-80.510158480007121</v>
      </c>
      <c r="M216">
        <f t="shared" ca="1" si="101"/>
        <v>56.533204053109714</v>
      </c>
      <c r="N216">
        <f t="shared" ca="1" si="102"/>
        <v>31.290845562543677</v>
      </c>
    </row>
    <row r="217" spans="1:14" x14ac:dyDescent="0.25">
      <c r="A217" s="4">
        <f t="shared" si="96"/>
        <v>0.4309027777777758</v>
      </c>
      <c r="B217" s="3">
        <f t="shared" si="103"/>
        <v>1553301230</v>
      </c>
      <c r="C217">
        <f t="shared" si="100"/>
        <v>4</v>
      </c>
      <c r="D217">
        <f t="shared" si="100"/>
        <v>125</v>
      </c>
      <c r="E217">
        <f t="shared" ca="1" si="93"/>
        <v>-103859.53647798742</v>
      </c>
      <c r="F217">
        <f t="shared" ca="1" si="94"/>
        <v>76942.636981132091</v>
      </c>
      <c r="G217">
        <f t="shared" ca="1" si="97"/>
        <v>9448.7999999999993</v>
      </c>
      <c r="H217" s="9">
        <f t="shared" ca="1" si="95"/>
        <v>-243.97927044024982</v>
      </c>
      <c r="I217" s="9">
        <f t="shared" ca="1" si="95"/>
        <v>40.783660377358316</v>
      </c>
      <c r="J217" s="9">
        <f t="shared" ca="1" si="95"/>
        <v>0</v>
      </c>
      <c r="K217" s="9">
        <f t="shared" ca="1" si="98"/>
        <v>247.36449090023464</v>
      </c>
      <c r="L217" s="9">
        <f t="shared" ca="1" si="99"/>
        <v>-80.510158480007021</v>
      </c>
      <c r="M217">
        <f t="shared" ca="1" si="101"/>
        <v>56.535008735150242</v>
      </c>
      <c r="N217">
        <f t="shared" ca="1" si="102"/>
        <v>31.271324248777077</v>
      </c>
    </row>
    <row r="218" spans="1:14" x14ac:dyDescent="0.25">
      <c r="A218" s="4">
        <f t="shared" si="96"/>
        <v>0.43096064814814616</v>
      </c>
      <c r="B218" s="3">
        <f t="shared" si="103"/>
        <v>1553301235</v>
      </c>
      <c r="C218">
        <f t="shared" si="100"/>
        <v>4</v>
      </c>
      <c r="D218">
        <f t="shared" si="100"/>
        <v>125</v>
      </c>
      <c r="E218">
        <f t="shared" ca="1" si="93"/>
        <v>-105079.43283018867</v>
      </c>
      <c r="F218">
        <f t="shared" ca="1" si="94"/>
        <v>77146.555283018883</v>
      </c>
      <c r="G218">
        <f t="shared" ca="1" si="97"/>
        <v>9448.7999999999993</v>
      </c>
      <c r="H218" s="9">
        <f t="shared" ca="1" si="95"/>
        <v>-243.97927044025272</v>
      </c>
      <c r="I218" s="9">
        <f t="shared" ca="1" si="95"/>
        <v>40.783660377358316</v>
      </c>
      <c r="J218" s="9">
        <f t="shared" ca="1" si="95"/>
        <v>0</v>
      </c>
      <c r="K218" s="9">
        <f t="shared" ca="1" si="98"/>
        <v>247.36449090023748</v>
      </c>
      <c r="L218" s="9">
        <f t="shared" ca="1" si="99"/>
        <v>-80.510158480007121</v>
      </c>
      <c r="M218">
        <f t="shared" ca="1" si="101"/>
        <v>56.536813417190771</v>
      </c>
      <c r="N218">
        <f t="shared" ca="1" si="102"/>
        <v>31.251802935010481</v>
      </c>
    </row>
    <row r="219" spans="1:14" x14ac:dyDescent="0.25">
      <c r="A219" s="4">
        <f t="shared" si="96"/>
        <v>0.43101851851851652</v>
      </c>
      <c r="B219" s="3">
        <f t="shared" si="103"/>
        <v>1553301240</v>
      </c>
      <c r="C219">
        <f t="shared" si="100"/>
        <v>4</v>
      </c>
      <c r="D219">
        <f t="shared" si="100"/>
        <v>125</v>
      </c>
      <c r="E219">
        <f t="shared" ca="1" si="93"/>
        <v>-106299.32918238993</v>
      </c>
      <c r="F219">
        <f t="shared" ca="1" si="94"/>
        <v>77350.473584905674</v>
      </c>
      <c r="G219">
        <f t="shared" ca="1" si="97"/>
        <v>9448.7999999999993</v>
      </c>
      <c r="H219" s="9">
        <f t="shared" ca="1" si="95"/>
        <v>-243.97927044025272</v>
      </c>
      <c r="I219" s="9">
        <f t="shared" ca="1" si="95"/>
        <v>40.783660377358316</v>
      </c>
      <c r="J219" s="9">
        <f t="shared" ca="1" si="95"/>
        <v>0</v>
      </c>
      <c r="K219" s="9">
        <f t="shared" ca="1" si="98"/>
        <v>247.36449090023748</v>
      </c>
      <c r="L219" s="9">
        <f t="shared" ca="1" si="99"/>
        <v>-80.510158480007121</v>
      </c>
      <c r="M219">
        <f t="shared" ca="1" si="101"/>
        <v>56.5386180992313</v>
      </c>
      <c r="N219">
        <f t="shared" ca="1" si="102"/>
        <v>31.232281621243885</v>
      </c>
    </row>
    <row r="220" spans="1:14" x14ac:dyDescent="0.25">
      <c r="A220" s="4">
        <f t="shared" si="96"/>
        <v>0.43107638888888689</v>
      </c>
      <c r="B220" s="3">
        <f t="shared" si="103"/>
        <v>1553301245</v>
      </c>
      <c r="C220">
        <f t="shared" si="100"/>
        <v>4</v>
      </c>
      <c r="D220">
        <f t="shared" si="100"/>
        <v>125</v>
      </c>
      <c r="E220">
        <f t="shared" ca="1" si="93"/>
        <v>-107519.2255345912</v>
      </c>
      <c r="F220">
        <f t="shared" ca="1" si="94"/>
        <v>77554.391886792466</v>
      </c>
      <c r="G220">
        <f t="shared" ca="1" si="97"/>
        <v>9448.7999999999993</v>
      </c>
      <c r="H220" s="9">
        <f t="shared" ca="1" si="95"/>
        <v>-243.97927044024982</v>
      </c>
      <c r="I220" s="9">
        <f t="shared" ca="1" si="95"/>
        <v>40.783660377358316</v>
      </c>
      <c r="J220" s="9">
        <f t="shared" ca="1" si="95"/>
        <v>0</v>
      </c>
      <c r="K220" s="9">
        <f t="shared" ca="1" si="98"/>
        <v>247.36449090023464</v>
      </c>
      <c r="L220" s="9">
        <f t="shared" ca="1" si="99"/>
        <v>-80.510158480007021</v>
      </c>
      <c r="M220">
        <f t="shared" ca="1" si="101"/>
        <v>56.540422781271836</v>
      </c>
      <c r="N220">
        <f t="shared" ca="1" si="102"/>
        <v>31.212760307477289</v>
      </c>
    </row>
    <row r="221" spans="1:14" x14ac:dyDescent="0.25">
      <c r="A221" s="4">
        <f t="shared" si="96"/>
        <v>0.43113425925925725</v>
      </c>
      <c r="B221" s="3">
        <f t="shared" si="103"/>
        <v>1553301250</v>
      </c>
      <c r="C221">
        <f t="shared" si="100"/>
        <v>4</v>
      </c>
      <c r="D221">
        <f t="shared" si="100"/>
        <v>125</v>
      </c>
      <c r="E221">
        <f t="shared" ca="1" si="93"/>
        <v>-108739.12188679245</v>
      </c>
      <c r="F221">
        <f t="shared" ca="1" si="94"/>
        <v>77758.310188679257</v>
      </c>
      <c r="G221">
        <f t="shared" ca="1" si="97"/>
        <v>9448.7999999999993</v>
      </c>
      <c r="H221" s="9">
        <f t="shared" ca="1" si="95"/>
        <v>-243.97927044025272</v>
      </c>
      <c r="I221" s="9">
        <f t="shared" ca="1" si="95"/>
        <v>40.783660377358316</v>
      </c>
      <c r="J221" s="9">
        <f t="shared" ca="1" si="95"/>
        <v>0</v>
      </c>
      <c r="K221" s="9">
        <f t="shared" ca="1" si="98"/>
        <v>247.36449090023748</v>
      </c>
      <c r="L221" s="9">
        <f t="shared" ca="1" si="99"/>
        <v>-80.510158480007121</v>
      </c>
      <c r="M221">
        <f t="shared" ca="1" si="101"/>
        <v>56.542227463312365</v>
      </c>
      <c r="N221">
        <f t="shared" ca="1" si="102"/>
        <v>31.19323899371069</v>
      </c>
    </row>
    <row r="222" spans="1:14" x14ac:dyDescent="0.25">
      <c r="A222" s="4">
        <f t="shared" si="96"/>
        <v>0.43119212962962761</v>
      </c>
      <c r="B222" s="3">
        <f t="shared" si="103"/>
        <v>1553301255</v>
      </c>
      <c r="C222">
        <f t="shared" si="100"/>
        <v>4</v>
      </c>
      <c r="D222">
        <f t="shared" si="100"/>
        <v>125</v>
      </c>
      <c r="E222">
        <f t="shared" ca="1" si="93"/>
        <v>-109959.01823899371</v>
      </c>
      <c r="F222">
        <f t="shared" ca="1" si="94"/>
        <v>77962.228490566049</v>
      </c>
      <c r="G222">
        <f t="shared" ca="1" si="97"/>
        <v>9448.7999999999993</v>
      </c>
      <c r="H222" s="9">
        <f t="shared" ca="1" si="95"/>
        <v>-243.97927044024982</v>
      </c>
      <c r="I222" s="9">
        <f t="shared" ca="1" si="95"/>
        <v>40.783660377358316</v>
      </c>
      <c r="J222" s="9">
        <f t="shared" ca="1" si="95"/>
        <v>0</v>
      </c>
      <c r="K222" s="9">
        <f t="shared" ca="1" si="98"/>
        <v>247.36449090023464</v>
      </c>
      <c r="L222" s="9">
        <f t="shared" ca="1" si="99"/>
        <v>-80.510158480007021</v>
      </c>
      <c r="M222">
        <f t="shared" ca="1" si="101"/>
        <v>56.544032145352894</v>
      </c>
      <c r="N222">
        <f t="shared" ca="1" si="102"/>
        <v>31.173717679944094</v>
      </c>
    </row>
    <row r="223" spans="1:14" x14ac:dyDescent="0.25">
      <c r="A223" s="4">
        <f t="shared" si="96"/>
        <v>0.43124999999999797</v>
      </c>
      <c r="B223" s="3">
        <f t="shared" si="103"/>
        <v>1553301260</v>
      </c>
      <c r="C223">
        <f t="shared" si="100"/>
        <v>4</v>
      </c>
      <c r="D223">
        <f t="shared" si="100"/>
        <v>125</v>
      </c>
      <c r="E223">
        <f t="shared" ca="1" si="93"/>
        <v>-111178.91459119496</v>
      </c>
      <c r="F223">
        <f t="shared" ca="1" si="94"/>
        <v>78166.146792452841</v>
      </c>
      <c r="G223">
        <f t="shared" ca="1" si="97"/>
        <v>9448.7999999999993</v>
      </c>
      <c r="H223" s="9">
        <f t="shared" ca="1" si="95"/>
        <v>-243.97927044025272</v>
      </c>
      <c r="I223" s="9">
        <f t="shared" ca="1" si="95"/>
        <v>40.783660377358316</v>
      </c>
      <c r="J223" s="9">
        <f t="shared" ca="1" si="95"/>
        <v>0</v>
      </c>
      <c r="K223" s="9">
        <f t="shared" ca="1" si="98"/>
        <v>247.36449090023748</v>
      </c>
      <c r="L223" s="9">
        <f t="shared" ca="1" si="99"/>
        <v>-80.510158480007121</v>
      </c>
      <c r="M223">
        <f t="shared" ca="1" si="101"/>
        <v>56.54583682739343</v>
      </c>
      <c r="N223">
        <f t="shared" ca="1" si="102"/>
        <v>31.154196366177498</v>
      </c>
    </row>
    <row r="224" spans="1:14" x14ac:dyDescent="0.25">
      <c r="A224" s="4">
        <f t="shared" si="96"/>
        <v>0.43130787037036833</v>
      </c>
      <c r="B224" s="3">
        <f t="shared" si="103"/>
        <v>1553301265</v>
      </c>
      <c r="C224">
        <f t="shared" si="100"/>
        <v>4</v>
      </c>
      <c r="D224">
        <f t="shared" si="100"/>
        <v>125</v>
      </c>
      <c r="E224">
        <f t="shared" ca="1" si="93"/>
        <v>-112398.81094339622</v>
      </c>
      <c r="F224">
        <f t="shared" ca="1" si="94"/>
        <v>78370.065094339632</v>
      </c>
      <c r="G224">
        <f t="shared" ca="1" si="97"/>
        <v>9448.7999999999993</v>
      </c>
      <c r="H224" s="9">
        <f t="shared" ca="1" si="95"/>
        <v>-243.97927044025272</v>
      </c>
      <c r="I224" s="9">
        <f t="shared" ca="1" si="95"/>
        <v>40.783660377358316</v>
      </c>
      <c r="J224" s="9">
        <f t="shared" ca="1" si="95"/>
        <v>0</v>
      </c>
      <c r="K224" s="9">
        <f t="shared" ca="1" si="98"/>
        <v>247.36449090023748</v>
      </c>
      <c r="L224" s="9">
        <f t="shared" ca="1" si="99"/>
        <v>-80.510158480007121</v>
      </c>
      <c r="M224">
        <f t="shared" ca="1" si="101"/>
        <v>56.547641509433959</v>
      </c>
      <c r="N224">
        <f t="shared" ca="1" si="102"/>
        <v>31.134675052410902</v>
      </c>
    </row>
    <row r="225" spans="1:14" x14ac:dyDescent="0.25">
      <c r="A225" s="4">
        <f t="shared" si="96"/>
        <v>0.43136574074073869</v>
      </c>
      <c r="B225" s="3">
        <f t="shared" si="103"/>
        <v>1553301270</v>
      </c>
      <c r="C225">
        <f t="shared" si="100"/>
        <v>4</v>
      </c>
      <c r="D225">
        <f t="shared" si="100"/>
        <v>125</v>
      </c>
      <c r="E225">
        <f t="shared" ca="1" si="93"/>
        <v>-113618.70729559749</v>
      </c>
      <c r="F225">
        <f t="shared" ca="1" si="94"/>
        <v>78573.983396226424</v>
      </c>
      <c r="G225">
        <f t="shared" ca="1" si="97"/>
        <v>9448.7999999999993</v>
      </c>
      <c r="H225" s="9">
        <f t="shared" ca="1" si="95"/>
        <v>-243.97927044024982</v>
      </c>
      <c r="I225" s="9">
        <f t="shared" ca="1" si="95"/>
        <v>40.783660377358316</v>
      </c>
      <c r="J225" s="9">
        <f t="shared" ca="1" si="95"/>
        <v>0</v>
      </c>
      <c r="K225" s="9">
        <f t="shared" ca="1" si="98"/>
        <v>247.36449090023464</v>
      </c>
      <c r="L225" s="9">
        <f t="shared" ca="1" si="99"/>
        <v>-80.510158480007021</v>
      </c>
      <c r="M225">
        <f t="shared" ca="1" si="101"/>
        <v>56.549446191474487</v>
      </c>
      <c r="N225">
        <f t="shared" ca="1" si="102"/>
        <v>31.115153738644302</v>
      </c>
    </row>
    <row r="226" spans="1:14" x14ac:dyDescent="0.25">
      <c r="A226" s="4">
        <f t="shared" si="96"/>
        <v>0.43142361111110905</v>
      </c>
      <c r="B226" s="3">
        <f t="shared" si="103"/>
        <v>1553301275</v>
      </c>
      <c r="C226">
        <f t="shared" si="100"/>
        <v>4</v>
      </c>
      <c r="D226">
        <f t="shared" si="100"/>
        <v>125</v>
      </c>
      <c r="E226">
        <f t="shared" ca="1" si="93"/>
        <v>-114838.60364779874</v>
      </c>
      <c r="F226">
        <f t="shared" ca="1" si="94"/>
        <v>78777.901698113215</v>
      </c>
      <c r="G226">
        <f t="shared" ca="1" si="97"/>
        <v>9448.7999999999993</v>
      </c>
      <c r="H226" s="9">
        <f t="shared" ca="1" si="95"/>
        <v>-243.97927044025272</v>
      </c>
      <c r="I226" s="9">
        <f t="shared" ca="1" si="95"/>
        <v>40.783660377358316</v>
      </c>
      <c r="J226" s="9">
        <f t="shared" ca="1" si="95"/>
        <v>0</v>
      </c>
      <c r="K226" s="9">
        <f t="shared" ca="1" si="98"/>
        <v>247.36449090023748</v>
      </c>
      <c r="L226" s="9">
        <f t="shared" ca="1" si="99"/>
        <v>-80.510158480007121</v>
      </c>
      <c r="M226">
        <f t="shared" ca="1" si="101"/>
        <v>56.551250873515023</v>
      </c>
      <c r="N226">
        <f t="shared" ca="1" si="102"/>
        <v>31.095632424877707</v>
      </c>
    </row>
    <row r="227" spans="1:14" x14ac:dyDescent="0.25">
      <c r="A227" s="4">
        <f t="shared" si="96"/>
        <v>0.43148148148147941</v>
      </c>
      <c r="B227" s="3">
        <f t="shared" si="103"/>
        <v>1553301280</v>
      </c>
      <c r="C227">
        <f t="shared" ref="C227:D227" si="104">C226</f>
        <v>4</v>
      </c>
      <c r="D227">
        <f t="shared" si="104"/>
        <v>125</v>
      </c>
      <c r="E227">
        <f t="shared" ca="1" si="93"/>
        <v>-116058.5</v>
      </c>
      <c r="F227">
        <f t="shared" ca="1" si="94"/>
        <v>78981.820000000007</v>
      </c>
      <c r="G227">
        <f t="shared" ca="1" si="97"/>
        <v>9448.7999999999993</v>
      </c>
      <c r="H227" s="9">
        <f ca="1">H226</f>
        <v>-243.97927044025272</v>
      </c>
      <c r="I227" s="9">
        <f t="shared" ref="I227:J227" ca="1" si="105">I226</f>
        <v>40.783660377358316</v>
      </c>
      <c r="J227" s="9">
        <f t="shared" ca="1" si="105"/>
        <v>0</v>
      </c>
      <c r="K227" s="9">
        <f t="shared" ca="1" si="98"/>
        <v>247.36449090023748</v>
      </c>
      <c r="L227" s="9">
        <f t="shared" ca="1" si="99"/>
        <v>-80.510158480007121</v>
      </c>
      <c r="M227">
        <f t="shared" ca="1" si="101"/>
        <v>56.553055555555552</v>
      </c>
      <c r="N227">
        <f t="shared" ca="1" si="102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0.42106481481481484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>(E3-E2)/(MINUTE($A3-$A2)*60+SECOND($A3-$A2))</f>
        <v>44.020629870065363</v>
      </c>
      <c r="I2" s="9">
        <f>(F3-F2)/(MINUTE($A3-$A2)*60+SECOND($A3-$A2))</f>
        <v>-213.50388217098038</v>
      </c>
      <c r="J2" s="9">
        <f>(G3-G2)/(MINUTE($A3-$A2)*60+SECOND($A3-$A2))</f>
        <v>0</v>
      </c>
      <c r="K2" s="9">
        <f>SQRT(H2*H2+I2*I2)</f>
        <v>217.9947787361825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-1.8819898329702164E-3</v>
      </c>
      <c r="P2" s="10">
        <f>(N3-N2)/(MINUTE($A3-$A2)*60+SECOND($A3-$A2))</f>
        <v>7.0442992011618866E-4</v>
      </c>
    </row>
    <row r="3" spans="1:16" x14ac:dyDescent="0.25">
      <c r="A3" s="5">
        <v>0.4299189814814815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ref="H3:J3" si="0">(E4-E3)/(MINUTE($A4-$A3)*60+SECOND($A4-$A3))</f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0.43518518518518517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0.42106481481481484</v>
      </c>
      <c r="B7" s="3">
        <f>Params!D29+MINUTE(A7-Params!C29)*60+SECOND(A7-Params!C29)</f>
        <v>1553300380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44.020629870065022</v>
      </c>
      <c r="I7" s="9">
        <f ca="1">(F8-F7)/($B8-$B7)</f>
        <v>-213.5038821709808</v>
      </c>
      <c r="J7" s="9">
        <f ca="1">(G8-G7)/($B8-$B7)</f>
        <v>0</v>
      </c>
      <c r="K7" s="9">
        <f ca="1">SQRT(H7*H7+I7*I7)</f>
        <v>217.99477873618284</v>
      </c>
      <c r="L7" s="9">
        <f ca="1">DEGREES(ATAN2(I7,H7))</f>
        <v>168.34990369842035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0.4211226851851852</v>
      </c>
      <c r="B8" s="3">
        <f>B7+SECOND(A8-A7)</f>
        <v>1553300385</v>
      </c>
      <c r="C8">
        <f>C7</f>
        <v>2</v>
      </c>
      <c r="D8">
        <f>D7</f>
        <v>7</v>
      </c>
      <c r="E8">
        <f t="shared" ref="E8:E21" ca="1" si="1">INDIRECT("E$"&amp;C8)+INDIRECT("H$"&amp;C8)*($B8-INDIRECT("B$"&amp;D8))</f>
        <v>-33455.406850649677</v>
      </c>
      <c r="F8">
        <f t="shared" ref="F8:F21" ca="1" si="2">INDIRECT("F$"&amp;C8)+INDIRECT("I$"&amp;C8)*($B8-INDIRECT("B$"&amp;D8))</f>
        <v>162262.78058914508</v>
      </c>
      <c r="G8">
        <f t="shared" ref="G8:G21" ca="1" si="3">INDIRECT("G$"&amp;C8)+INDIRECT("J$"&amp;C8)*($B8-INDIRECT("B$"&amp;D8))</f>
        <v>9448.7999999999993</v>
      </c>
      <c r="H8" s="9">
        <f t="shared" ref="H8:H21" ca="1" si="4">(E9-E8)/($B9-$B8)</f>
        <v>44.020629870065022</v>
      </c>
      <c r="I8" s="9">
        <f t="shared" ref="I8:I21" ca="1" si="5">(F9-F8)/($B9-$B8)</f>
        <v>-213.5038821709808</v>
      </c>
      <c r="J8" s="9">
        <f t="shared" ref="J8:J21" ca="1" si="6">(G9-G8)/($B9-$B8)</f>
        <v>0</v>
      </c>
      <c r="K8" s="9">
        <f t="shared" ref="K8:K21" ca="1" si="7">SQRT(H8*H8+I8*I8)</f>
        <v>217.99477873618284</v>
      </c>
      <c r="L8" s="9">
        <f t="shared" ref="L8:L21" ca="1" si="8">DEGREES(ATAN2(I8,H8))</f>
        <v>168.34990369842035</v>
      </c>
      <c r="M8">
        <f t="shared" ref="M8:M21" ca="1" si="9">INDIRECT("M$"&amp;C8)+INDIRECT("O$"&amp;C8)*($B8-INDIRECT("B$"&amp;D8))</f>
        <v>57.280312273057369</v>
      </c>
      <c r="N8">
        <f t="shared" ref="N8:N21" ca="1" si="10">INDIRECT("N$"&amp;C8)+INDIRECT("P$"&amp;C8)*($B8-INDIRECT("B$"&amp;D8))</f>
        <v>32.397966594045023</v>
      </c>
      <c r="P8" s="3"/>
    </row>
    <row r="9" spans="1:16" x14ac:dyDescent="0.25">
      <c r="A9" s="4">
        <f>A8+5/24/3600</f>
        <v>0.42118055555555556</v>
      </c>
      <c r="B9" s="3">
        <f>B8+SECOND(A9-A8)</f>
        <v>1553300390</v>
      </c>
      <c r="C9">
        <f t="shared" ref="C9:D24" si="11">C8</f>
        <v>2</v>
      </c>
      <c r="D9">
        <f t="shared" si="11"/>
        <v>7</v>
      </c>
      <c r="E9">
        <f t="shared" ca="1" si="1"/>
        <v>-33235.303701299352</v>
      </c>
      <c r="F9">
        <f t="shared" ca="1" si="2"/>
        <v>161195.26117829018</v>
      </c>
      <c r="G9">
        <f t="shared" ca="1" si="3"/>
        <v>9448.7999999999993</v>
      </c>
      <c r="H9" s="9">
        <f t="shared" ca="1" si="4"/>
        <v>44.020629870066479</v>
      </c>
      <c r="I9" s="9">
        <f t="shared" ca="1" si="5"/>
        <v>-213.5038821709808</v>
      </c>
      <c r="J9" s="9">
        <f t="shared" ca="1" si="6"/>
        <v>0</v>
      </c>
      <c r="K9" s="9">
        <f t="shared" ca="1" si="7"/>
        <v>217.99477873618312</v>
      </c>
      <c r="L9" s="9">
        <f t="shared" ca="1" si="8"/>
        <v>168.34990369841998</v>
      </c>
      <c r="M9">
        <f t="shared" ca="1" si="9"/>
        <v>57.270902323892514</v>
      </c>
      <c r="N9">
        <f t="shared" ca="1" si="10"/>
        <v>32.401488743645608</v>
      </c>
      <c r="P9" s="3"/>
    </row>
    <row r="10" spans="1:16" x14ac:dyDescent="0.25">
      <c r="A10" s="4">
        <f t="shared" ref="A10:A73" si="12">A9+5/24/3600</f>
        <v>0.42123842592592592</v>
      </c>
      <c r="B10" s="3">
        <f t="shared" ref="B10:B73" si="13">B9+SECOND(A10-A9)</f>
        <v>1553300395</v>
      </c>
      <c r="C10">
        <f t="shared" si="11"/>
        <v>2</v>
      </c>
      <c r="D10">
        <f t="shared" si="11"/>
        <v>7</v>
      </c>
      <c r="E10">
        <f t="shared" ca="1" si="1"/>
        <v>-33015.200551949019</v>
      </c>
      <c r="F10">
        <f t="shared" ca="1" si="2"/>
        <v>160127.74176743528</v>
      </c>
      <c r="G10">
        <f t="shared" ca="1" si="3"/>
        <v>9448.7999999999993</v>
      </c>
      <c r="H10" s="9">
        <f t="shared" ca="1" si="4"/>
        <v>44.020629870065022</v>
      </c>
      <c r="I10" s="9">
        <f t="shared" ca="1" si="5"/>
        <v>-213.5038821709808</v>
      </c>
      <c r="J10" s="9">
        <f t="shared" ca="1" si="6"/>
        <v>0</v>
      </c>
      <c r="K10" s="9">
        <f t="shared" ca="1" si="7"/>
        <v>217.99477873618284</v>
      </c>
      <c r="L10" s="9">
        <f t="shared" ca="1" si="8"/>
        <v>168.34990369842035</v>
      </c>
      <c r="M10">
        <f t="shared" ca="1" si="9"/>
        <v>57.261492374727666</v>
      </c>
      <c r="N10">
        <f t="shared" ca="1" si="10"/>
        <v>32.405010893246185</v>
      </c>
    </row>
    <row r="11" spans="1:16" x14ac:dyDescent="0.25">
      <c r="A11" s="4">
        <f t="shared" si="12"/>
        <v>0.42129629629629628</v>
      </c>
      <c r="B11" s="3">
        <f t="shared" si="13"/>
        <v>1553300400</v>
      </c>
      <c r="C11">
        <f t="shared" si="11"/>
        <v>2</v>
      </c>
      <c r="D11">
        <f t="shared" si="11"/>
        <v>7</v>
      </c>
      <c r="E11">
        <f t="shared" ca="1" si="1"/>
        <v>-32795.097402598694</v>
      </c>
      <c r="F11">
        <f t="shared" ca="1" si="2"/>
        <v>159060.22235658037</v>
      </c>
      <c r="G11">
        <f t="shared" ca="1" si="3"/>
        <v>9448.7999999999993</v>
      </c>
      <c r="H11" s="9">
        <f t="shared" ca="1" si="4"/>
        <v>44.020629870065022</v>
      </c>
      <c r="I11" s="9">
        <f t="shared" ca="1" si="5"/>
        <v>-213.5038821709808</v>
      </c>
      <c r="J11" s="9">
        <f t="shared" ca="1" si="6"/>
        <v>0</v>
      </c>
      <c r="K11" s="9">
        <f t="shared" ca="1" si="7"/>
        <v>217.99477873618284</v>
      </c>
      <c r="L11" s="9">
        <f t="shared" ca="1" si="8"/>
        <v>168.34990369842035</v>
      </c>
      <c r="M11">
        <f t="shared" ca="1" si="9"/>
        <v>57.252082425562811</v>
      </c>
      <c r="N11">
        <f t="shared" ca="1" si="10"/>
        <v>32.40853304284677</v>
      </c>
      <c r="P11" s="9"/>
    </row>
    <row r="12" spans="1:16" x14ac:dyDescent="0.25">
      <c r="A12" s="4">
        <f t="shared" si="12"/>
        <v>0.42135416666666664</v>
      </c>
      <c r="B12" s="3">
        <f t="shared" si="13"/>
        <v>1553300405</v>
      </c>
      <c r="C12">
        <f t="shared" si="11"/>
        <v>2</v>
      </c>
      <c r="D12">
        <f t="shared" si="11"/>
        <v>7</v>
      </c>
      <c r="E12">
        <f t="shared" ca="1" si="1"/>
        <v>-32574.994253248369</v>
      </c>
      <c r="F12">
        <f t="shared" ca="1" si="2"/>
        <v>157992.70294572547</v>
      </c>
      <c r="G12">
        <f t="shared" ca="1" si="3"/>
        <v>9448.7999999999993</v>
      </c>
      <c r="H12" s="9">
        <f t="shared" ca="1" si="4"/>
        <v>44.020629870065747</v>
      </c>
      <c r="I12" s="9">
        <f t="shared" ca="1" si="5"/>
        <v>-213.5038821709808</v>
      </c>
      <c r="J12" s="9">
        <f t="shared" ca="1" si="6"/>
        <v>0</v>
      </c>
      <c r="K12" s="9">
        <f t="shared" ca="1" si="7"/>
        <v>217.99477873618298</v>
      </c>
      <c r="L12" s="9">
        <f t="shared" ca="1" si="8"/>
        <v>168.34990369842018</v>
      </c>
      <c r="M12">
        <f t="shared" ca="1" si="9"/>
        <v>57.242672476397964</v>
      </c>
      <c r="N12">
        <f t="shared" ca="1" si="10"/>
        <v>32.412055192447347</v>
      </c>
    </row>
    <row r="13" spans="1:16" x14ac:dyDescent="0.25">
      <c r="A13" s="4">
        <f t="shared" si="12"/>
        <v>0.421412037037037</v>
      </c>
      <c r="B13" s="3">
        <f t="shared" si="13"/>
        <v>1553300410</v>
      </c>
      <c r="C13">
        <f t="shared" si="11"/>
        <v>2</v>
      </c>
      <c r="D13">
        <f t="shared" si="11"/>
        <v>7</v>
      </c>
      <c r="E13">
        <f t="shared" ca="1" si="1"/>
        <v>-32354.89110389804</v>
      </c>
      <c r="F13">
        <f t="shared" ca="1" si="2"/>
        <v>156925.18353487056</v>
      </c>
      <c r="G13">
        <f t="shared" ca="1" si="3"/>
        <v>9448.7999999999993</v>
      </c>
      <c r="H13" s="9">
        <f t="shared" ca="1" si="4"/>
        <v>44.020629870065022</v>
      </c>
      <c r="I13" s="9">
        <f t="shared" ca="1" si="5"/>
        <v>-213.5038821709808</v>
      </c>
      <c r="J13" s="9">
        <f t="shared" ca="1" si="6"/>
        <v>0</v>
      </c>
      <c r="K13" s="9">
        <f t="shared" ca="1" si="7"/>
        <v>217.99477873618284</v>
      </c>
      <c r="L13" s="9">
        <f t="shared" ca="1" si="8"/>
        <v>168.34990369842035</v>
      </c>
      <c r="M13">
        <f t="shared" ca="1" si="9"/>
        <v>57.233262527233109</v>
      </c>
      <c r="N13">
        <f t="shared" ca="1" si="10"/>
        <v>32.415577342047932</v>
      </c>
    </row>
    <row r="14" spans="1:16" x14ac:dyDescent="0.25">
      <c r="A14" s="4">
        <f t="shared" si="12"/>
        <v>0.42146990740740736</v>
      </c>
      <c r="B14" s="3">
        <f t="shared" si="13"/>
        <v>1553300415</v>
      </c>
      <c r="C14">
        <f t="shared" si="11"/>
        <v>2</v>
      </c>
      <c r="D14">
        <f t="shared" si="11"/>
        <v>7</v>
      </c>
      <c r="E14">
        <f t="shared" ca="1" si="1"/>
        <v>-32134.787954547715</v>
      </c>
      <c r="F14">
        <f t="shared" ca="1" si="2"/>
        <v>155857.66412401566</v>
      </c>
      <c r="G14">
        <f t="shared" ca="1" si="3"/>
        <v>9448.7999999999993</v>
      </c>
      <c r="H14" s="9">
        <f t="shared" ca="1" si="4"/>
        <v>44.020629870065747</v>
      </c>
      <c r="I14" s="9">
        <f t="shared" ca="1" si="5"/>
        <v>-213.50388217097498</v>
      </c>
      <c r="J14" s="9">
        <f t="shared" ca="1" si="6"/>
        <v>0</v>
      </c>
      <c r="K14" s="9">
        <f t="shared" ca="1" si="7"/>
        <v>217.99477873617727</v>
      </c>
      <c r="L14" s="9">
        <f t="shared" ca="1" si="8"/>
        <v>168.34990369841987</v>
      </c>
      <c r="M14">
        <f t="shared" ca="1" si="9"/>
        <v>57.223852578068261</v>
      </c>
      <c r="N14">
        <f t="shared" ca="1" si="10"/>
        <v>32.41909949164851</v>
      </c>
    </row>
    <row r="15" spans="1:16" x14ac:dyDescent="0.25">
      <c r="A15" s="4">
        <f t="shared" si="12"/>
        <v>0.42152777777777772</v>
      </c>
      <c r="B15" s="3">
        <f t="shared" si="13"/>
        <v>1553300420</v>
      </c>
      <c r="C15">
        <f t="shared" si="11"/>
        <v>2</v>
      </c>
      <c r="D15">
        <f t="shared" si="11"/>
        <v>7</v>
      </c>
      <c r="E15">
        <f t="shared" ca="1" si="1"/>
        <v>-31914.684805197387</v>
      </c>
      <c r="F15">
        <f t="shared" ca="1" si="2"/>
        <v>154790.14471316079</v>
      </c>
      <c r="G15">
        <f t="shared" ca="1" si="3"/>
        <v>9448.7999999999993</v>
      </c>
      <c r="H15" s="9">
        <f t="shared" ca="1" si="4"/>
        <v>44.020629870065022</v>
      </c>
      <c r="I15" s="9">
        <f t="shared" ca="1" si="5"/>
        <v>-213.5038821709808</v>
      </c>
      <c r="J15" s="9">
        <f t="shared" ca="1" si="6"/>
        <v>0</v>
      </c>
      <c r="K15" s="9">
        <f t="shared" ca="1" si="7"/>
        <v>217.99477873618284</v>
      </c>
      <c r="L15" s="9">
        <f t="shared" ca="1" si="8"/>
        <v>168.34990369842035</v>
      </c>
      <c r="M15">
        <f t="shared" ca="1" si="9"/>
        <v>57.214442628903406</v>
      </c>
      <c r="N15">
        <f t="shared" ca="1" si="10"/>
        <v>32.422621641249094</v>
      </c>
    </row>
    <row r="16" spans="1:16" x14ac:dyDescent="0.25">
      <c r="A16" s="4">
        <f t="shared" si="12"/>
        <v>0.42158564814814808</v>
      </c>
      <c r="B16" s="3">
        <f t="shared" si="13"/>
        <v>1553300425</v>
      </c>
      <c r="C16">
        <f t="shared" si="11"/>
        <v>2</v>
      </c>
      <c r="D16">
        <f t="shared" si="11"/>
        <v>7</v>
      </c>
      <c r="E16">
        <f t="shared" ca="1" si="1"/>
        <v>-31694.581655847061</v>
      </c>
      <c r="F16">
        <f t="shared" ca="1" si="2"/>
        <v>153722.62530230588</v>
      </c>
      <c r="G16">
        <f t="shared" ca="1" si="3"/>
        <v>9448.7999999999993</v>
      </c>
      <c r="H16" s="9">
        <f t="shared" ca="1" si="4"/>
        <v>44.020629870065747</v>
      </c>
      <c r="I16" s="9">
        <f t="shared" ca="1" si="5"/>
        <v>-213.5038821709808</v>
      </c>
      <c r="J16" s="9">
        <f t="shared" ca="1" si="6"/>
        <v>0</v>
      </c>
      <c r="K16" s="9">
        <f t="shared" ca="1" si="7"/>
        <v>217.99477873618298</v>
      </c>
      <c r="L16" s="9">
        <f t="shared" ca="1" si="8"/>
        <v>168.34990369842018</v>
      </c>
      <c r="M16">
        <f t="shared" ca="1" si="9"/>
        <v>57.205032679738558</v>
      </c>
      <c r="N16">
        <f t="shared" ca="1" si="10"/>
        <v>32.426143790849672</v>
      </c>
    </row>
    <row r="17" spans="1:14" x14ac:dyDescent="0.25">
      <c r="A17" s="4">
        <f t="shared" si="12"/>
        <v>0.42164351851851845</v>
      </c>
      <c r="B17" s="3">
        <f t="shared" si="13"/>
        <v>1553300430</v>
      </c>
      <c r="C17">
        <f t="shared" si="11"/>
        <v>2</v>
      </c>
      <c r="D17">
        <f t="shared" si="11"/>
        <v>7</v>
      </c>
      <c r="E17">
        <f t="shared" ca="1" si="1"/>
        <v>-31474.478506496733</v>
      </c>
      <c r="F17">
        <f t="shared" ca="1" si="2"/>
        <v>152655.10589145098</v>
      </c>
      <c r="G17">
        <f t="shared" ca="1" si="3"/>
        <v>9448.7999999999993</v>
      </c>
      <c r="H17" s="9">
        <f t="shared" ca="1" si="4"/>
        <v>44.020629870065022</v>
      </c>
      <c r="I17" s="9">
        <f t="shared" ca="1" si="5"/>
        <v>-213.5038821709808</v>
      </c>
      <c r="J17" s="9">
        <f t="shared" ca="1" si="6"/>
        <v>0</v>
      </c>
      <c r="K17" s="9">
        <f t="shared" ca="1" si="7"/>
        <v>217.99477873618284</v>
      </c>
      <c r="L17" s="9">
        <f t="shared" ca="1" si="8"/>
        <v>168.34990369842035</v>
      </c>
      <c r="M17">
        <f t="shared" ca="1" si="9"/>
        <v>57.195622730573703</v>
      </c>
      <c r="N17">
        <f t="shared" ca="1" si="10"/>
        <v>32.429665940450256</v>
      </c>
    </row>
    <row r="18" spans="1:14" x14ac:dyDescent="0.25">
      <c r="A18" s="4">
        <f t="shared" si="12"/>
        <v>0.42170138888888881</v>
      </c>
      <c r="B18" s="3">
        <f t="shared" si="13"/>
        <v>1553300435</v>
      </c>
      <c r="C18">
        <f t="shared" si="11"/>
        <v>2</v>
      </c>
      <c r="D18">
        <f t="shared" si="11"/>
        <v>7</v>
      </c>
      <c r="E18">
        <f t="shared" ca="1" si="1"/>
        <v>-31254.375357146408</v>
      </c>
      <c r="F18">
        <f t="shared" ca="1" si="2"/>
        <v>151587.58648059607</v>
      </c>
      <c r="G18">
        <f t="shared" ca="1" si="3"/>
        <v>9448.7999999999993</v>
      </c>
      <c r="H18" s="9">
        <f t="shared" ca="1" si="4"/>
        <v>44.020629870065747</v>
      </c>
      <c r="I18" s="9">
        <f t="shared" ca="1" si="5"/>
        <v>-213.5038821709808</v>
      </c>
      <c r="J18" s="9">
        <f t="shared" ca="1" si="6"/>
        <v>0</v>
      </c>
      <c r="K18" s="9">
        <f t="shared" ca="1" si="7"/>
        <v>217.99477873618298</v>
      </c>
      <c r="L18" s="9">
        <f t="shared" ca="1" si="8"/>
        <v>168.34990369842018</v>
      </c>
      <c r="M18">
        <f t="shared" ca="1" si="9"/>
        <v>57.186212781408855</v>
      </c>
      <c r="N18">
        <f t="shared" ca="1" si="10"/>
        <v>32.433188090050834</v>
      </c>
    </row>
    <row r="19" spans="1:14" x14ac:dyDescent="0.25">
      <c r="A19" s="4">
        <f t="shared" si="12"/>
        <v>0.42175925925925917</v>
      </c>
      <c r="B19" s="3">
        <f t="shared" si="13"/>
        <v>1553300440</v>
      </c>
      <c r="C19">
        <f t="shared" si="11"/>
        <v>2</v>
      </c>
      <c r="D19">
        <f t="shared" si="11"/>
        <v>7</v>
      </c>
      <c r="E19">
        <f t="shared" ca="1" si="1"/>
        <v>-31034.272207796079</v>
      </c>
      <c r="F19">
        <f t="shared" ca="1" si="2"/>
        <v>150520.06706974117</v>
      </c>
      <c r="G19">
        <f t="shared" ca="1" si="3"/>
        <v>9448.7999999999993</v>
      </c>
      <c r="H19" s="9">
        <f t="shared" ca="1" si="4"/>
        <v>44.020629870065022</v>
      </c>
      <c r="I19" s="9">
        <f t="shared" ca="1" si="5"/>
        <v>-213.5038821709808</v>
      </c>
      <c r="J19" s="9">
        <f t="shared" ca="1" si="6"/>
        <v>0</v>
      </c>
      <c r="K19" s="9">
        <f t="shared" ca="1" si="7"/>
        <v>217.99477873618284</v>
      </c>
      <c r="L19" s="9">
        <f t="shared" ca="1" si="8"/>
        <v>168.34990369842035</v>
      </c>
      <c r="M19">
        <f t="shared" ca="1" si="9"/>
        <v>57.176802832244007</v>
      </c>
      <c r="N19">
        <f t="shared" ca="1" si="10"/>
        <v>32.436710239651418</v>
      </c>
    </row>
    <row r="20" spans="1:14" x14ac:dyDescent="0.25">
      <c r="A20" s="4">
        <f t="shared" si="12"/>
        <v>0.42181712962962953</v>
      </c>
      <c r="B20" s="3">
        <f t="shared" si="13"/>
        <v>1553300445</v>
      </c>
      <c r="C20">
        <f t="shared" si="11"/>
        <v>2</v>
      </c>
      <c r="D20">
        <f t="shared" si="11"/>
        <v>7</v>
      </c>
      <c r="E20">
        <f t="shared" ca="1" si="1"/>
        <v>-30814.169058445754</v>
      </c>
      <c r="F20">
        <f t="shared" ca="1" si="2"/>
        <v>149452.54765888627</v>
      </c>
      <c r="G20">
        <f t="shared" ca="1" si="3"/>
        <v>9448.7999999999993</v>
      </c>
      <c r="H20" s="9">
        <f t="shared" ca="1" si="4"/>
        <v>44.020629870065022</v>
      </c>
      <c r="I20" s="9">
        <f t="shared" ca="1" si="5"/>
        <v>-213.5038821709808</v>
      </c>
      <c r="J20" s="9">
        <f t="shared" ca="1" si="6"/>
        <v>0</v>
      </c>
      <c r="K20" s="9">
        <f t="shared" ca="1" si="7"/>
        <v>217.99477873618284</v>
      </c>
      <c r="L20" s="9">
        <f t="shared" ca="1" si="8"/>
        <v>168.34990369842035</v>
      </c>
      <c r="M20">
        <f t="shared" ca="1" si="9"/>
        <v>57.167392883079152</v>
      </c>
      <c r="N20">
        <f t="shared" ca="1" si="10"/>
        <v>32.440232389251996</v>
      </c>
    </row>
    <row r="21" spans="1:14" x14ac:dyDescent="0.25">
      <c r="A21" s="4">
        <f t="shared" si="12"/>
        <v>0.42187499999999989</v>
      </c>
      <c r="B21" s="3">
        <f t="shared" si="13"/>
        <v>1553300450</v>
      </c>
      <c r="C21">
        <f t="shared" si="11"/>
        <v>2</v>
      </c>
      <c r="D21">
        <f t="shared" si="11"/>
        <v>7</v>
      </c>
      <c r="E21">
        <f t="shared" ca="1" si="1"/>
        <v>-30594.065909095429</v>
      </c>
      <c r="F21">
        <f t="shared" ca="1" si="2"/>
        <v>148385.02824803136</v>
      </c>
      <c r="G21">
        <f t="shared" ca="1" si="3"/>
        <v>9448.7999999999993</v>
      </c>
      <c r="H21" s="9">
        <f t="shared" ca="1" si="4"/>
        <v>44.020629870065747</v>
      </c>
      <c r="I21" s="9">
        <f t="shared" ca="1" si="5"/>
        <v>-213.5038821709808</v>
      </c>
      <c r="J21" s="9">
        <f t="shared" ca="1" si="6"/>
        <v>0</v>
      </c>
      <c r="K21" s="9">
        <f t="shared" ca="1" si="7"/>
        <v>217.99477873618298</v>
      </c>
      <c r="L21" s="9">
        <f t="shared" ca="1" si="8"/>
        <v>168.34990369842018</v>
      </c>
      <c r="M21">
        <f t="shared" ca="1" si="9"/>
        <v>57.157982933914305</v>
      </c>
      <c r="N21">
        <f t="shared" ca="1" si="10"/>
        <v>32.443754538852581</v>
      </c>
    </row>
    <row r="22" spans="1:14" x14ac:dyDescent="0.25">
      <c r="A22" s="4">
        <f t="shared" si="12"/>
        <v>0.42193287037037025</v>
      </c>
      <c r="B22" s="3">
        <f t="shared" si="13"/>
        <v>1553300455</v>
      </c>
      <c r="C22">
        <f t="shared" si="11"/>
        <v>2</v>
      </c>
      <c r="D22">
        <f t="shared" si="11"/>
        <v>7</v>
      </c>
      <c r="E22">
        <f t="shared" ref="E22:E55" ca="1" si="14">INDIRECT("E$"&amp;C22)+INDIRECT("H$"&amp;C22)*($B22-INDIRECT("B$"&amp;D22))</f>
        <v>-30373.9627597451</v>
      </c>
      <c r="F22">
        <f t="shared" ref="F22:F55" ca="1" si="15">INDIRECT("F$"&amp;C22)+INDIRECT("I$"&amp;C22)*($B22-INDIRECT("B$"&amp;D22))</f>
        <v>147317.50883717646</v>
      </c>
      <c r="G22">
        <f t="shared" ref="G22:G55" ca="1" si="16">INDIRECT("G$"&amp;C22)+INDIRECT("J$"&amp;C22)*($B22-INDIRECT("B$"&amp;D22))</f>
        <v>9448.7999999999993</v>
      </c>
      <c r="H22" s="9">
        <f t="shared" ref="H22:H55" ca="1" si="17">(E23-E22)/($B23-$B22)</f>
        <v>44.020629870065747</v>
      </c>
      <c r="I22" s="9">
        <f t="shared" ref="I22:I55" ca="1" si="18">(F23-F22)/($B23-$B22)</f>
        <v>-213.5038821709808</v>
      </c>
      <c r="J22" s="9">
        <f t="shared" ref="J22:J55" ca="1" si="19">(G23-G22)/($B23-$B22)</f>
        <v>0</v>
      </c>
      <c r="K22" s="9">
        <f t="shared" ref="K22:K55" ca="1" si="20">SQRT(H22*H22+I22*I22)</f>
        <v>217.99477873618298</v>
      </c>
      <c r="L22" s="9">
        <f t="shared" ref="L22:L55" ca="1" si="21">DEGREES(ATAN2(I22,H22))</f>
        <v>168.34990369842018</v>
      </c>
      <c r="M22">
        <f t="shared" ref="M22:M55" ca="1" si="22">INDIRECT("M$"&amp;C22)+INDIRECT("O$"&amp;C22)*($B22-INDIRECT("B$"&amp;D22))</f>
        <v>57.14857298474945</v>
      </c>
      <c r="N22">
        <f t="shared" ref="N22:N55" ca="1" si="23">INDIRECT("N$"&amp;C22)+INDIRECT("P$"&amp;C22)*($B22-INDIRECT("B$"&amp;D22))</f>
        <v>32.447276688453158</v>
      </c>
    </row>
    <row r="23" spans="1:14" x14ac:dyDescent="0.25">
      <c r="A23" s="4">
        <f t="shared" si="12"/>
        <v>0.42199074074074061</v>
      </c>
      <c r="B23" s="3">
        <f t="shared" si="13"/>
        <v>1553300460</v>
      </c>
      <c r="C23">
        <f t="shared" si="11"/>
        <v>2</v>
      </c>
      <c r="D23">
        <f t="shared" si="11"/>
        <v>7</v>
      </c>
      <c r="E23">
        <f t="shared" ca="1" si="14"/>
        <v>-30153.859610394771</v>
      </c>
      <c r="F23">
        <f t="shared" ca="1" si="15"/>
        <v>146249.98942632155</v>
      </c>
      <c r="G23">
        <f t="shared" ca="1" si="16"/>
        <v>9448.7999999999993</v>
      </c>
      <c r="H23" s="9">
        <f t="shared" ca="1" si="17"/>
        <v>44.020629870065022</v>
      </c>
      <c r="I23" s="9">
        <f t="shared" ca="1" si="18"/>
        <v>-213.5038821709808</v>
      </c>
      <c r="J23" s="9">
        <f t="shared" ca="1" si="19"/>
        <v>0</v>
      </c>
      <c r="K23" s="9">
        <f t="shared" ca="1" si="20"/>
        <v>217.99477873618284</v>
      </c>
      <c r="L23" s="9">
        <f t="shared" ca="1" si="21"/>
        <v>168.34990369842035</v>
      </c>
      <c r="M23">
        <f t="shared" ca="1" si="22"/>
        <v>57.139163035584602</v>
      </c>
      <c r="N23">
        <f t="shared" ca="1" si="23"/>
        <v>32.450798838053743</v>
      </c>
    </row>
    <row r="24" spans="1:14" x14ac:dyDescent="0.25">
      <c r="A24" s="4">
        <f t="shared" si="12"/>
        <v>0.42204861111111097</v>
      </c>
      <c r="B24" s="3">
        <f t="shared" si="13"/>
        <v>1553300465</v>
      </c>
      <c r="C24">
        <f t="shared" si="11"/>
        <v>2</v>
      </c>
      <c r="D24">
        <f t="shared" si="11"/>
        <v>7</v>
      </c>
      <c r="E24">
        <f t="shared" ca="1" si="14"/>
        <v>-29933.756461044446</v>
      </c>
      <c r="F24">
        <f t="shared" ca="1" si="15"/>
        <v>145182.47001546665</v>
      </c>
      <c r="G24">
        <f t="shared" ca="1" si="16"/>
        <v>9448.7999999999993</v>
      </c>
      <c r="H24" s="9">
        <f t="shared" ca="1" si="17"/>
        <v>44.020629870065022</v>
      </c>
      <c r="I24" s="9">
        <f t="shared" ca="1" si="18"/>
        <v>-213.5038821709808</v>
      </c>
      <c r="J24" s="9">
        <f t="shared" ca="1" si="19"/>
        <v>0</v>
      </c>
      <c r="K24" s="9">
        <f t="shared" ca="1" si="20"/>
        <v>217.99477873618284</v>
      </c>
      <c r="L24" s="9">
        <f t="shared" ca="1" si="21"/>
        <v>168.34990369842035</v>
      </c>
      <c r="M24">
        <f t="shared" ca="1" si="22"/>
        <v>57.129753086419747</v>
      </c>
      <c r="N24">
        <f t="shared" ca="1" si="23"/>
        <v>32.45432098765432</v>
      </c>
    </row>
    <row r="25" spans="1:14" x14ac:dyDescent="0.25">
      <c r="A25" s="4">
        <f t="shared" si="12"/>
        <v>0.42210648148148133</v>
      </c>
      <c r="B25" s="3">
        <f t="shared" si="13"/>
        <v>1553300470</v>
      </c>
      <c r="C25">
        <f t="shared" ref="C25:D40" si="24">C24</f>
        <v>2</v>
      </c>
      <c r="D25">
        <f t="shared" si="24"/>
        <v>7</v>
      </c>
      <c r="E25">
        <f t="shared" ca="1" si="14"/>
        <v>-29713.653311694121</v>
      </c>
      <c r="F25">
        <f t="shared" ca="1" si="15"/>
        <v>144114.95060461175</v>
      </c>
      <c r="G25">
        <f t="shared" ca="1" si="16"/>
        <v>9448.7999999999993</v>
      </c>
      <c r="H25" s="9">
        <f t="shared" ca="1" si="17"/>
        <v>44.020629870065747</v>
      </c>
      <c r="I25" s="9">
        <f t="shared" ca="1" si="18"/>
        <v>-213.5038821709808</v>
      </c>
      <c r="J25" s="9">
        <f t="shared" ca="1" si="19"/>
        <v>0</v>
      </c>
      <c r="K25" s="9">
        <f t="shared" ca="1" si="20"/>
        <v>217.99477873618298</v>
      </c>
      <c r="L25" s="9">
        <f t="shared" ca="1" si="21"/>
        <v>168.34990369842018</v>
      </c>
      <c r="M25">
        <f t="shared" ca="1" si="22"/>
        <v>57.120343137254899</v>
      </c>
      <c r="N25">
        <f t="shared" ca="1" si="23"/>
        <v>32.457843137254905</v>
      </c>
    </row>
    <row r="26" spans="1:14" x14ac:dyDescent="0.25">
      <c r="A26" s="4">
        <f t="shared" si="12"/>
        <v>0.42216435185185169</v>
      </c>
      <c r="B26" s="3">
        <f t="shared" si="13"/>
        <v>1553300475</v>
      </c>
      <c r="C26">
        <f t="shared" si="24"/>
        <v>2</v>
      </c>
      <c r="D26">
        <f t="shared" si="24"/>
        <v>7</v>
      </c>
      <c r="E26">
        <f t="shared" ca="1" si="14"/>
        <v>-29493.550162343792</v>
      </c>
      <c r="F26">
        <f t="shared" ca="1" si="15"/>
        <v>143047.43119375684</v>
      </c>
      <c r="G26">
        <f t="shared" ca="1" si="16"/>
        <v>9448.7999999999993</v>
      </c>
      <c r="H26" s="9">
        <f t="shared" ca="1" si="17"/>
        <v>44.020629870065747</v>
      </c>
      <c r="I26" s="9">
        <f t="shared" ca="1" si="18"/>
        <v>-213.50388217097498</v>
      </c>
      <c r="J26" s="9">
        <f t="shared" ca="1" si="19"/>
        <v>0</v>
      </c>
      <c r="K26" s="9">
        <f t="shared" ca="1" si="20"/>
        <v>217.99477873617727</v>
      </c>
      <c r="L26" s="9">
        <f t="shared" ca="1" si="21"/>
        <v>168.34990369841987</v>
      </c>
      <c r="M26">
        <f t="shared" ca="1" si="22"/>
        <v>57.110933188090044</v>
      </c>
      <c r="N26">
        <f t="shared" ca="1" si="23"/>
        <v>32.461365286855482</v>
      </c>
    </row>
    <row r="27" spans="1:14" x14ac:dyDescent="0.25">
      <c r="A27" s="4">
        <f t="shared" si="12"/>
        <v>0.42222222222222205</v>
      </c>
      <c r="B27" s="3">
        <f t="shared" si="13"/>
        <v>1553300480</v>
      </c>
      <c r="C27">
        <f t="shared" si="24"/>
        <v>2</v>
      </c>
      <c r="D27">
        <f t="shared" si="24"/>
        <v>7</v>
      </c>
      <c r="E27">
        <f t="shared" ca="1" si="14"/>
        <v>-29273.447012993463</v>
      </c>
      <c r="F27">
        <f t="shared" ca="1" si="15"/>
        <v>141979.91178290197</v>
      </c>
      <c r="G27">
        <f t="shared" ca="1" si="16"/>
        <v>9448.7999999999993</v>
      </c>
      <c r="H27" s="9">
        <f t="shared" ca="1" si="17"/>
        <v>44.020629870065022</v>
      </c>
      <c r="I27" s="9">
        <f t="shared" ca="1" si="18"/>
        <v>-213.5038821709808</v>
      </c>
      <c r="J27" s="9">
        <f t="shared" ca="1" si="19"/>
        <v>0</v>
      </c>
      <c r="K27" s="9">
        <f t="shared" ca="1" si="20"/>
        <v>217.99477873618284</v>
      </c>
      <c r="L27" s="9">
        <f t="shared" ca="1" si="21"/>
        <v>168.34990369842035</v>
      </c>
      <c r="M27">
        <f t="shared" ca="1" si="22"/>
        <v>57.101523238925196</v>
      </c>
      <c r="N27">
        <f t="shared" ca="1" si="23"/>
        <v>32.464887436456067</v>
      </c>
    </row>
    <row r="28" spans="1:14" x14ac:dyDescent="0.25">
      <c r="A28" s="4">
        <f t="shared" si="12"/>
        <v>0.42228009259259242</v>
      </c>
      <c r="B28" s="3">
        <f t="shared" si="13"/>
        <v>1553300485</v>
      </c>
      <c r="C28">
        <f t="shared" si="24"/>
        <v>2</v>
      </c>
      <c r="D28">
        <f t="shared" si="24"/>
        <v>7</v>
      </c>
      <c r="E28">
        <f t="shared" ca="1" si="14"/>
        <v>-29053.343863643138</v>
      </c>
      <c r="F28">
        <f t="shared" ca="1" si="15"/>
        <v>140912.39237204706</v>
      </c>
      <c r="G28">
        <f t="shared" ca="1" si="16"/>
        <v>9448.7999999999993</v>
      </c>
      <c r="H28" s="9">
        <f t="shared" ca="1" si="17"/>
        <v>44.020629870065022</v>
      </c>
      <c r="I28" s="9">
        <f t="shared" ca="1" si="18"/>
        <v>-213.5038821709808</v>
      </c>
      <c r="J28" s="9">
        <f t="shared" ca="1" si="19"/>
        <v>0</v>
      </c>
      <c r="K28" s="9">
        <f t="shared" ca="1" si="20"/>
        <v>217.99477873618284</v>
      </c>
      <c r="L28" s="9">
        <f t="shared" ca="1" si="21"/>
        <v>168.34990369842035</v>
      </c>
      <c r="M28">
        <f t="shared" ca="1" si="22"/>
        <v>57.092113289760341</v>
      </c>
      <c r="N28">
        <f t="shared" ca="1" si="23"/>
        <v>32.468409586056644</v>
      </c>
    </row>
    <row r="29" spans="1:14" x14ac:dyDescent="0.25">
      <c r="A29" s="4">
        <f t="shared" si="12"/>
        <v>0.42233796296296278</v>
      </c>
      <c r="B29" s="3">
        <f t="shared" si="13"/>
        <v>1553300490</v>
      </c>
      <c r="C29">
        <f t="shared" si="24"/>
        <v>2</v>
      </c>
      <c r="D29">
        <f t="shared" si="24"/>
        <v>7</v>
      </c>
      <c r="E29">
        <f t="shared" ca="1" si="14"/>
        <v>-28833.240714292813</v>
      </c>
      <c r="F29">
        <f t="shared" ca="1" si="15"/>
        <v>139844.87296119216</v>
      </c>
      <c r="G29">
        <f t="shared" ca="1" si="16"/>
        <v>9448.7999999999993</v>
      </c>
      <c r="H29" s="9">
        <f t="shared" ca="1" si="17"/>
        <v>44.020629870065747</v>
      </c>
      <c r="I29" s="9">
        <f t="shared" ca="1" si="18"/>
        <v>-213.5038821709808</v>
      </c>
      <c r="J29" s="9">
        <f t="shared" ca="1" si="19"/>
        <v>0</v>
      </c>
      <c r="K29" s="9">
        <f t="shared" ca="1" si="20"/>
        <v>217.99477873618298</v>
      </c>
      <c r="L29" s="9">
        <f t="shared" ca="1" si="21"/>
        <v>168.34990369842018</v>
      </c>
      <c r="M29">
        <f t="shared" ca="1" si="22"/>
        <v>57.082703340595494</v>
      </c>
      <c r="N29">
        <f t="shared" ca="1" si="23"/>
        <v>32.471931735657229</v>
      </c>
    </row>
    <row r="30" spans="1:14" x14ac:dyDescent="0.25">
      <c r="A30" s="4">
        <f t="shared" si="12"/>
        <v>0.42239583333333314</v>
      </c>
      <c r="B30" s="3">
        <f t="shared" si="13"/>
        <v>1553300495</v>
      </c>
      <c r="C30">
        <f t="shared" si="24"/>
        <v>2</v>
      </c>
      <c r="D30">
        <f t="shared" si="24"/>
        <v>7</v>
      </c>
      <c r="E30">
        <f t="shared" ca="1" si="14"/>
        <v>-28613.137564942484</v>
      </c>
      <c r="F30">
        <f t="shared" ca="1" si="15"/>
        <v>138777.35355033726</v>
      </c>
      <c r="G30">
        <f t="shared" ca="1" si="16"/>
        <v>9448.7999999999993</v>
      </c>
      <c r="H30" s="9">
        <f t="shared" ca="1" si="17"/>
        <v>44.020629870065022</v>
      </c>
      <c r="I30" s="9">
        <f t="shared" ca="1" si="18"/>
        <v>-213.5038821709808</v>
      </c>
      <c r="J30" s="9">
        <f t="shared" ca="1" si="19"/>
        <v>0</v>
      </c>
      <c r="K30" s="9">
        <f t="shared" ca="1" si="20"/>
        <v>217.99477873618284</v>
      </c>
      <c r="L30" s="9">
        <f t="shared" ca="1" si="21"/>
        <v>168.34990369842035</v>
      </c>
      <c r="M30">
        <f t="shared" ca="1" si="22"/>
        <v>57.073293391430639</v>
      </c>
      <c r="N30">
        <f t="shared" ca="1" si="23"/>
        <v>32.475453885257807</v>
      </c>
    </row>
    <row r="31" spans="1:14" x14ac:dyDescent="0.25">
      <c r="A31" s="4">
        <f t="shared" si="12"/>
        <v>0.4224537037037035</v>
      </c>
      <c r="B31" s="3">
        <f t="shared" si="13"/>
        <v>1553300500</v>
      </c>
      <c r="C31">
        <f t="shared" si="24"/>
        <v>2</v>
      </c>
      <c r="D31">
        <f t="shared" si="24"/>
        <v>7</v>
      </c>
      <c r="E31">
        <f t="shared" ca="1" si="14"/>
        <v>-28393.034415592159</v>
      </c>
      <c r="F31">
        <f t="shared" ca="1" si="15"/>
        <v>137709.83413948235</v>
      </c>
      <c r="G31">
        <f t="shared" ca="1" si="16"/>
        <v>9448.7999999999993</v>
      </c>
      <c r="H31" s="9">
        <f t="shared" ca="1" si="17"/>
        <v>44.020629870065747</v>
      </c>
      <c r="I31" s="9">
        <f t="shared" ca="1" si="18"/>
        <v>-213.5038821709808</v>
      </c>
      <c r="J31" s="9">
        <f t="shared" ca="1" si="19"/>
        <v>0</v>
      </c>
      <c r="K31" s="9">
        <f t="shared" ca="1" si="20"/>
        <v>217.99477873618298</v>
      </c>
      <c r="L31" s="9">
        <f t="shared" ca="1" si="21"/>
        <v>168.34990369842018</v>
      </c>
      <c r="M31">
        <f t="shared" ca="1" si="22"/>
        <v>57.063883442265791</v>
      </c>
      <c r="N31">
        <f t="shared" ca="1" si="23"/>
        <v>32.478976034858391</v>
      </c>
    </row>
    <row r="32" spans="1:14" x14ac:dyDescent="0.25">
      <c r="A32" s="4">
        <f t="shared" si="12"/>
        <v>0.42251157407407386</v>
      </c>
      <c r="B32" s="3">
        <f t="shared" si="13"/>
        <v>1553300505</v>
      </c>
      <c r="C32">
        <f t="shared" si="24"/>
        <v>2</v>
      </c>
      <c r="D32">
        <f t="shared" si="24"/>
        <v>7</v>
      </c>
      <c r="E32">
        <f t="shared" ca="1" si="14"/>
        <v>-28172.931266241831</v>
      </c>
      <c r="F32">
        <f t="shared" ca="1" si="15"/>
        <v>136642.31472862745</v>
      </c>
      <c r="G32">
        <f t="shared" ca="1" si="16"/>
        <v>9448.7999999999993</v>
      </c>
      <c r="H32" s="9">
        <f t="shared" ca="1" si="17"/>
        <v>44.020629870065022</v>
      </c>
      <c r="I32" s="9">
        <f t="shared" ca="1" si="18"/>
        <v>-213.5038821709808</v>
      </c>
      <c r="J32" s="9">
        <f t="shared" ca="1" si="19"/>
        <v>0</v>
      </c>
      <c r="K32" s="9">
        <f t="shared" ca="1" si="20"/>
        <v>217.99477873618284</v>
      </c>
      <c r="L32" s="9">
        <f t="shared" ca="1" si="21"/>
        <v>168.34990369842035</v>
      </c>
      <c r="M32">
        <f t="shared" ca="1" si="22"/>
        <v>57.054473493100943</v>
      </c>
      <c r="N32">
        <f t="shared" ca="1" si="23"/>
        <v>32.482498184458969</v>
      </c>
    </row>
    <row r="33" spans="1:14" x14ac:dyDescent="0.25">
      <c r="A33" s="4">
        <f t="shared" si="12"/>
        <v>0.42256944444444422</v>
      </c>
      <c r="B33" s="3">
        <f t="shared" si="13"/>
        <v>1553300510</v>
      </c>
      <c r="C33">
        <f t="shared" si="24"/>
        <v>2</v>
      </c>
      <c r="D33">
        <f t="shared" si="24"/>
        <v>7</v>
      </c>
      <c r="E33">
        <f t="shared" ca="1" si="14"/>
        <v>-27952.828116891505</v>
      </c>
      <c r="F33">
        <f t="shared" ca="1" si="15"/>
        <v>135574.79531777254</v>
      </c>
      <c r="G33">
        <f t="shared" ca="1" si="16"/>
        <v>9448.7999999999993</v>
      </c>
      <c r="H33" s="9">
        <f t="shared" ca="1" si="17"/>
        <v>44.020629870065747</v>
      </c>
      <c r="I33" s="9">
        <f t="shared" ca="1" si="18"/>
        <v>-213.5038821709808</v>
      </c>
      <c r="J33" s="9">
        <f t="shared" ca="1" si="19"/>
        <v>0</v>
      </c>
      <c r="K33" s="9">
        <f t="shared" ca="1" si="20"/>
        <v>217.99477873618298</v>
      </c>
      <c r="L33" s="9">
        <f t="shared" ca="1" si="21"/>
        <v>168.34990369842018</v>
      </c>
      <c r="M33">
        <f t="shared" ca="1" si="22"/>
        <v>57.045063543936088</v>
      </c>
      <c r="N33">
        <f t="shared" ca="1" si="23"/>
        <v>32.486020334059553</v>
      </c>
    </row>
    <row r="34" spans="1:14" x14ac:dyDescent="0.25">
      <c r="A34" s="4">
        <f>A33+5/24/3600</f>
        <v>0.42262731481481458</v>
      </c>
      <c r="B34" s="3">
        <f t="shared" si="13"/>
        <v>1553300515</v>
      </c>
      <c r="C34">
        <f t="shared" si="24"/>
        <v>2</v>
      </c>
      <c r="D34">
        <f t="shared" si="24"/>
        <v>7</v>
      </c>
      <c r="E34">
        <f t="shared" ca="1" si="14"/>
        <v>-27732.724967541177</v>
      </c>
      <c r="F34">
        <f t="shared" ca="1" si="15"/>
        <v>134507.27590691764</v>
      </c>
      <c r="G34">
        <f t="shared" ca="1" si="16"/>
        <v>9448.7999999999993</v>
      </c>
      <c r="H34" s="9">
        <f t="shared" ca="1" si="17"/>
        <v>44.020629870065022</v>
      </c>
      <c r="I34" s="9">
        <f t="shared" ca="1" si="18"/>
        <v>-213.5038821709808</v>
      </c>
      <c r="J34" s="9">
        <f t="shared" ca="1" si="19"/>
        <v>0</v>
      </c>
      <c r="K34" s="9">
        <f t="shared" ca="1" si="20"/>
        <v>217.99477873618284</v>
      </c>
      <c r="L34" s="9">
        <f t="shared" ca="1" si="21"/>
        <v>168.34990369842035</v>
      </c>
      <c r="M34">
        <f t="shared" ca="1" si="22"/>
        <v>57.03565359477124</v>
      </c>
      <c r="N34">
        <f t="shared" ca="1" si="23"/>
        <v>32.489542483660131</v>
      </c>
    </row>
    <row r="35" spans="1:14" x14ac:dyDescent="0.25">
      <c r="A35" s="4">
        <f t="shared" si="12"/>
        <v>0.42268518518518494</v>
      </c>
      <c r="B35" s="3">
        <f t="shared" si="13"/>
        <v>1553300520</v>
      </c>
      <c r="C35">
        <f t="shared" si="24"/>
        <v>2</v>
      </c>
      <c r="D35">
        <f t="shared" si="24"/>
        <v>7</v>
      </c>
      <c r="E35">
        <f t="shared" ca="1" si="14"/>
        <v>-27512.621818190852</v>
      </c>
      <c r="F35">
        <f t="shared" ca="1" si="15"/>
        <v>133439.75649606274</v>
      </c>
      <c r="G35">
        <f t="shared" ca="1" si="16"/>
        <v>9448.7999999999993</v>
      </c>
      <c r="H35" s="9">
        <f t="shared" ca="1" si="17"/>
        <v>44.020629870065747</v>
      </c>
      <c r="I35" s="9">
        <f t="shared" ca="1" si="18"/>
        <v>-213.5038821709808</v>
      </c>
      <c r="J35" s="9">
        <f t="shared" ca="1" si="19"/>
        <v>0</v>
      </c>
      <c r="K35" s="9">
        <f t="shared" ca="1" si="20"/>
        <v>217.99477873618298</v>
      </c>
      <c r="L35" s="9">
        <f t="shared" ca="1" si="21"/>
        <v>168.34990369842018</v>
      </c>
      <c r="M35">
        <f t="shared" ca="1" si="22"/>
        <v>57.026243645606385</v>
      </c>
      <c r="N35">
        <f t="shared" ca="1" si="23"/>
        <v>32.493064633260715</v>
      </c>
    </row>
    <row r="36" spans="1:14" x14ac:dyDescent="0.25">
      <c r="A36" s="4">
        <f t="shared" si="12"/>
        <v>0.4227430555555553</v>
      </c>
      <c r="B36" s="3">
        <f t="shared" si="13"/>
        <v>1553300525</v>
      </c>
      <c r="C36">
        <f t="shared" si="24"/>
        <v>2</v>
      </c>
      <c r="D36">
        <f t="shared" si="24"/>
        <v>7</v>
      </c>
      <c r="E36">
        <f t="shared" ca="1" si="14"/>
        <v>-27292.518668840523</v>
      </c>
      <c r="F36">
        <f t="shared" ca="1" si="15"/>
        <v>132372.23708520783</v>
      </c>
      <c r="G36">
        <f t="shared" ca="1" si="16"/>
        <v>9448.7999999999993</v>
      </c>
      <c r="H36" s="9">
        <f t="shared" ca="1" si="17"/>
        <v>44.020629870065022</v>
      </c>
      <c r="I36" s="9">
        <f t="shared" ca="1" si="18"/>
        <v>-213.5038821709808</v>
      </c>
      <c r="J36" s="9">
        <f t="shared" ca="1" si="19"/>
        <v>0</v>
      </c>
      <c r="K36" s="9">
        <f t="shared" ca="1" si="20"/>
        <v>217.99477873618284</v>
      </c>
      <c r="L36" s="9">
        <f t="shared" ca="1" si="21"/>
        <v>168.34990369842035</v>
      </c>
      <c r="M36">
        <f t="shared" ca="1" si="22"/>
        <v>57.016833696441537</v>
      </c>
      <c r="N36">
        <f t="shared" ca="1" si="23"/>
        <v>32.496586782861293</v>
      </c>
    </row>
    <row r="37" spans="1:14" x14ac:dyDescent="0.25">
      <c r="A37" s="4">
        <f t="shared" si="12"/>
        <v>0.42280092592592566</v>
      </c>
      <c r="B37" s="3">
        <f t="shared" si="13"/>
        <v>1553300530</v>
      </c>
      <c r="C37">
        <f t="shared" si="24"/>
        <v>2</v>
      </c>
      <c r="D37">
        <f t="shared" si="24"/>
        <v>7</v>
      </c>
      <c r="E37">
        <f t="shared" ca="1" si="14"/>
        <v>-27072.415519490198</v>
      </c>
      <c r="F37">
        <f t="shared" ca="1" si="15"/>
        <v>131304.71767435293</v>
      </c>
      <c r="G37">
        <f t="shared" ca="1" si="16"/>
        <v>9448.7999999999993</v>
      </c>
      <c r="H37" s="9">
        <f t="shared" ca="1" si="17"/>
        <v>44.020629870065022</v>
      </c>
      <c r="I37" s="9">
        <f t="shared" ca="1" si="18"/>
        <v>-213.5038821709808</v>
      </c>
      <c r="J37" s="9">
        <f t="shared" ca="1" si="19"/>
        <v>0</v>
      </c>
      <c r="K37" s="9">
        <f t="shared" ca="1" si="20"/>
        <v>217.99477873618284</v>
      </c>
      <c r="L37" s="9">
        <f t="shared" ca="1" si="21"/>
        <v>168.34990369842035</v>
      </c>
      <c r="M37">
        <f t="shared" ca="1" si="22"/>
        <v>57.007423747276682</v>
      </c>
      <c r="N37">
        <f t="shared" ca="1" si="23"/>
        <v>32.500108932461877</v>
      </c>
    </row>
    <row r="38" spans="1:14" x14ac:dyDescent="0.25">
      <c r="A38" s="4">
        <f t="shared" si="12"/>
        <v>0.42285879629629602</v>
      </c>
      <c r="B38" s="3">
        <f t="shared" si="13"/>
        <v>1553300535</v>
      </c>
      <c r="C38">
        <f t="shared" si="24"/>
        <v>2</v>
      </c>
      <c r="D38">
        <f t="shared" si="24"/>
        <v>7</v>
      </c>
      <c r="E38">
        <f t="shared" ca="1" si="14"/>
        <v>-26852.312370139873</v>
      </c>
      <c r="F38">
        <f t="shared" ca="1" si="15"/>
        <v>130237.19826349802</v>
      </c>
      <c r="G38">
        <f t="shared" ca="1" si="16"/>
        <v>9448.7999999999993</v>
      </c>
      <c r="H38" s="9">
        <f t="shared" ca="1" si="17"/>
        <v>44.020629870065747</v>
      </c>
      <c r="I38" s="9">
        <f t="shared" ca="1" si="18"/>
        <v>-213.5038821709808</v>
      </c>
      <c r="J38" s="9">
        <f t="shared" ca="1" si="19"/>
        <v>0</v>
      </c>
      <c r="K38" s="9">
        <f t="shared" ca="1" si="20"/>
        <v>217.99477873618298</v>
      </c>
      <c r="L38" s="9">
        <f t="shared" ca="1" si="21"/>
        <v>168.34990369842018</v>
      </c>
      <c r="M38">
        <f t="shared" ca="1" si="22"/>
        <v>56.998013798111835</v>
      </c>
      <c r="N38">
        <f t="shared" ca="1" si="23"/>
        <v>32.503631082062455</v>
      </c>
    </row>
    <row r="39" spans="1:14" x14ac:dyDescent="0.25">
      <c r="A39" s="4">
        <f t="shared" si="12"/>
        <v>0.42291666666666639</v>
      </c>
      <c r="B39" s="3">
        <f t="shared" si="13"/>
        <v>1553300540</v>
      </c>
      <c r="C39">
        <f t="shared" si="24"/>
        <v>2</v>
      </c>
      <c r="D39">
        <f t="shared" si="24"/>
        <v>7</v>
      </c>
      <c r="E39">
        <f t="shared" ca="1" si="14"/>
        <v>-26632.209220789544</v>
      </c>
      <c r="F39">
        <f t="shared" ca="1" si="15"/>
        <v>129169.67885264312</v>
      </c>
      <c r="G39">
        <f t="shared" ca="1" si="16"/>
        <v>9448.7999999999993</v>
      </c>
      <c r="H39" s="9">
        <f t="shared" ca="1" si="17"/>
        <v>44.020629870065747</v>
      </c>
      <c r="I39" s="9">
        <f t="shared" ca="1" si="18"/>
        <v>-213.50388217097787</v>
      </c>
      <c r="J39" s="9">
        <f t="shared" ca="1" si="19"/>
        <v>0</v>
      </c>
      <c r="K39" s="9">
        <f t="shared" ca="1" si="20"/>
        <v>217.99477873618011</v>
      </c>
      <c r="L39" s="9">
        <f t="shared" ca="1" si="21"/>
        <v>168.34990369842004</v>
      </c>
      <c r="M39">
        <f t="shared" ca="1" si="22"/>
        <v>56.98860384894698</v>
      </c>
      <c r="N39">
        <f t="shared" ca="1" si="23"/>
        <v>32.507153231663032</v>
      </c>
    </row>
    <row r="40" spans="1:14" x14ac:dyDescent="0.25">
      <c r="A40" s="4">
        <f t="shared" si="12"/>
        <v>0.42297453703703675</v>
      </c>
      <c r="B40" s="3">
        <f t="shared" si="13"/>
        <v>1553300545</v>
      </c>
      <c r="C40">
        <f t="shared" si="24"/>
        <v>2</v>
      </c>
      <c r="D40">
        <f t="shared" si="24"/>
        <v>7</v>
      </c>
      <c r="E40">
        <f t="shared" ca="1" si="14"/>
        <v>-26412.106071439215</v>
      </c>
      <c r="F40">
        <f t="shared" ca="1" si="15"/>
        <v>128102.15944178823</v>
      </c>
      <c r="G40">
        <f t="shared" ca="1" si="16"/>
        <v>9448.7999999999993</v>
      </c>
      <c r="H40" s="9">
        <f t="shared" ca="1" si="17"/>
        <v>44.020629870065022</v>
      </c>
      <c r="I40" s="9">
        <f t="shared" ca="1" si="18"/>
        <v>-213.5038821709808</v>
      </c>
      <c r="J40" s="9">
        <f t="shared" ca="1" si="19"/>
        <v>0</v>
      </c>
      <c r="K40" s="9">
        <f t="shared" ca="1" si="20"/>
        <v>217.99477873618284</v>
      </c>
      <c r="L40" s="9">
        <f t="shared" ca="1" si="21"/>
        <v>168.34990369842035</v>
      </c>
      <c r="M40">
        <f t="shared" ca="1" si="22"/>
        <v>56.979193899782132</v>
      </c>
      <c r="N40">
        <f t="shared" ca="1" si="23"/>
        <v>32.510675381263617</v>
      </c>
    </row>
    <row r="41" spans="1:14" x14ac:dyDescent="0.25">
      <c r="A41" s="4">
        <f t="shared" si="12"/>
        <v>0.42303240740740711</v>
      </c>
      <c r="B41" s="3">
        <f t="shared" si="13"/>
        <v>1553300550</v>
      </c>
      <c r="C41">
        <f t="shared" ref="C41:D56" si="25">C40</f>
        <v>2</v>
      </c>
      <c r="D41">
        <f t="shared" si="25"/>
        <v>7</v>
      </c>
      <c r="E41">
        <f t="shared" ca="1" si="14"/>
        <v>-26192.00292208889</v>
      </c>
      <c r="F41">
        <f t="shared" ca="1" si="15"/>
        <v>127034.64003093333</v>
      </c>
      <c r="G41">
        <f t="shared" ca="1" si="16"/>
        <v>9448.7999999999993</v>
      </c>
      <c r="H41" s="9">
        <f t="shared" ca="1" si="17"/>
        <v>44.020629870065022</v>
      </c>
      <c r="I41" s="9">
        <f t="shared" ca="1" si="18"/>
        <v>-213.5038821709808</v>
      </c>
      <c r="J41" s="9">
        <f t="shared" ca="1" si="19"/>
        <v>0</v>
      </c>
      <c r="K41" s="9">
        <f t="shared" ca="1" si="20"/>
        <v>217.99477873618284</v>
      </c>
      <c r="L41" s="9">
        <f t="shared" ca="1" si="21"/>
        <v>168.34990369842035</v>
      </c>
      <c r="M41">
        <f t="shared" ca="1" si="22"/>
        <v>56.969783950617277</v>
      </c>
      <c r="N41">
        <f t="shared" ca="1" si="23"/>
        <v>32.514197530864195</v>
      </c>
    </row>
    <row r="42" spans="1:14" x14ac:dyDescent="0.25">
      <c r="A42" s="4">
        <f t="shared" si="12"/>
        <v>0.42309027777777747</v>
      </c>
      <c r="B42" s="3">
        <f t="shared" si="13"/>
        <v>1553300555</v>
      </c>
      <c r="C42">
        <f t="shared" si="25"/>
        <v>2</v>
      </c>
      <c r="D42">
        <f t="shared" si="25"/>
        <v>7</v>
      </c>
      <c r="E42">
        <f t="shared" ca="1" si="14"/>
        <v>-25971.899772738565</v>
      </c>
      <c r="F42">
        <f t="shared" ca="1" si="15"/>
        <v>125967.12062007842</v>
      </c>
      <c r="G42">
        <f t="shared" ca="1" si="16"/>
        <v>9448.7999999999993</v>
      </c>
      <c r="H42" s="9">
        <f t="shared" ca="1" si="17"/>
        <v>44.020629870065747</v>
      </c>
      <c r="I42" s="9">
        <f t="shared" ca="1" si="18"/>
        <v>-213.5038821709808</v>
      </c>
      <c r="J42" s="9">
        <f t="shared" ca="1" si="19"/>
        <v>0</v>
      </c>
      <c r="K42" s="9">
        <f t="shared" ca="1" si="20"/>
        <v>217.99477873618298</v>
      </c>
      <c r="L42" s="9">
        <f t="shared" ca="1" si="21"/>
        <v>168.34990369842018</v>
      </c>
      <c r="M42">
        <f t="shared" ca="1" si="22"/>
        <v>56.960374001452429</v>
      </c>
      <c r="N42">
        <f t="shared" ca="1" si="23"/>
        <v>32.517719680464779</v>
      </c>
    </row>
    <row r="43" spans="1:14" x14ac:dyDescent="0.25">
      <c r="A43" s="4">
        <f t="shared" si="12"/>
        <v>0.42314814814814783</v>
      </c>
      <c r="B43" s="3">
        <f t="shared" si="13"/>
        <v>1553300560</v>
      </c>
      <c r="C43">
        <f t="shared" si="25"/>
        <v>2</v>
      </c>
      <c r="D43">
        <f t="shared" si="25"/>
        <v>7</v>
      </c>
      <c r="E43">
        <f t="shared" ca="1" si="14"/>
        <v>-25751.796623388236</v>
      </c>
      <c r="F43">
        <f t="shared" ca="1" si="15"/>
        <v>124899.60120922352</v>
      </c>
      <c r="G43">
        <f t="shared" ca="1" si="16"/>
        <v>9448.7999999999993</v>
      </c>
      <c r="H43" s="9">
        <f t="shared" ca="1" si="17"/>
        <v>44.020629870065022</v>
      </c>
      <c r="I43" s="9">
        <f t="shared" ca="1" si="18"/>
        <v>-213.50388217097787</v>
      </c>
      <c r="J43" s="9">
        <f t="shared" ca="1" si="19"/>
        <v>0</v>
      </c>
      <c r="K43" s="9">
        <f t="shared" ca="1" si="20"/>
        <v>217.99477873617997</v>
      </c>
      <c r="L43" s="9">
        <f t="shared" ca="1" si="21"/>
        <v>168.34990369842021</v>
      </c>
      <c r="M43">
        <f t="shared" ca="1" si="22"/>
        <v>56.950964052287581</v>
      </c>
      <c r="N43">
        <f t="shared" ca="1" si="23"/>
        <v>32.521241830065357</v>
      </c>
    </row>
    <row r="44" spans="1:14" x14ac:dyDescent="0.25">
      <c r="A44" s="4">
        <f t="shared" si="12"/>
        <v>0.42320601851851819</v>
      </c>
      <c r="B44" s="3">
        <f t="shared" si="13"/>
        <v>1553300565</v>
      </c>
      <c r="C44">
        <f t="shared" si="25"/>
        <v>2</v>
      </c>
      <c r="D44">
        <f t="shared" si="25"/>
        <v>7</v>
      </c>
      <c r="E44">
        <f t="shared" ca="1" si="14"/>
        <v>-25531.693474037911</v>
      </c>
      <c r="F44">
        <f t="shared" ca="1" si="15"/>
        <v>123832.08179836863</v>
      </c>
      <c r="G44">
        <f t="shared" ca="1" si="16"/>
        <v>9448.7999999999993</v>
      </c>
      <c r="H44" s="9">
        <f t="shared" ca="1" si="17"/>
        <v>44.020629870065747</v>
      </c>
      <c r="I44" s="9">
        <f t="shared" ca="1" si="18"/>
        <v>-213.5038821709808</v>
      </c>
      <c r="J44" s="9">
        <f t="shared" ca="1" si="19"/>
        <v>0</v>
      </c>
      <c r="K44" s="9">
        <f t="shared" ca="1" si="20"/>
        <v>217.99477873618298</v>
      </c>
      <c r="L44" s="9">
        <f t="shared" ca="1" si="21"/>
        <v>168.34990369842018</v>
      </c>
      <c r="M44">
        <f t="shared" ca="1" si="22"/>
        <v>56.941554103122726</v>
      </c>
      <c r="N44">
        <f t="shared" ca="1" si="23"/>
        <v>32.524763979665941</v>
      </c>
    </row>
    <row r="45" spans="1:14" x14ac:dyDescent="0.25">
      <c r="A45" s="4">
        <f t="shared" si="12"/>
        <v>0.42326388888888855</v>
      </c>
      <c r="B45" s="3">
        <f t="shared" si="13"/>
        <v>1553300570</v>
      </c>
      <c r="C45">
        <f t="shared" si="25"/>
        <v>2</v>
      </c>
      <c r="D45">
        <f t="shared" si="25"/>
        <v>7</v>
      </c>
      <c r="E45">
        <f t="shared" ca="1" si="14"/>
        <v>-25311.590324687582</v>
      </c>
      <c r="F45">
        <f t="shared" ca="1" si="15"/>
        <v>122764.56238751372</v>
      </c>
      <c r="G45">
        <f t="shared" ca="1" si="16"/>
        <v>9448.7999999999993</v>
      </c>
      <c r="H45" s="9">
        <f t="shared" ca="1" si="17"/>
        <v>44.020629870065022</v>
      </c>
      <c r="I45" s="9">
        <f t="shared" ca="1" si="18"/>
        <v>-213.5038821709808</v>
      </c>
      <c r="J45" s="9">
        <f t="shared" ca="1" si="19"/>
        <v>0</v>
      </c>
      <c r="K45" s="9">
        <f t="shared" ca="1" si="20"/>
        <v>217.99477873618284</v>
      </c>
      <c r="L45" s="9">
        <f t="shared" ca="1" si="21"/>
        <v>168.34990369842035</v>
      </c>
      <c r="M45">
        <f t="shared" ca="1" si="22"/>
        <v>56.932144153957879</v>
      </c>
      <c r="N45">
        <f t="shared" ca="1" si="23"/>
        <v>32.528286129266519</v>
      </c>
    </row>
    <row r="46" spans="1:14" x14ac:dyDescent="0.25">
      <c r="A46" s="4">
        <f t="shared" si="12"/>
        <v>0.42332175925925891</v>
      </c>
      <c r="B46" s="3">
        <f t="shared" si="13"/>
        <v>1553300575</v>
      </c>
      <c r="C46">
        <f t="shared" si="25"/>
        <v>2</v>
      </c>
      <c r="D46">
        <f t="shared" si="25"/>
        <v>7</v>
      </c>
      <c r="E46">
        <f t="shared" ca="1" si="14"/>
        <v>-25091.487175337257</v>
      </c>
      <c r="F46">
        <f t="shared" ca="1" si="15"/>
        <v>121697.04297665882</v>
      </c>
      <c r="G46">
        <f t="shared" ca="1" si="16"/>
        <v>9448.7999999999993</v>
      </c>
      <c r="H46" s="9">
        <f t="shared" ca="1" si="17"/>
        <v>44.020629870065747</v>
      </c>
      <c r="I46" s="9">
        <f t="shared" ca="1" si="18"/>
        <v>-213.5038821709808</v>
      </c>
      <c r="J46" s="9">
        <f t="shared" ca="1" si="19"/>
        <v>0</v>
      </c>
      <c r="K46" s="9">
        <f t="shared" ca="1" si="20"/>
        <v>217.99477873618298</v>
      </c>
      <c r="L46" s="9">
        <f t="shared" ca="1" si="21"/>
        <v>168.34990369842018</v>
      </c>
      <c r="M46">
        <f t="shared" ca="1" si="22"/>
        <v>56.922734204793024</v>
      </c>
      <c r="N46">
        <f t="shared" ca="1" si="23"/>
        <v>32.531808278867103</v>
      </c>
    </row>
    <row r="47" spans="1:14" x14ac:dyDescent="0.25">
      <c r="A47" s="4">
        <f t="shared" si="12"/>
        <v>0.42337962962962927</v>
      </c>
      <c r="B47" s="3">
        <f t="shared" si="13"/>
        <v>1553300580</v>
      </c>
      <c r="C47">
        <f t="shared" si="25"/>
        <v>2</v>
      </c>
      <c r="D47">
        <f t="shared" si="25"/>
        <v>7</v>
      </c>
      <c r="E47">
        <f t="shared" ca="1" si="14"/>
        <v>-24871.384025986928</v>
      </c>
      <c r="F47">
        <f t="shared" ca="1" si="15"/>
        <v>120629.52356580392</v>
      </c>
      <c r="G47">
        <f t="shared" ca="1" si="16"/>
        <v>9448.7999999999993</v>
      </c>
      <c r="H47" s="9">
        <f t="shared" ca="1" si="17"/>
        <v>44.020629870065022</v>
      </c>
      <c r="I47" s="9">
        <f t="shared" ca="1" si="18"/>
        <v>-213.5038821709808</v>
      </c>
      <c r="J47" s="9">
        <f t="shared" ca="1" si="19"/>
        <v>0</v>
      </c>
      <c r="K47" s="9">
        <f t="shared" ca="1" si="20"/>
        <v>217.99477873618284</v>
      </c>
      <c r="L47" s="9">
        <f t="shared" ca="1" si="21"/>
        <v>168.34990369842035</v>
      </c>
      <c r="M47">
        <f t="shared" ca="1" si="22"/>
        <v>56.913324255628176</v>
      </c>
      <c r="N47">
        <f t="shared" ca="1" si="23"/>
        <v>32.535330428467681</v>
      </c>
    </row>
    <row r="48" spans="1:14" x14ac:dyDescent="0.25">
      <c r="A48" s="4">
        <f t="shared" si="12"/>
        <v>0.42343749999999963</v>
      </c>
      <c r="B48" s="3">
        <f t="shared" si="13"/>
        <v>1553300585</v>
      </c>
      <c r="C48">
        <f t="shared" si="25"/>
        <v>2</v>
      </c>
      <c r="D48">
        <f t="shared" si="25"/>
        <v>7</v>
      </c>
      <c r="E48">
        <f t="shared" ca="1" si="14"/>
        <v>-24651.280876636603</v>
      </c>
      <c r="F48">
        <f t="shared" ca="1" si="15"/>
        <v>119562.00415494901</v>
      </c>
      <c r="G48">
        <f t="shared" ca="1" si="16"/>
        <v>9448.7999999999993</v>
      </c>
      <c r="H48" s="9">
        <f t="shared" ca="1" si="17"/>
        <v>44.020629870065747</v>
      </c>
      <c r="I48" s="9">
        <f t="shared" ca="1" si="18"/>
        <v>-213.5038821709808</v>
      </c>
      <c r="J48" s="9">
        <f t="shared" ca="1" si="19"/>
        <v>0</v>
      </c>
      <c r="K48" s="9">
        <f t="shared" ca="1" si="20"/>
        <v>217.99477873618298</v>
      </c>
      <c r="L48" s="9">
        <f t="shared" ca="1" si="21"/>
        <v>168.34990369842018</v>
      </c>
      <c r="M48">
        <f t="shared" ca="1" si="22"/>
        <v>56.903914306463321</v>
      </c>
      <c r="N48">
        <f t="shared" ca="1" si="23"/>
        <v>32.538852578068266</v>
      </c>
    </row>
    <row r="49" spans="1:19" x14ac:dyDescent="0.25">
      <c r="A49" s="4">
        <f t="shared" si="12"/>
        <v>0.42349537037036999</v>
      </c>
      <c r="B49" s="3">
        <f t="shared" si="13"/>
        <v>1553300590</v>
      </c>
      <c r="C49">
        <f t="shared" si="25"/>
        <v>2</v>
      </c>
      <c r="D49">
        <f t="shared" si="25"/>
        <v>7</v>
      </c>
      <c r="E49">
        <f t="shared" ca="1" si="14"/>
        <v>-24431.177727286275</v>
      </c>
      <c r="F49">
        <f t="shared" ca="1" si="15"/>
        <v>118494.48474409411</v>
      </c>
      <c r="G49">
        <f t="shared" ca="1" si="16"/>
        <v>9448.7999999999993</v>
      </c>
      <c r="H49" s="9">
        <f t="shared" ca="1" si="17"/>
        <v>44.020629870065022</v>
      </c>
      <c r="I49" s="9">
        <f t="shared" ca="1" si="18"/>
        <v>-213.5038821709808</v>
      </c>
      <c r="J49" s="9">
        <f t="shared" ca="1" si="19"/>
        <v>0</v>
      </c>
      <c r="K49" s="9">
        <f t="shared" ca="1" si="20"/>
        <v>217.99477873618284</v>
      </c>
      <c r="L49" s="9">
        <f t="shared" ca="1" si="21"/>
        <v>168.34990369842035</v>
      </c>
      <c r="M49">
        <f t="shared" ca="1" si="22"/>
        <v>56.894504357298473</v>
      </c>
      <c r="N49">
        <f t="shared" ca="1" si="23"/>
        <v>32.542374727668843</v>
      </c>
    </row>
    <row r="50" spans="1:19" x14ac:dyDescent="0.25">
      <c r="A50" s="4">
        <f t="shared" si="12"/>
        <v>0.42355324074074036</v>
      </c>
      <c r="B50" s="3">
        <f t="shared" si="13"/>
        <v>1553300595</v>
      </c>
      <c r="C50">
        <f t="shared" si="25"/>
        <v>2</v>
      </c>
      <c r="D50">
        <f t="shared" si="25"/>
        <v>7</v>
      </c>
      <c r="E50">
        <f t="shared" ca="1" si="14"/>
        <v>-24211.074577935949</v>
      </c>
      <c r="F50">
        <f t="shared" ca="1" si="15"/>
        <v>117426.9653332392</v>
      </c>
      <c r="G50">
        <f t="shared" ca="1" si="16"/>
        <v>9448.7999999999993</v>
      </c>
      <c r="H50" s="9">
        <f t="shared" ca="1" si="17"/>
        <v>44.020629870065022</v>
      </c>
      <c r="I50" s="9">
        <f t="shared" ca="1" si="18"/>
        <v>-213.5038821709808</v>
      </c>
      <c r="J50" s="9">
        <f t="shared" ca="1" si="19"/>
        <v>0</v>
      </c>
      <c r="K50" s="9">
        <f t="shared" ca="1" si="20"/>
        <v>217.99477873618284</v>
      </c>
      <c r="L50" s="9">
        <f t="shared" ca="1" si="21"/>
        <v>168.34990369842035</v>
      </c>
      <c r="M50">
        <f t="shared" ca="1" si="22"/>
        <v>56.885094408133618</v>
      </c>
      <c r="N50">
        <f t="shared" ca="1" si="23"/>
        <v>32.545896877269428</v>
      </c>
    </row>
    <row r="51" spans="1:19" x14ac:dyDescent="0.25">
      <c r="A51" s="4">
        <f t="shared" si="12"/>
        <v>0.42361111111111072</v>
      </c>
      <c r="B51" s="3">
        <f t="shared" si="13"/>
        <v>1553300600</v>
      </c>
      <c r="C51">
        <f t="shared" si="25"/>
        <v>2</v>
      </c>
      <c r="D51">
        <f t="shared" si="25"/>
        <v>7</v>
      </c>
      <c r="E51">
        <f t="shared" ca="1" si="14"/>
        <v>-23990.971428585624</v>
      </c>
      <c r="F51">
        <f t="shared" ca="1" si="15"/>
        <v>116359.4459223843</v>
      </c>
      <c r="G51">
        <f t="shared" ca="1" si="16"/>
        <v>9448.7999999999993</v>
      </c>
      <c r="H51" s="9">
        <f t="shared" ca="1" si="17"/>
        <v>44.020629870065747</v>
      </c>
      <c r="I51" s="9">
        <f t="shared" ca="1" si="18"/>
        <v>-213.5038821709808</v>
      </c>
      <c r="J51" s="9">
        <f t="shared" ca="1" si="19"/>
        <v>0</v>
      </c>
      <c r="K51" s="9">
        <f t="shared" ca="1" si="20"/>
        <v>217.99477873618298</v>
      </c>
      <c r="L51" s="9">
        <f t="shared" ca="1" si="21"/>
        <v>168.34990369842018</v>
      </c>
      <c r="M51">
        <f t="shared" ca="1" si="22"/>
        <v>56.87568445896877</v>
      </c>
      <c r="N51">
        <f t="shared" ca="1" si="23"/>
        <v>32.549419026870005</v>
      </c>
    </row>
    <row r="52" spans="1:19" x14ac:dyDescent="0.25">
      <c r="A52" s="4">
        <f t="shared" si="12"/>
        <v>0.42366898148148108</v>
      </c>
      <c r="B52" s="3">
        <f t="shared" si="13"/>
        <v>1553300605</v>
      </c>
      <c r="C52">
        <f t="shared" si="25"/>
        <v>2</v>
      </c>
      <c r="D52">
        <f t="shared" si="25"/>
        <v>7</v>
      </c>
      <c r="E52">
        <f t="shared" ca="1" si="14"/>
        <v>-23770.868279235296</v>
      </c>
      <c r="F52">
        <f t="shared" ca="1" si="15"/>
        <v>115291.9265115294</v>
      </c>
      <c r="G52">
        <f t="shared" ca="1" si="16"/>
        <v>9448.7999999999993</v>
      </c>
      <c r="H52" s="9">
        <f t="shared" ca="1" si="17"/>
        <v>44.020629870065747</v>
      </c>
      <c r="I52" s="9">
        <f t="shared" ca="1" si="18"/>
        <v>-213.5038821709808</v>
      </c>
      <c r="J52" s="9">
        <f t="shared" ca="1" si="19"/>
        <v>0</v>
      </c>
      <c r="K52" s="9">
        <f t="shared" ca="1" si="20"/>
        <v>217.99477873618298</v>
      </c>
      <c r="L52" s="9">
        <f t="shared" ca="1" si="21"/>
        <v>168.34990369842018</v>
      </c>
      <c r="M52">
        <f t="shared" ca="1" si="22"/>
        <v>56.866274509803915</v>
      </c>
      <c r="N52">
        <f t="shared" ca="1" si="23"/>
        <v>32.55294117647059</v>
      </c>
      <c r="O52" s="14"/>
      <c r="P52" s="14"/>
      <c r="Q52" s="14"/>
      <c r="R52" s="14"/>
      <c r="S52" s="14"/>
    </row>
    <row r="53" spans="1:19" x14ac:dyDescent="0.25">
      <c r="A53" s="4">
        <f>A52+5/24/3600</f>
        <v>0.42372685185185144</v>
      </c>
      <c r="B53" s="3">
        <f t="shared" si="13"/>
        <v>1553300610</v>
      </c>
      <c r="C53">
        <f t="shared" si="25"/>
        <v>2</v>
      </c>
      <c r="D53">
        <f t="shared" si="25"/>
        <v>7</v>
      </c>
      <c r="E53">
        <f t="shared" ca="1" si="14"/>
        <v>-23550.765129884967</v>
      </c>
      <c r="F53">
        <f t="shared" ca="1" si="15"/>
        <v>114224.40710067449</v>
      </c>
      <c r="G53">
        <f t="shared" ca="1" si="16"/>
        <v>9448.7999999999993</v>
      </c>
      <c r="H53" s="9">
        <f t="shared" ca="1" si="17"/>
        <v>44.020629870065022</v>
      </c>
      <c r="I53" s="9">
        <f t="shared" ca="1" si="18"/>
        <v>-213.50388217097787</v>
      </c>
      <c r="J53" s="9">
        <f t="shared" ca="1" si="19"/>
        <v>0</v>
      </c>
      <c r="K53" s="9">
        <f t="shared" ca="1" si="20"/>
        <v>217.99477873617997</v>
      </c>
      <c r="L53" s="9">
        <f t="shared" ca="1" si="21"/>
        <v>168.34990369842021</v>
      </c>
      <c r="M53">
        <f t="shared" ca="1" si="22"/>
        <v>56.856864560639067</v>
      </c>
      <c r="N53">
        <f t="shared" ca="1" si="23"/>
        <v>32.556463326071167</v>
      </c>
    </row>
    <row r="54" spans="1:19" x14ac:dyDescent="0.25">
      <c r="A54" s="4">
        <f t="shared" si="12"/>
        <v>0.4237847222222218</v>
      </c>
      <c r="B54" s="3">
        <f t="shared" si="13"/>
        <v>1553300615</v>
      </c>
      <c r="C54">
        <f t="shared" si="25"/>
        <v>2</v>
      </c>
      <c r="D54">
        <f t="shared" si="25"/>
        <v>7</v>
      </c>
      <c r="E54">
        <f t="shared" ca="1" si="14"/>
        <v>-23330.661980534642</v>
      </c>
      <c r="F54">
        <f t="shared" ca="1" si="15"/>
        <v>113156.8876898196</v>
      </c>
      <c r="G54">
        <f t="shared" ca="1" si="16"/>
        <v>9448.7999999999993</v>
      </c>
      <c r="H54" s="9">
        <f t="shared" ca="1" si="17"/>
        <v>44.020629870065022</v>
      </c>
      <c r="I54" s="9">
        <f t="shared" ca="1" si="18"/>
        <v>-213.5038821709808</v>
      </c>
      <c r="J54" s="9">
        <f t="shared" ca="1" si="19"/>
        <v>0</v>
      </c>
      <c r="K54" s="9">
        <f t="shared" ca="1" si="20"/>
        <v>217.99477873618284</v>
      </c>
      <c r="L54" s="9">
        <f t="shared" ca="1" si="21"/>
        <v>168.34990369842035</v>
      </c>
      <c r="M54">
        <f t="shared" ca="1" si="22"/>
        <v>56.847454611474213</v>
      </c>
      <c r="N54">
        <f t="shared" ca="1" si="23"/>
        <v>32.559985475671752</v>
      </c>
    </row>
    <row r="55" spans="1:19" x14ac:dyDescent="0.25">
      <c r="A55" s="8">
        <f t="shared" si="12"/>
        <v>0.42384259259259216</v>
      </c>
      <c r="B55" s="3">
        <f t="shared" si="13"/>
        <v>1553300620</v>
      </c>
      <c r="C55">
        <f t="shared" si="25"/>
        <v>2</v>
      </c>
      <c r="D55">
        <f t="shared" si="25"/>
        <v>7</v>
      </c>
      <c r="E55">
        <f t="shared" ref="E55:E78" ca="1" si="26">INDIRECT("E$"&amp;C55)+INDIRECT("H$"&amp;C55)*($B55-INDIRECT("B$"&amp;D55))</f>
        <v>-23110.558831184317</v>
      </c>
      <c r="F55">
        <f t="shared" ref="F55:F78" ca="1" si="27">INDIRECT("F$"&amp;C55)+INDIRECT("I$"&amp;C55)*($B55-INDIRECT("B$"&amp;D55))</f>
        <v>112089.3682789647</v>
      </c>
      <c r="G55">
        <f t="shared" ref="G55:G78" ca="1" si="28">INDIRECT("G$"&amp;C55)+INDIRECT("J$"&amp;C55)*($B55-INDIRECT("B$"&amp;D55))</f>
        <v>9448.7999999999993</v>
      </c>
      <c r="H55" s="9">
        <f t="shared" ref="H55:H78" ca="1" si="29">(E56-E55)/($B56-$B55)</f>
        <v>44.020629870065747</v>
      </c>
      <c r="I55" s="9">
        <f t="shared" ref="I55:I78" ca="1" si="30">(F56-F55)/($B56-$B55)</f>
        <v>-213.5038821709808</v>
      </c>
      <c r="J55" s="9">
        <f t="shared" ref="J55:J78" ca="1" si="31">(G56-G55)/($B56-$B55)</f>
        <v>0</v>
      </c>
      <c r="K55" s="9">
        <f t="shared" ref="K55:K78" ca="1" si="32">SQRT(H55*H55+I55*I55)</f>
        <v>217.99477873618298</v>
      </c>
      <c r="L55" s="9">
        <f t="shared" ref="L55:L78" ca="1" si="33">DEGREES(ATAN2(I55,H55))</f>
        <v>168.34990369842018</v>
      </c>
      <c r="M55">
        <f t="shared" ref="M55:M78" ca="1" si="34">INDIRECT("M$"&amp;C55)+INDIRECT("O$"&amp;C55)*($B55-INDIRECT("B$"&amp;D55))</f>
        <v>56.838044662309365</v>
      </c>
      <c r="N55">
        <f t="shared" ref="N55:N78" ca="1" si="35">INDIRECT("N$"&amp;C55)+INDIRECT("P$"&amp;C55)*($B55-INDIRECT("B$"&amp;D55))</f>
        <v>32.563507625272329</v>
      </c>
    </row>
    <row r="56" spans="1:19" x14ac:dyDescent="0.25">
      <c r="A56" s="4">
        <f t="shared" si="12"/>
        <v>0.42390046296296252</v>
      </c>
      <c r="B56" s="3">
        <f t="shared" si="13"/>
        <v>1553300625</v>
      </c>
      <c r="C56">
        <f t="shared" si="25"/>
        <v>2</v>
      </c>
      <c r="D56">
        <f t="shared" si="25"/>
        <v>7</v>
      </c>
      <c r="E56">
        <f t="shared" ca="1" si="26"/>
        <v>-22890.455681833988</v>
      </c>
      <c r="F56">
        <f t="shared" ca="1" si="27"/>
        <v>111021.8488681098</v>
      </c>
      <c r="G56">
        <f t="shared" ca="1" si="28"/>
        <v>9448.7999999999993</v>
      </c>
      <c r="H56" s="9">
        <f t="shared" ca="1" si="29"/>
        <v>44.020629870065747</v>
      </c>
      <c r="I56" s="9">
        <f t="shared" ca="1" si="30"/>
        <v>-213.5038821709808</v>
      </c>
      <c r="J56" s="9">
        <f t="shared" ca="1" si="31"/>
        <v>0</v>
      </c>
      <c r="K56" s="9">
        <f t="shared" ca="1" si="32"/>
        <v>217.99477873618298</v>
      </c>
      <c r="L56" s="9">
        <f t="shared" ca="1" si="33"/>
        <v>168.34990369842018</v>
      </c>
      <c r="M56">
        <f t="shared" ca="1" si="34"/>
        <v>56.828634713144517</v>
      </c>
      <c r="N56">
        <f t="shared" ca="1" si="35"/>
        <v>32.567029774872914</v>
      </c>
    </row>
    <row r="57" spans="1:19" x14ac:dyDescent="0.25">
      <c r="A57" s="4">
        <f t="shared" si="12"/>
        <v>0.42395833333333288</v>
      </c>
      <c r="B57" s="3">
        <f t="shared" si="13"/>
        <v>1553300630</v>
      </c>
      <c r="C57">
        <f t="shared" ref="C57:D72" si="36">C56</f>
        <v>2</v>
      </c>
      <c r="D57">
        <f t="shared" si="36"/>
        <v>7</v>
      </c>
      <c r="E57">
        <f t="shared" ca="1" si="26"/>
        <v>-22670.352532483659</v>
      </c>
      <c r="F57">
        <f t="shared" ca="1" si="27"/>
        <v>109954.32945725489</v>
      </c>
      <c r="G57">
        <f t="shared" ca="1" si="28"/>
        <v>9448.7999999999993</v>
      </c>
      <c r="H57" s="9">
        <f t="shared" ca="1" si="29"/>
        <v>44.020629870065022</v>
      </c>
      <c r="I57" s="9">
        <f t="shared" ca="1" si="30"/>
        <v>-213.50388217097787</v>
      </c>
      <c r="J57" s="9">
        <f t="shared" ca="1" si="31"/>
        <v>0</v>
      </c>
      <c r="K57" s="9">
        <f t="shared" ca="1" si="32"/>
        <v>217.99477873617997</v>
      </c>
      <c r="L57" s="9">
        <f t="shared" ca="1" si="33"/>
        <v>168.34990369842021</v>
      </c>
      <c r="M57">
        <f t="shared" ca="1" si="34"/>
        <v>56.819224763979662</v>
      </c>
      <c r="N57">
        <f t="shared" ca="1" si="35"/>
        <v>32.570551924473492</v>
      </c>
    </row>
    <row r="58" spans="1:19" x14ac:dyDescent="0.25">
      <c r="A58" s="4">
        <f t="shared" si="12"/>
        <v>0.42401620370370324</v>
      </c>
      <c r="B58" s="3">
        <f t="shared" si="13"/>
        <v>1553300635</v>
      </c>
      <c r="C58">
        <f t="shared" si="36"/>
        <v>2</v>
      </c>
      <c r="D58">
        <f t="shared" si="36"/>
        <v>7</v>
      </c>
      <c r="E58">
        <f t="shared" ca="1" si="26"/>
        <v>-22450.249383133334</v>
      </c>
      <c r="F58">
        <f t="shared" ca="1" si="27"/>
        <v>108886.8100464</v>
      </c>
      <c r="G58">
        <f t="shared" ca="1" si="28"/>
        <v>9448.7999999999993</v>
      </c>
      <c r="H58" s="9">
        <f t="shared" ca="1" si="29"/>
        <v>44.020629870065022</v>
      </c>
      <c r="I58" s="9">
        <f t="shared" ca="1" si="30"/>
        <v>-213.5038821709808</v>
      </c>
      <c r="J58" s="9">
        <f t="shared" ca="1" si="31"/>
        <v>0</v>
      </c>
      <c r="K58" s="9">
        <f t="shared" ca="1" si="32"/>
        <v>217.99477873618284</v>
      </c>
      <c r="L58" s="9">
        <f t="shared" ca="1" si="33"/>
        <v>168.34990369842035</v>
      </c>
      <c r="M58">
        <f t="shared" ca="1" si="34"/>
        <v>56.809814814814814</v>
      </c>
      <c r="N58">
        <f t="shared" ca="1" si="35"/>
        <v>32.574074074074076</v>
      </c>
    </row>
    <row r="59" spans="1:19" x14ac:dyDescent="0.25">
      <c r="A59" s="4">
        <f t="shared" si="12"/>
        <v>0.4240740740740736</v>
      </c>
      <c r="B59" s="3">
        <f t="shared" si="13"/>
        <v>1553300640</v>
      </c>
      <c r="C59">
        <f t="shared" si="36"/>
        <v>2</v>
      </c>
      <c r="D59">
        <f t="shared" si="36"/>
        <v>7</v>
      </c>
      <c r="E59">
        <f t="shared" ca="1" si="26"/>
        <v>-22230.146233783009</v>
      </c>
      <c r="F59">
        <f t="shared" ca="1" si="27"/>
        <v>107819.2906355451</v>
      </c>
      <c r="G59">
        <f t="shared" ca="1" si="28"/>
        <v>9448.7999999999993</v>
      </c>
      <c r="H59" s="9">
        <f t="shared" ca="1" si="29"/>
        <v>44.020629870065747</v>
      </c>
      <c r="I59" s="9">
        <f t="shared" ca="1" si="30"/>
        <v>-213.5038821709808</v>
      </c>
      <c r="J59" s="9">
        <f t="shared" ca="1" si="31"/>
        <v>0</v>
      </c>
      <c r="K59" s="9">
        <f t="shared" ca="1" si="32"/>
        <v>217.99477873618298</v>
      </c>
      <c r="L59" s="9">
        <f t="shared" ca="1" si="33"/>
        <v>168.34990369842018</v>
      </c>
      <c r="M59">
        <f t="shared" ca="1" si="34"/>
        <v>56.800404865649959</v>
      </c>
      <c r="N59">
        <f t="shared" ca="1" si="35"/>
        <v>32.577596223674654</v>
      </c>
    </row>
    <row r="60" spans="1:19" x14ac:dyDescent="0.25">
      <c r="A60" s="4">
        <f t="shared" si="12"/>
        <v>0.42413194444444396</v>
      </c>
      <c r="B60" s="3">
        <f t="shared" si="13"/>
        <v>1553300645</v>
      </c>
      <c r="C60">
        <f t="shared" si="36"/>
        <v>2</v>
      </c>
      <c r="D60">
        <f t="shared" si="36"/>
        <v>7</v>
      </c>
      <c r="E60">
        <f t="shared" ca="1" si="26"/>
        <v>-22010.04308443268</v>
      </c>
      <c r="F60">
        <f t="shared" ca="1" si="27"/>
        <v>106751.77122469019</v>
      </c>
      <c r="G60">
        <f t="shared" ca="1" si="28"/>
        <v>9448.7999999999993</v>
      </c>
      <c r="H60" s="9">
        <f t="shared" ca="1" si="29"/>
        <v>44.020629870065747</v>
      </c>
      <c r="I60" s="9">
        <f t="shared" ca="1" si="30"/>
        <v>-213.5038821709808</v>
      </c>
      <c r="J60" s="9">
        <f t="shared" ca="1" si="31"/>
        <v>0</v>
      </c>
      <c r="K60" s="9">
        <f t="shared" ca="1" si="32"/>
        <v>217.99477873618298</v>
      </c>
      <c r="L60" s="9">
        <f t="shared" ca="1" si="33"/>
        <v>168.34990369842018</v>
      </c>
      <c r="M60">
        <f t="shared" ca="1" si="34"/>
        <v>56.790994916485111</v>
      </c>
      <c r="N60">
        <f t="shared" ca="1" si="35"/>
        <v>32.581118373275238</v>
      </c>
    </row>
    <row r="61" spans="1:19" x14ac:dyDescent="0.25">
      <c r="A61" s="4">
        <f t="shared" si="12"/>
        <v>0.42418981481481433</v>
      </c>
      <c r="B61" s="3">
        <f t="shared" si="13"/>
        <v>1553300650</v>
      </c>
      <c r="C61">
        <f t="shared" si="36"/>
        <v>2</v>
      </c>
      <c r="D61">
        <f t="shared" si="36"/>
        <v>7</v>
      </c>
      <c r="E61">
        <f t="shared" ca="1" si="26"/>
        <v>-21789.939935082351</v>
      </c>
      <c r="F61">
        <f t="shared" ca="1" si="27"/>
        <v>105684.25181383529</v>
      </c>
      <c r="G61">
        <f t="shared" ca="1" si="28"/>
        <v>9448.7999999999993</v>
      </c>
      <c r="H61" s="9">
        <f t="shared" ca="1" si="29"/>
        <v>44.020629870065022</v>
      </c>
      <c r="I61" s="9">
        <f t="shared" ca="1" si="30"/>
        <v>-213.5038821709808</v>
      </c>
      <c r="J61" s="9">
        <f t="shared" ca="1" si="31"/>
        <v>0</v>
      </c>
      <c r="K61" s="9">
        <f t="shared" ca="1" si="32"/>
        <v>217.99477873618284</v>
      </c>
      <c r="L61" s="9">
        <f t="shared" ca="1" si="33"/>
        <v>168.34990369842035</v>
      </c>
      <c r="M61">
        <f t="shared" ca="1" si="34"/>
        <v>56.781584967320256</v>
      </c>
      <c r="N61">
        <f t="shared" ca="1" si="35"/>
        <v>32.584640522875816</v>
      </c>
    </row>
    <row r="62" spans="1:19" x14ac:dyDescent="0.25">
      <c r="A62" s="4">
        <f t="shared" si="12"/>
        <v>0.42424768518518469</v>
      </c>
      <c r="B62" s="3">
        <f t="shared" si="13"/>
        <v>1553300655</v>
      </c>
      <c r="C62">
        <f t="shared" si="36"/>
        <v>2</v>
      </c>
      <c r="D62">
        <f t="shared" si="36"/>
        <v>7</v>
      </c>
      <c r="E62">
        <f t="shared" ca="1" si="26"/>
        <v>-21569.836785732026</v>
      </c>
      <c r="F62">
        <f t="shared" ca="1" si="27"/>
        <v>104616.73240298039</v>
      </c>
      <c r="G62">
        <f t="shared" ca="1" si="28"/>
        <v>9448.7999999999993</v>
      </c>
      <c r="H62" s="9">
        <f t="shared" ca="1" si="29"/>
        <v>44.020629870065022</v>
      </c>
      <c r="I62" s="9">
        <f t="shared" ca="1" si="30"/>
        <v>-213.5038821709808</v>
      </c>
      <c r="J62" s="9">
        <f t="shared" ca="1" si="31"/>
        <v>0</v>
      </c>
      <c r="K62" s="9">
        <f t="shared" ca="1" si="32"/>
        <v>217.99477873618284</v>
      </c>
      <c r="L62" s="9">
        <f t="shared" ca="1" si="33"/>
        <v>168.34990369842035</v>
      </c>
      <c r="M62">
        <f t="shared" ca="1" si="34"/>
        <v>56.772175018155409</v>
      </c>
      <c r="N62">
        <f t="shared" ca="1" si="35"/>
        <v>32.5881626724764</v>
      </c>
    </row>
    <row r="63" spans="1:19" x14ac:dyDescent="0.25">
      <c r="A63" s="4">
        <f t="shared" si="12"/>
        <v>0.42430555555555505</v>
      </c>
      <c r="B63" s="3">
        <f t="shared" si="13"/>
        <v>1553300660</v>
      </c>
      <c r="C63">
        <f t="shared" si="36"/>
        <v>2</v>
      </c>
      <c r="D63">
        <f t="shared" si="36"/>
        <v>7</v>
      </c>
      <c r="E63">
        <f t="shared" ca="1" si="26"/>
        <v>-21349.733636381701</v>
      </c>
      <c r="F63">
        <f t="shared" ca="1" si="27"/>
        <v>103549.21299212548</v>
      </c>
      <c r="G63">
        <f t="shared" ca="1" si="28"/>
        <v>9448.7999999999993</v>
      </c>
      <c r="H63" s="9">
        <f t="shared" ca="1" si="29"/>
        <v>44.020629870065022</v>
      </c>
      <c r="I63" s="9">
        <f t="shared" ca="1" si="30"/>
        <v>-213.5038821709808</v>
      </c>
      <c r="J63" s="9">
        <f t="shared" ca="1" si="31"/>
        <v>0</v>
      </c>
      <c r="K63" s="9">
        <f t="shared" ca="1" si="32"/>
        <v>217.99477873618284</v>
      </c>
      <c r="L63" s="9">
        <f t="shared" ca="1" si="33"/>
        <v>168.34990369842035</v>
      </c>
      <c r="M63">
        <f t="shared" ca="1" si="34"/>
        <v>56.762765068990554</v>
      </c>
      <c r="N63">
        <f t="shared" ca="1" si="35"/>
        <v>32.591684822076978</v>
      </c>
    </row>
    <row r="64" spans="1:19" x14ac:dyDescent="0.25">
      <c r="A64" s="4">
        <f t="shared" si="12"/>
        <v>0.42436342592592541</v>
      </c>
      <c r="B64" s="3">
        <f t="shared" si="13"/>
        <v>1553300665</v>
      </c>
      <c r="C64">
        <f t="shared" si="36"/>
        <v>2</v>
      </c>
      <c r="D64">
        <f t="shared" si="36"/>
        <v>7</v>
      </c>
      <c r="E64">
        <f t="shared" ca="1" si="26"/>
        <v>-21129.630487031376</v>
      </c>
      <c r="F64">
        <f t="shared" ca="1" si="27"/>
        <v>102481.69358127058</v>
      </c>
      <c r="G64">
        <f t="shared" ca="1" si="28"/>
        <v>9448.7999999999993</v>
      </c>
      <c r="H64" s="9">
        <f t="shared" ca="1" si="29"/>
        <v>44.020629870065747</v>
      </c>
      <c r="I64" s="9">
        <f t="shared" ca="1" si="30"/>
        <v>-213.5038821709808</v>
      </c>
      <c r="J64" s="9">
        <f t="shared" ca="1" si="31"/>
        <v>0</v>
      </c>
      <c r="K64" s="9">
        <f t="shared" ca="1" si="32"/>
        <v>217.99477873618298</v>
      </c>
      <c r="L64" s="9">
        <f t="shared" ca="1" si="33"/>
        <v>168.34990369842018</v>
      </c>
      <c r="M64">
        <f t="shared" ca="1" si="34"/>
        <v>56.753355119825706</v>
      </c>
      <c r="N64">
        <f t="shared" ca="1" si="35"/>
        <v>32.595206971677563</v>
      </c>
    </row>
    <row r="65" spans="1:14" x14ac:dyDescent="0.25">
      <c r="A65" s="4">
        <f t="shared" si="12"/>
        <v>0.42442129629629577</v>
      </c>
      <c r="B65" s="3">
        <f t="shared" si="13"/>
        <v>1553300670</v>
      </c>
      <c r="C65">
        <f t="shared" si="36"/>
        <v>2</v>
      </c>
      <c r="D65">
        <f t="shared" si="36"/>
        <v>7</v>
      </c>
      <c r="E65">
        <f t="shared" ca="1" si="26"/>
        <v>-20909.527337681047</v>
      </c>
      <c r="F65">
        <f t="shared" ca="1" si="27"/>
        <v>101414.17417041567</v>
      </c>
      <c r="G65">
        <f t="shared" ca="1" si="28"/>
        <v>9448.7999999999993</v>
      </c>
      <c r="H65" s="9">
        <f t="shared" ca="1" si="29"/>
        <v>44.020629870065747</v>
      </c>
      <c r="I65" s="9">
        <f t="shared" ca="1" si="30"/>
        <v>-213.5038821709808</v>
      </c>
      <c r="J65" s="9">
        <f t="shared" ca="1" si="31"/>
        <v>0</v>
      </c>
      <c r="K65" s="9">
        <f t="shared" ca="1" si="32"/>
        <v>217.99477873618298</v>
      </c>
      <c r="L65" s="9">
        <f t="shared" ca="1" si="33"/>
        <v>168.34990369842018</v>
      </c>
      <c r="M65">
        <f t="shared" ca="1" si="34"/>
        <v>56.743945170660851</v>
      </c>
      <c r="N65">
        <f t="shared" ca="1" si="35"/>
        <v>32.59872912127814</v>
      </c>
    </row>
    <row r="66" spans="1:14" x14ac:dyDescent="0.25">
      <c r="A66" s="4">
        <f t="shared" si="12"/>
        <v>0.42447916666666613</v>
      </c>
      <c r="B66" s="3">
        <f t="shared" si="13"/>
        <v>1553300675</v>
      </c>
      <c r="C66">
        <f t="shared" si="36"/>
        <v>2</v>
      </c>
      <c r="D66">
        <f t="shared" si="36"/>
        <v>7</v>
      </c>
      <c r="E66">
        <f t="shared" ca="1" si="26"/>
        <v>-20689.424188330719</v>
      </c>
      <c r="F66">
        <f t="shared" ca="1" si="27"/>
        <v>100346.65475956077</v>
      </c>
      <c r="G66">
        <f t="shared" ca="1" si="28"/>
        <v>9448.7999999999993</v>
      </c>
      <c r="H66" s="9">
        <f t="shared" ca="1" si="29"/>
        <v>44.020629870065022</v>
      </c>
      <c r="I66" s="9">
        <f t="shared" ca="1" si="30"/>
        <v>-213.5038821709808</v>
      </c>
      <c r="J66" s="9">
        <f t="shared" ca="1" si="31"/>
        <v>0</v>
      </c>
      <c r="K66" s="9">
        <f t="shared" ca="1" si="32"/>
        <v>217.99477873618284</v>
      </c>
      <c r="L66" s="9">
        <f t="shared" ca="1" si="33"/>
        <v>168.34990369842035</v>
      </c>
      <c r="M66">
        <f t="shared" ca="1" si="34"/>
        <v>56.734535221496003</v>
      </c>
      <c r="N66">
        <f t="shared" ca="1" si="35"/>
        <v>32.602251270878725</v>
      </c>
    </row>
    <row r="67" spans="1:14" x14ac:dyDescent="0.25">
      <c r="A67" s="8">
        <f t="shared" si="12"/>
        <v>0.42453703703703649</v>
      </c>
      <c r="B67" s="3">
        <f t="shared" si="13"/>
        <v>1553300680</v>
      </c>
      <c r="C67">
        <f t="shared" si="36"/>
        <v>2</v>
      </c>
      <c r="D67">
        <f t="shared" si="36"/>
        <v>7</v>
      </c>
      <c r="E67">
        <f t="shared" ca="1" si="26"/>
        <v>-20469.321038980393</v>
      </c>
      <c r="F67">
        <f t="shared" ca="1" si="27"/>
        <v>99279.135348705866</v>
      </c>
      <c r="G67">
        <f t="shared" ca="1" si="28"/>
        <v>9448.7999999999993</v>
      </c>
      <c r="H67" s="9">
        <f t="shared" ca="1" si="29"/>
        <v>44.020629870065022</v>
      </c>
      <c r="I67" s="9">
        <f t="shared" ca="1" si="30"/>
        <v>-213.50388217097787</v>
      </c>
      <c r="J67" s="9">
        <f t="shared" ca="1" si="31"/>
        <v>0</v>
      </c>
      <c r="K67" s="9">
        <f t="shared" ca="1" si="32"/>
        <v>217.99477873617997</v>
      </c>
      <c r="L67" s="9">
        <f t="shared" ca="1" si="33"/>
        <v>168.34990369842021</v>
      </c>
      <c r="M67">
        <f t="shared" ca="1" si="34"/>
        <v>56.725125272331155</v>
      </c>
      <c r="N67">
        <f t="shared" ca="1" si="35"/>
        <v>32.605773420479302</v>
      </c>
    </row>
    <row r="68" spans="1:14" x14ac:dyDescent="0.25">
      <c r="A68" s="8">
        <f t="shared" si="12"/>
        <v>0.42459490740740685</v>
      </c>
      <c r="B68" s="3">
        <f t="shared" si="13"/>
        <v>1553300685</v>
      </c>
      <c r="C68">
        <f t="shared" si="36"/>
        <v>2</v>
      </c>
      <c r="D68">
        <f t="shared" si="36"/>
        <v>7</v>
      </c>
      <c r="E68">
        <f t="shared" ca="1" si="26"/>
        <v>-20249.217889630068</v>
      </c>
      <c r="F68">
        <f t="shared" ca="1" si="27"/>
        <v>98211.615937850976</v>
      </c>
      <c r="G68">
        <f t="shared" ca="1" si="28"/>
        <v>9448.7999999999993</v>
      </c>
      <c r="H68" s="9">
        <f t="shared" ca="1" si="29"/>
        <v>44.020629870065747</v>
      </c>
      <c r="I68" s="9">
        <f t="shared" ca="1" si="30"/>
        <v>-213.5038821709808</v>
      </c>
      <c r="J68" s="9">
        <f t="shared" ca="1" si="31"/>
        <v>0</v>
      </c>
      <c r="K68" s="9">
        <f t="shared" ca="1" si="32"/>
        <v>217.99477873618298</v>
      </c>
      <c r="L68" s="9">
        <f t="shared" ca="1" si="33"/>
        <v>168.34990369842018</v>
      </c>
      <c r="M68">
        <f t="shared" ca="1" si="34"/>
        <v>56.7157153231663</v>
      </c>
      <c r="N68">
        <f t="shared" ca="1" si="35"/>
        <v>32.609295570079887</v>
      </c>
    </row>
    <row r="69" spans="1:14" x14ac:dyDescent="0.25">
      <c r="A69" s="4">
        <f t="shared" si="12"/>
        <v>0.42465277777777721</v>
      </c>
      <c r="B69" s="3">
        <f t="shared" si="13"/>
        <v>1553300690</v>
      </c>
      <c r="C69">
        <f t="shared" ref="C69:D69" si="37">C68</f>
        <v>2</v>
      </c>
      <c r="D69">
        <f t="shared" si="37"/>
        <v>7</v>
      </c>
      <c r="E69">
        <f t="shared" ca="1" si="26"/>
        <v>-20029.11474027974</v>
      </c>
      <c r="F69">
        <f t="shared" ca="1" si="27"/>
        <v>97144.096526996072</v>
      </c>
      <c r="G69">
        <f t="shared" ca="1" si="28"/>
        <v>9448.7999999999993</v>
      </c>
      <c r="H69" s="9">
        <f t="shared" ca="1" si="29"/>
        <v>44.020629870065747</v>
      </c>
      <c r="I69" s="9">
        <f t="shared" ca="1" si="30"/>
        <v>-213.5038821709808</v>
      </c>
      <c r="J69" s="9">
        <f t="shared" ca="1" si="31"/>
        <v>0</v>
      </c>
      <c r="K69" s="9">
        <f t="shared" ca="1" si="32"/>
        <v>217.99477873618298</v>
      </c>
      <c r="L69" s="9">
        <f t="shared" ca="1" si="33"/>
        <v>168.34990369842018</v>
      </c>
      <c r="M69">
        <f t="shared" ca="1" si="34"/>
        <v>56.706305374001452</v>
      </c>
      <c r="N69">
        <f t="shared" ca="1" si="35"/>
        <v>32.612817719680464</v>
      </c>
    </row>
    <row r="70" spans="1:14" x14ac:dyDescent="0.25">
      <c r="A70" s="4">
        <f t="shared" si="12"/>
        <v>0.42471064814814757</v>
      </c>
      <c r="B70" s="3">
        <f t="shared" si="13"/>
        <v>1553300695</v>
      </c>
      <c r="C70">
        <f t="shared" si="36"/>
        <v>2</v>
      </c>
      <c r="D70">
        <f t="shared" si="36"/>
        <v>7</v>
      </c>
      <c r="E70">
        <f t="shared" ca="1" si="26"/>
        <v>-19809.011590929411</v>
      </c>
      <c r="F70">
        <f t="shared" ca="1" si="27"/>
        <v>96076.577116141169</v>
      </c>
      <c r="G70">
        <f t="shared" ca="1" si="28"/>
        <v>9448.7999999999993</v>
      </c>
      <c r="H70" s="9">
        <f t="shared" ca="1" si="29"/>
        <v>44.020629870065022</v>
      </c>
      <c r="I70" s="9">
        <f t="shared" ca="1" si="30"/>
        <v>-213.5038821709808</v>
      </c>
      <c r="J70" s="9">
        <f t="shared" ca="1" si="31"/>
        <v>0</v>
      </c>
      <c r="K70" s="9">
        <f t="shared" ca="1" si="32"/>
        <v>217.99477873618284</v>
      </c>
      <c r="L70" s="9">
        <f t="shared" ca="1" si="33"/>
        <v>168.34990369842035</v>
      </c>
      <c r="M70">
        <f t="shared" ca="1" si="34"/>
        <v>56.696895424836597</v>
      </c>
      <c r="N70">
        <f t="shared" ca="1" si="35"/>
        <v>32.616339869281042</v>
      </c>
    </row>
    <row r="71" spans="1:14" x14ac:dyDescent="0.25">
      <c r="A71" s="4">
        <f>A70+5/24/3600</f>
        <v>0.42476851851851793</v>
      </c>
      <c r="B71" s="3">
        <f t="shared" si="13"/>
        <v>1553300700</v>
      </c>
      <c r="C71">
        <f t="shared" si="36"/>
        <v>2</v>
      </c>
      <c r="D71">
        <f t="shared" si="36"/>
        <v>7</v>
      </c>
      <c r="E71">
        <f t="shared" ca="1" si="26"/>
        <v>-19588.908441579086</v>
      </c>
      <c r="F71">
        <f t="shared" ca="1" si="27"/>
        <v>95009.057705286265</v>
      </c>
      <c r="G71">
        <f t="shared" ca="1" si="28"/>
        <v>9448.7999999999993</v>
      </c>
      <c r="H71" s="9">
        <f t="shared" ca="1" si="29"/>
        <v>44.020629870065022</v>
      </c>
      <c r="I71" s="9">
        <f t="shared" ca="1" si="30"/>
        <v>-213.5038821709808</v>
      </c>
      <c r="J71" s="9">
        <f t="shared" ca="1" si="31"/>
        <v>0</v>
      </c>
      <c r="K71" s="9">
        <f t="shared" ca="1" si="32"/>
        <v>217.99477873618284</v>
      </c>
      <c r="L71" s="9">
        <f t="shared" ca="1" si="33"/>
        <v>168.34990369842035</v>
      </c>
      <c r="M71">
        <f t="shared" ca="1" si="34"/>
        <v>56.68748547567175</v>
      </c>
      <c r="N71">
        <f t="shared" ca="1" si="35"/>
        <v>32.619862018881626</v>
      </c>
    </row>
    <row r="72" spans="1:14" x14ac:dyDescent="0.25">
      <c r="A72" s="4">
        <f t="shared" si="12"/>
        <v>0.4248263888888883</v>
      </c>
      <c r="B72" s="3">
        <f t="shared" si="13"/>
        <v>1553300705</v>
      </c>
      <c r="C72">
        <f t="shared" si="36"/>
        <v>2</v>
      </c>
      <c r="D72">
        <f t="shared" si="36"/>
        <v>7</v>
      </c>
      <c r="E72">
        <f t="shared" ca="1" si="26"/>
        <v>-19368.805292228761</v>
      </c>
      <c r="F72">
        <f t="shared" ca="1" si="27"/>
        <v>93941.538294431361</v>
      </c>
      <c r="G72">
        <f t="shared" ca="1" si="28"/>
        <v>9448.7999999999993</v>
      </c>
      <c r="H72" s="9">
        <f t="shared" ca="1" si="29"/>
        <v>44.020629870065747</v>
      </c>
      <c r="I72" s="9">
        <f t="shared" ca="1" si="30"/>
        <v>-213.50388217097787</v>
      </c>
      <c r="J72" s="9">
        <f t="shared" ca="1" si="31"/>
        <v>0</v>
      </c>
      <c r="K72" s="9">
        <f t="shared" ca="1" si="32"/>
        <v>217.99477873618011</v>
      </c>
      <c r="L72" s="9">
        <f t="shared" ca="1" si="33"/>
        <v>168.34990369842004</v>
      </c>
      <c r="M72">
        <f t="shared" ca="1" si="34"/>
        <v>56.678075526506895</v>
      </c>
      <c r="N72">
        <f t="shared" ca="1" si="35"/>
        <v>32.623384168482204</v>
      </c>
    </row>
    <row r="73" spans="1:14" x14ac:dyDescent="0.25">
      <c r="A73" s="4">
        <f t="shared" si="12"/>
        <v>0.42488425925925866</v>
      </c>
      <c r="B73" s="3">
        <f t="shared" si="13"/>
        <v>1553300710</v>
      </c>
      <c r="C73">
        <f t="shared" ref="C73:D88" si="38">C72</f>
        <v>2</v>
      </c>
      <c r="D73">
        <f t="shared" si="38"/>
        <v>7</v>
      </c>
      <c r="E73">
        <f t="shared" ca="1" si="26"/>
        <v>-19148.702142878432</v>
      </c>
      <c r="F73">
        <f t="shared" ca="1" si="27"/>
        <v>92874.018883576471</v>
      </c>
      <c r="G73">
        <f t="shared" ca="1" si="28"/>
        <v>9448.7999999999993</v>
      </c>
      <c r="H73" s="9">
        <f t="shared" ca="1" si="29"/>
        <v>44.020629870065747</v>
      </c>
      <c r="I73" s="9">
        <f t="shared" ca="1" si="30"/>
        <v>-213.5038821709808</v>
      </c>
      <c r="J73" s="9">
        <f t="shared" ca="1" si="31"/>
        <v>0</v>
      </c>
      <c r="K73" s="9">
        <f t="shared" ca="1" si="32"/>
        <v>217.99477873618298</v>
      </c>
      <c r="L73" s="9">
        <f t="shared" ca="1" si="33"/>
        <v>168.34990369842018</v>
      </c>
      <c r="M73">
        <f t="shared" ca="1" si="34"/>
        <v>56.668665577342047</v>
      </c>
      <c r="N73">
        <f t="shared" ca="1" si="35"/>
        <v>32.626906318082789</v>
      </c>
    </row>
    <row r="74" spans="1:14" x14ac:dyDescent="0.25">
      <c r="A74" s="4">
        <f t="shared" ref="A74:A103" si="39">A73+5/24/3600</f>
        <v>0.42494212962962902</v>
      </c>
      <c r="B74" s="3">
        <f t="shared" ref="B74:B137" si="40">B73+SECOND(A74-A73)</f>
        <v>1553300715</v>
      </c>
      <c r="C74">
        <f t="shared" si="38"/>
        <v>2</v>
      </c>
      <c r="D74">
        <f t="shared" si="38"/>
        <v>7</v>
      </c>
      <c r="E74">
        <f t="shared" ca="1" si="26"/>
        <v>-18928.598993528103</v>
      </c>
      <c r="F74">
        <f t="shared" ca="1" si="27"/>
        <v>91806.499472721567</v>
      </c>
      <c r="G74">
        <f t="shared" ca="1" si="28"/>
        <v>9448.7999999999993</v>
      </c>
      <c r="H74" s="9">
        <f t="shared" ca="1" si="29"/>
        <v>44.020629870065022</v>
      </c>
      <c r="I74" s="9">
        <f t="shared" ca="1" si="30"/>
        <v>-213.5038821709808</v>
      </c>
      <c r="J74" s="9">
        <f t="shared" ca="1" si="31"/>
        <v>0</v>
      </c>
      <c r="K74" s="9">
        <f t="shared" ca="1" si="32"/>
        <v>217.99477873618284</v>
      </c>
      <c r="L74" s="9">
        <f t="shared" ca="1" si="33"/>
        <v>168.34990369842035</v>
      </c>
      <c r="M74">
        <f t="shared" ca="1" si="34"/>
        <v>56.659255628177192</v>
      </c>
      <c r="N74">
        <f t="shared" ca="1" si="35"/>
        <v>32.630428467683366</v>
      </c>
    </row>
    <row r="75" spans="1:14" x14ac:dyDescent="0.25">
      <c r="A75" s="4">
        <f t="shared" si="39"/>
        <v>0.42499999999999938</v>
      </c>
      <c r="B75" s="3">
        <f t="shared" si="40"/>
        <v>1553300720</v>
      </c>
      <c r="C75">
        <f t="shared" si="38"/>
        <v>2</v>
      </c>
      <c r="D75">
        <f t="shared" si="38"/>
        <v>7</v>
      </c>
      <c r="E75">
        <f t="shared" ca="1" si="26"/>
        <v>-18708.495844177778</v>
      </c>
      <c r="F75">
        <f t="shared" ca="1" si="27"/>
        <v>90738.980061866663</v>
      </c>
      <c r="G75">
        <f t="shared" ca="1" si="28"/>
        <v>9448.7999999999993</v>
      </c>
      <c r="H75" s="9">
        <f t="shared" ca="1" si="29"/>
        <v>44.020629870065022</v>
      </c>
      <c r="I75" s="9">
        <f t="shared" ca="1" si="30"/>
        <v>-213.5038821709808</v>
      </c>
      <c r="J75" s="9">
        <f t="shared" ca="1" si="31"/>
        <v>0</v>
      </c>
      <c r="K75" s="9">
        <f t="shared" ca="1" si="32"/>
        <v>217.99477873618284</v>
      </c>
      <c r="L75" s="9">
        <f t="shared" ca="1" si="33"/>
        <v>168.34990369842035</v>
      </c>
      <c r="M75">
        <f t="shared" ca="1" si="34"/>
        <v>56.649845679012344</v>
      </c>
      <c r="N75">
        <f t="shared" ca="1" si="35"/>
        <v>32.633950617283951</v>
      </c>
    </row>
    <row r="76" spans="1:14" x14ac:dyDescent="0.25">
      <c r="A76" s="4">
        <f t="shared" si="39"/>
        <v>0.42505787037036974</v>
      </c>
      <c r="B76" s="3">
        <f t="shared" si="40"/>
        <v>1553300725</v>
      </c>
      <c r="C76">
        <f t="shared" si="38"/>
        <v>2</v>
      </c>
      <c r="D76">
        <f t="shared" si="38"/>
        <v>7</v>
      </c>
      <c r="E76">
        <f t="shared" ca="1" si="26"/>
        <v>-18488.392694827453</v>
      </c>
      <c r="F76">
        <f t="shared" ca="1" si="27"/>
        <v>89671.460651011759</v>
      </c>
      <c r="G76">
        <f t="shared" ca="1" si="28"/>
        <v>9448.7999999999993</v>
      </c>
      <c r="H76" s="9">
        <f t="shared" ca="1" si="29"/>
        <v>44.020629870065747</v>
      </c>
      <c r="I76" s="9">
        <f t="shared" ca="1" si="30"/>
        <v>-213.5038821709808</v>
      </c>
      <c r="J76" s="9">
        <f t="shared" ca="1" si="31"/>
        <v>0</v>
      </c>
      <c r="K76" s="9">
        <f t="shared" ca="1" si="32"/>
        <v>217.99477873618298</v>
      </c>
      <c r="L76" s="9">
        <f t="shared" ca="1" si="33"/>
        <v>168.34990369842018</v>
      </c>
      <c r="M76">
        <f t="shared" ca="1" si="34"/>
        <v>56.640435729847489</v>
      </c>
      <c r="N76">
        <f t="shared" ca="1" si="35"/>
        <v>32.637472766884528</v>
      </c>
    </row>
    <row r="77" spans="1:14" x14ac:dyDescent="0.25">
      <c r="A77" s="4">
        <f t="shared" si="39"/>
        <v>0.4251157407407401</v>
      </c>
      <c r="B77" s="3">
        <f t="shared" si="40"/>
        <v>1553300730</v>
      </c>
      <c r="C77">
        <f t="shared" si="38"/>
        <v>2</v>
      </c>
      <c r="D77">
        <f t="shared" si="38"/>
        <v>7</v>
      </c>
      <c r="E77">
        <f t="shared" ca="1" si="26"/>
        <v>-18268.289545477124</v>
      </c>
      <c r="F77">
        <f t="shared" ca="1" si="27"/>
        <v>88603.941240156855</v>
      </c>
      <c r="G77">
        <f t="shared" ca="1" si="28"/>
        <v>9448.7999999999993</v>
      </c>
      <c r="H77" s="9">
        <f t="shared" ca="1" si="29"/>
        <v>44.020629870065747</v>
      </c>
      <c r="I77" s="9">
        <f t="shared" ca="1" si="30"/>
        <v>-213.5038821709808</v>
      </c>
      <c r="J77" s="9">
        <f t="shared" ca="1" si="31"/>
        <v>0</v>
      </c>
      <c r="K77" s="9">
        <f t="shared" ca="1" si="32"/>
        <v>217.99477873618298</v>
      </c>
      <c r="L77" s="9">
        <f t="shared" ca="1" si="33"/>
        <v>168.34990369842018</v>
      </c>
      <c r="M77">
        <f t="shared" ca="1" si="34"/>
        <v>56.631025780682641</v>
      </c>
      <c r="N77">
        <f t="shared" ca="1" si="35"/>
        <v>32.640994916485113</v>
      </c>
    </row>
    <row r="78" spans="1:14" x14ac:dyDescent="0.25">
      <c r="A78" s="4">
        <f t="shared" si="39"/>
        <v>0.42517361111111046</v>
      </c>
      <c r="B78" s="3">
        <f t="shared" si="40"/>
        <v>1553300735</v>
      </c>
      <c r="C78">
        <f t="shared" si="38"/>
        <v>2</v>
      </c>
      <c r="D78">
        <f t="shared" si="38"/>
        <v>7</v>
      </c>
      <c r="E78">
        <f t="shared" ca="1" si="26"/>
        <v>-18048.186396126795</v>
      </c>
      <c r="F78">
        <f t="shared" ca="1" si="27"/>
        <v>87536.421829301951</v>
      </c>
      <c r="G78">
        <f t="shared" ca="1" si="28"/>
        <v>9448.7999999999993</v>
      </c>
      <c r="H78" s="9">
        <f t="shared" ca="1" si="29"/>
        <v>44.020629870065022</v>
      </c>
      <c r="I78" s="9">
        <f t="shared" ca="1" si="30"/>
        <v>-213.5038821709808</v>
      </c>
      <c r="J78" s="9">
        <f t="shared" ca="1" si="31"/>
        <v>0</v>
      </c>
      <c r="K78" s="9">
        <f t="shared" ca="1" si="32"/>
        <v>217.99477873618284</v>
      </c>
      <c r="L78" s="9">
        <f t="shared" ca="1" si="33"/>
        <v>168.34990369842035</v>
      </c>
      <c r="M78">
        <f t="shared" ca="1" si="34"/>
        <v>56.621615831517794</v>
      </c>
      <c r="N78">
        <f t="shared" ca="1" si="35"/>
        <v>32.64451706608569</v>
      </c>
    </row>
    <row r="79" spans="1:14" x14ac:dyDescent="0.25">
      <c r="A79" s="4">
        <f t="shared" si="39"/>
        <v>0.42523148148148082</v>
      </c>
      <c r="B79" s="3">
        <f t="shared" si="40"/>
        <v>1553300740</v>
      </c>
      <c r="C79">
        <f t="shared" si="38"/>
        <v>2</v>
      </c>
      <c r="D79">
        <f t="shared" si="38"/>
        <v>7</v>
      </c>
      <c r="E79">
        <f t="shared" ref="E79:E94" ca="1" si="41">INDIRECT("E$"&amp;C79)+INDIRECT("H$"&amp;C79)*($B79-INDIRECT("B$"&amp;D79))</f>
        <v>-17828.08324677647</v>
      </c>
      <c r="F79">
        <f t="shared" ref="F79:F94" ca="1" si="42">INDIRECT("F$"&amp;C79)+INDIRECT("I$"&amp;C79)*($B79-INDIRECT("B$"&amp;D79))</f>
        <v>86468.902418447047</v>
      </c>
      <c r="G79">
        <f t="shared" ref="G79:G94" ca="1" si="43">INDIRECT("G$"&amp;C79)+INDIRECT("J$"&amp;C79)*($B79-INDIRECT("B$"&amp;D79))</f>
        <v>9448.7999999999993</v>
      </c>
      <c r="H79" s="9">
        <f t="shared" ref="H79:H94" ca="1" si="44">(E80-E79)/($B80-$B79)</f>
        <v>44.020629870065022</v>
      </c>
      <c r="I79" s="9">
        <f t="shared" ref="I79:I94" ca="1" si="45">(F80-F79)/($B80-$B79)</f>
        <v>-213.50388217097787</v>
      </c>
      <c r="J79" s="9">
        <f t="shared" ref="J79:J94" ca="1" si="46">(G80-G79)/($B80-$B79)</f>
        <v>0</v>
      </c>
      <c r="K79" s="9">
        <f t="shared" ref="K79:K94" ca="1" si="47">SQRT(H79*H79+I79*I79)</f>
        <v>217.99477873617997</v>
      </c>
      <c r="L79" s="9">
        <f t="shared" ref="L79:L94" ca="1" si="48">DEGREES(ATAN2(I79,H79))</f>
        <v>168.34990369842021</v>
      </c>
      <c r="M79">
        <f t="shared" ref="M79:M94" ca="1" si="49">INDIRECT("M$"&amp;C79)+INDIRECT("O$"&amp;C79)*($B79-INDIRECT("B$"&amp;D79))</f>
        <v>56.612205882352939</v>
      </c>
      <c r="N79">
        <f t="shared" ref="N79:N94" ca="1" si="50">INDIRECT("N$"&amp;C79)+INDIRECT("P$"&amp;C79)*($B79-INDIRECT("B$"&amp;D79))</f>
        <v>32.648039215686275</v>
      </c>
    </row>
    <row r="80" spans="1:14" x14ac:dyDescent="0.25">
      <c r="A80" s="4">
        <f t="shared" si="39"/>
        <v>0.42528935185185118</v>
      </c>
      <c r="B80" s="3">
        <f t="shared" si="40"/>
        <v>1553300745</v>
      </c>
      <c r="C80">
        <f t="shared" si="38"/>
        <v>2</v>
      </c>
      <c r="D80">
        <f t="shared" si="38"/>
        <v>7</v>
      </c>
      <c r="E80">
        <f t="shared" ca="1" si="41"/>
        <v>-17607.980097426145</v>
      </c>
      <c r="F80">
        <f t="shared" ca="1" si="42"/>
        <v>85401.383007592158</v>
      </c>
      <c r="G80">
        <f t="shared" ca="1" si="43"/>
        <v>9448.7999999999993</v>
      </c>
      <c r="H80" s="9">
        <f t="shared" ca="1" si="44"/>
        <v>44.020629870065022</v>
      </c>
      <c r="I80" s="9">
        <f t="shared" ca="1" si="45"/>
        <v>-213.5038821709808</v>
      </c>
      <c r="J80" s="9">
        <f t="shared" ca="1" si="46"/>
        <v>0</v>
      </c>
      <c r="K80" s="9">
        <f t="shared" ca="1" si="47"/>
        <v>217.99477873618284</v>
      </c>
      <c r="L80" s="9">
        <f t="shared" ca="1" si="48"/>
        <v>168.34990369842035</v>
      </c>
      <c r="M80">
        <f t="shared" ca="1" si="49"/>
        <v>56.602795933188091</v>
      </c>
      <c r="N80">
        <f t="shared" ca="1" si="50"/>
        <v>32.651561365286852</v>
      </c>
    </row>
    <row r="81" spans="1:18" x14ac:dyDescent="0.25">
      <c r="A81" s="4">
        <f t="shared" si="39"/>
        <v>0.42534722222222154</v>
      </c>
      <c r="B81" s="3">
        <f t="shared" si="40"/>
        <v>1553300750</v>
      </c>
      <c r="C81">
        <f t="shared" si="38"/>
        <v>2</v>
      </c>
      <c r="D81">
        <f t="shared" si="38"/>
        <v>7</v>
      </c>
      <c r="E81">
        <f t="shared" ca="1" si="41"/>
        <v>-17387.87694807582</v>
      </c>
      <c r="F81">
        <f t="shared" ca="1" si="42"/>
        <v>84333.863596737254</v>
      </c>
      <c r="G81">
        <f t="shared" ca="1" si="43"/>
        <v>9448.7999999999993</v>
      </c>
      <c r="H81" s="9">
        <f t="shared" ca="1" si="44"/>
        <v>44.020629870065747</v>
      </c>
      <c r="I81" s="9">
        <f t="shared" ca="1" si="45"/>
        <v>-213.5038821709808</v>
      </c>
      <c r="J81" s="9">
        <f t="shared" ca="1" si="46"/>
        <v>0</v>
      </c>
      <c r="K81" s="9">
        <f t="shared" ca="1" si="47"/>
        <v>217.99477873618298</v>
      </c>
      <c r="L81" s="9">
        <f t="shared" ca="1" si="48"/>
        <v>168.34990369842018</v>
      </c>
      <c r="M81">
        <f t="shared" ca="1" si="49"/>
        <v>56.593385984023236</v>
      </c>
      <c r="N81">
        <f t="shared" ca="1" si="50"/>
        <v>32.655083514887437</v>
      </c>
    </row>
    <row r="82" spans="1:18" x14ac:dyDescent="0.25">
      <c r="A82" s="4">
        <f t="shared" si="39"/>
        <v>0.4254050925925919</v>
      </c>
      <c r="B82" s="3">
        <f t="shared" si="40"/>
        <v>1553300755</v>
      </c>
      <c r="C82">
        <f t="shared" si="38"/>
        <v>2</v>
      </c>
      <c r="D82">
        <f t="shared" si="38"/>
        <v>7</v>
      </c>
      <c r="E82">
        <f t="shared" ca="1" si="41"/>
        <v>-17167.773798725491</v>
      </c>
      <c r="F82">
        <f t="shared" ca="1" si="42"/>
        <v>83266.34418588235</v>
      </c>
      <c r="G82">
        <f t="shared" ca="1" si="43"/>
        <v>9448.7999999999993</v>
      </c>
      <c r="H82" s="9">
        <f t="shared" ca="1" si="44"/>
        <v>44.020629870065747</v>
      </c>
      <c r="I82" s="9">
        <f t="shared" ca="1" si="45"/>
        <v>-213.5038821709808</v>
      </c>
      <c r="J82" s="9">
        <f t="shared" ca="1" si="46"/>
        <v>0</v>
      </c>
      <c r="K82" s="9">
        <f t="shared" ca="1" si="47"/>
        <v>217.99477873618298</v>
      </c>
      <c r="L82" s="9">
        <f t="shared" ca="1" si="48"/>
        <v>168.34990369842018</v>
      </c>
      <c r="M82">
        <f t="shared" ca="1" si="49"/>
        <v>56.583976034858388</v>
      </c>
      <c r="N82">
        <f t="shared" ca="1" si="50"/>
        <v>32.658605664488014</v>
      </c>
    </row>
    <row r="83" spans="1:18" x14ac:dyDescent="0.25">
      <c r="A83" s="4">
        <f t="shared" si="39"/>
        <v>0.42546296296296227</v>
      </c>
      <c r="B83" s="3">
        <f t="shared" si="40"/>
        <v>1553300760</v>
      </c>
      <c r="C83">
        <f t="shared" si="38"/>
        <v>2</v>
      </c>
      <c r="D83">
        <f t="shared" si="38"/>
        <v>7</v>
      </c>
      <c r="E83">
        <f t="shared" ca="1" si="41"/>
        <v>-16947.670649375163</v>
      </c>
      <c r="F83">
        <f t="shared" ca="1" si="42"/>
        <v>82198.824775027446</v>
      </c>
      <c r="G83">
        <f t="shared" ca="1" si="43"/>
        <v>9448.7999999999993</v>
      </c>
      <c r="H83" s="9">
        <f t="shared" ca="1" si="44"/>
        <v>44.020629870065022</v>
      </c>
      <c r="I83" s="9">
        <f t="shared" ca="1" si="45"/>
        <v>-213.5038821709808</v>
      </c>
      <c r="J83" s="9">
        <f t="shared" ca="1" si="46"/>
        <v>0</v>
      </c>
      <c r="K83" s="9">
        <f t="shared" ca="1" si="47"/>
        <v>217.99477873618284</v>
      </c>
      <c r="L83" s="9">
        <f t="shared" ca="1" si="48"/>
        <v>168.34990369842035</v>
      </c>
      <c r="M83">
        <f t="shared" ca="1" si="49"/>
        <v>56.574566085693533</v>
      </c>
      <c r="N83">
        <f t="shared" ca="1" si="50"/>
        <v>32.662127814088599</v>
      </c>
    </row>
    <row r="84" spans="1:18" x14ac:dyDescent="0.25">
      <c r="A84" s="4">
        <f t="shared" si="39"/>
        <v>0.42552083333333263</v>
      </c>
      <c r="B84" s="3">
        <f t="shared" si="40"/>
        <v>1553300765</v>
      </c>
      <c r="C84">
        <f t="shared" si="38"/>
        <v>2</v>
      </c>
      <c r="D84">
        <f t="shared" si="38"/>
        <v>7</v>
      </c>
      <c r="E84">
        <f t="shared" ca="1" si="41"/>
        <v>-16727.567500024837</v>
      </c>
      <c r="F84">
        <f t="shared" ca="1" si="42"/>
        <v>81131.305364172542</v>
      </c>
      <c r="G84">
        <f t="shared" ca="1" si="43"/>
        <v>9448.7999999999993</v>
      </c>
      <c r="H84" s="9">
        <f t="shared" ca="1" si="44"/>
        <v>44.020629870065747</v>
      </c>
      <c r="I84" s="9">
        <f t="shared" ca="1" si="45"/>
        <v>-213.5038821709808</v>
      </c>
      <c r="J84" s="9">
        <f t="shared" ca="1" si="46"/>
        <v>0</v>
      </c>
      <c r="K84" s="9">
        <f t="shared" ca="1" si="47"/>
        <v>217.99477873618298</v>
      </c>
      <c r="L84" s="9">
        <f t="shared" ca="1" si="48"/>
        <v>168.34990369842018</v>
      </c>
      <c r="M84">
        <f t="shared" ca="1" si="49"/>
        <v>56.565156136528685</v>
      </c>
      <c r="N84">
        <f t="shared" ca="1" si="50"/>
        <v>32.665649963689177</v>
      </c>
    </row>
    <row r="85" spans="1:18" x14ac:dyDescent="0.25">
      <c r="A85" s="4">
        <f t="shared" si="39"/>
        <v>0.42557870370370299</v>
      </c>
      <c r="B85" s="3">
        <f t="shared" si="40"/>
        <v>1553300770</v>
      </c>
      <c r="C85">
        <f t="shared" si="38"/>
        <v>2</v>
      </c>
      <c r="D85">
        <f t="shared" si="38"/>
        <v>7</v>
      </c>
      <c r="E85">
        <f t="shared" ca="1" si="41"/>
        <v>-16507.464350674509</v>
      </c>
      <c r="F85">
        <f t="shared" ca="1" si="42"/>
        <v>80063.785953317638</v>
      </c>
      <c r="G85">
        <f t="shared" ca="1" si="43"/>
        <v>9448.7999999999993</v>
      </c>
      <c r="H85" s="9">
        <f t="shared" ca="1" si="44"/>
        <v>44.020629870065022</v>
      </c>
      <c r="I85" s="9">
        <f t="shared" ca="1" si="45"/>
        <v>-213.5038821709808</v>
      </c>
      <c r="J85" s="9">
        <f t="shared" ca="1" si="46"/>
        <v>0</v>
      </c>
      <c r="K85" s="9">
        <f t="shared" ca="1" si="47"/>
        <v>217.99477873618284</v>
      </c>
      <c r="L85" s="9">
        <f t="shared" ca="1" si="48"/>
        <v>168.34990369842035</v>
      </c>
      <c r="M85">
        <f t="shared" ca="1" si="49"/>
        <v>56.55574618736383</v>
      </c>
      <c r="N85">
        <f t="shared" ca="1" si="50"/>
        <v>32.669172113289761</v>
      </c>
    </row>
    <row r="86" spans="1:18" x14ac:dyDescent="0.25">
      <c r="A86" s="4">
        <f t="shared" si="39"/>
        <v>0.42563657407407335</v>
      </c>
      <c r="B86" s="3">
        <f t="shared" si="40"/>
        <v>1553300775</v>
      </c>
      <c r="C86">
        <f t="shared" si="38"/>
        <v>2</v>
      </c>
      <c r="D86">
        <f t="shared" si="38"/>
        <v>7</v>
      </c>
      <c r="E86">
        <f t="shared" ca="1" si="41"/>
        <v>-16287.361201324184</v>
      </c>
      <c r="F86">
        <f t="shared" ca="1" si="42"/>
        <v>78996.266542462734</v>
      </c>
      <c r="G86">
        <f t="shared" ca="1" si="43"/>
        <v>9448.7999999999993</v>
      </c>
      <c r="H86" s="9">
        <f t="shared" ca="1" si="44"/>
        <v>44.020629870065747</v>
      </c>
      <c r="I86" s="9">
        <f t="shared" ca="1" si="45"/>
        <v>-213.50388217097787</v>
      </c>
      <c r="J86" s="9">
        <f t="shared" ca="1" si="46"/>
        <v>0</v>
      </c>
      <c r="K86" s="9">
        <f t="shared" ca="1" si="47"/>
        <v>217.99477873618011</v>
      </c>
      <c r="L86" s="9">
        <f t="shared" ca="1" si="48"/>
        <v>168.34990369842004</v>
      </c>
      <c r="M86">
        <f t="shared" ca="1" si="49"/>
        <v>56.546336238198982</v>
      </c>
      <c r="N86">
        <f t="shared" ca="1" si="50"/>
        <v>32.672694262890339</v>
      </c>
    </row>
    <row r="87" spans="1:18" x14ac:dyDescent="0.25">
      <c r="A87" s="4">
        <f t="shared" si="39"/>
        <v>0.42569444444444371</v>
      </c>
      <c r="B87" s="3">
        <f t="shared" si="40"/>
        <v>1553300780</v>
      </c>
      <c r="C87">
        <f t="shared" si="38"/>
        <v>2</v>
      </c>
      <c r="D87">
        <f t="shared" si="38"/>
        <v>7</v>
      </c>
      <c r="E87">
        <f t="shared" ca="1" si="41"/>
        <v>-16067.258051973855</v>
      </c>
      <c r="F87">
        <f t="shared" ca="1" si="42"/>
        <v>77928.747131607844</v>
      </c>
      <c r="G87">
        <f t="shared" ca="1" si="43"/>
        <v>9448.7999999999993</v>
      </c>
      <c r="H87" s="9">
        <f t="shared" ca="1" si="44"/>
        <v>44.020629870065022</v>
      </c>
      <c r="I87" s="9">
        <f t="shared" ca="1" si="45"/>
        <v>-213.5038821709808</v>
      </c>
      <c r="J87" s="9">
        <f t="shared" ca="1" si="46"/>
        <v>0</v>
      </c>
      <c r="K87" s="9">
        <f t="shared" ca="1" si="47"/>
        <v>217.99477873618284</v>
      </c>
      <c r="L87" s="9">
        <f t="shared" ca="1" si="48"/>
        <v>168.34990369842035</v>
      </c>
      <c r="M87">
        <f t="shared" ca="1" si="49"/>
        <v>56.536926289034128</v>
      </c>
      <c r="N87">
        <f t="shared" ca="1" si="50"/>
        <v>32.676216412490923</v>
      </c>
    </row>
    <row r="88" spans="1:18" x14ac:dyDescent="0.25">
      <c r="A88" s="4">
        <f t="shared" si="39"/>
        <v>0.42575231481481407</v>
      </c>
      <c r="B88" s="3">
        <f t="shared" si="40"/>
        <v>1553300785</v>
      </c>
      <c r="C88">
        <f t="shared" si="38"/>
        <v>2</v>
      </c>
      <c r="D88">
        <f t="shared" si="38"/>
        <v>7</v>
      </c>
      <c r="E88">
        <f t="shared" ca="1" si="41"/>
        <v>-15847.15490262353</v>
      </c>
      <c r="F88">
        <f t="shared" ca="1" si="42"/>
        <v>76861.227720752941</v>
      </c>
      <c r="G88">
        <f t="shared" ca="1" si="43"/>
        <v>9448.7999999999993</v>
      </c>
      <c r="H88" s="9">
        <f t="shared" ca="1" si="44"/>
        <v>44.020629870065022</v>
      </c>
      <c r="I88" s="9">
        <f t="shared" ca="1" si="45"/>
        <v>-213.5038821709808</v>
      </c>
      <c r="J88" s="9">
        <f t="shared" ca="1" si="46"/>
        <v>0</v>
      </c>
      <c r="K88" s="9">
        <f t="shared" ca="1" si="47"/>
        <v>217.99477873618284</v>
      </c>
      <c r="L88" s="9">
        <f t="shared" ca="1" si="48"/>
        <v>168.34990369842035</v>
      </c>
      <c r="M88">
        <f t="shared" ca="1" si="49"/>
        <v>56.52751633986928</v>
      </c>
      <c r="N88">
        <f t="shared" ca="1" si="50"/>
        <v>32.679738562091501</v>
      </c>
    </row>
    <row r="89" spans="1:18" x14ac:dyDescent="0.25">
      <c r="A89" s="4">
        <f t="shared" si="39"/>
        <v>0.42581018518518443</v>
      </c>
      <c r="B89" s="3">
        <f t="shared" si="40"/>
        <v>1553300790</v>
      </c>
      <c r="C89">
        <f t="shared" ref="C89:D104" si="51">C88</f>
        <v>2</v>
      </c>
      <c r="D89">
        <f t="shared" si="51"/>
        <v>7</v>
      </c>
      <c r="E89">
        <f t="shared" ca="1" si="41"/>
        <v>-15627.051753273205</v>
      </c>
      <c r="F89">
        <f t="shared" ca="1" si="42"/>
        <v>75793.708309898037</v>
      </c>
      <c r="G89">
        <f t="shared" ca="1" si="43"/>
        <v>9448.7999999999993</v>
      </c>
      <c r="H89" s="9">
        <f t="shared" ca="1" si="44"/>
        <v>44.020629870065747</v>
      </c>
      <c r="I89" s="9">
        <f t="shared" ca="1" si="45"/>
        <v>-213.5038821709808</v>
      </c>
      <c r="J89" s="9">
        <f t="shared" ca="1" si="46"/>
        <v>0</v>
      </c>
      <c r="K89" s="9">
        <f t="shared" ca="1" si="47"/>
        <v>217.99477873618298</v>
      </c>
      <c r="L89" s="9">
        <f t="shared" ca="1" si="48"/>
        <v>168.34990369842018</v>
      </c>
      <c r="M89">
        <f t="shared" ca="1" si="49"/>
        <v>56.518106390704425</v>
      </c>
      <c r="N89">
        <f t="shared" ca="1" si="50"/>
        <v>32.683260711692085</v>
      </c>
    </row>
    <row r="90" spans="1:18" x14ac:dyDescent="0.25">
      <c r="A90" s="4">
        <f t="shared" si="39"/>
        <v>0.42586805555555479</v>
      </c>
      <c r="B90" s="3">
        <f t="shared" si="40"/>
        <v>1553300795</v>
      </c>
      <c r="C90">
        <f t="shared" si="51"/>
        <v>2</v>
      </c>
      <c r="D90">
        <f t="shared" si="51"/>
        <v>7</v>
      </c>
      <c r="E90">
        <f t="shared" ca="1" si="41"/>
        <v>-15406.948603922876</v>
      </c>
      <c r="F90">
        <f t="shared" ca="1" si="42"/>
        <v>74726.188899043133</v>
      </c>
      <c r="G90">
        <f t="shared" ca="1" si="43"/>
        <v>9448.7999999999993</v>
      </c>
      <c r="H90" s="9">
        <f t="shared" ca="1" si="44"/>
        <v>44.020629870065022</v>
      </c>
      <c r="I90" s="9">
        <f t="shared" ca="1" si="45"/>
        <v>-213.5038821709808</v>
      </c>
      <c r="J90" s="9">
        <f t="shared" ca="1" si="46"/>
        <v>0</v>
      </c>
      <c r="K90" s="9">
        <f t="shared" ca="1" si="47"/>
        <v>217.99477873618284</v>
      </c>
      <c r="L90" s="9">
        <f t="shared" ca="1" si="48"/>
        <v>168.34990369842035</v>
      </c>
      <c r="M90">
        <f t="shared" ca="1" si="49"/>
        <v>56.508696441539577</v>
      </c>
      <c r="N90">
        <f t="shared" ca="1" si="50"/>
        <v>32.686782861292663</v>
      </c>
      <c r="R90" s="45"/>
    </row>
    <row r="91" spans="1:18" x14ac:dyDescent="0.25">
      <c r="A91" s="4">
        <f t="shared" si="39"/>
        <v>0.42592592592592515</v>
      </c>
      <c r="B91" s="3">
        <f t="shared" si="40"/>
        <v>1553300800</v>
      </c>
      <c r="C91">
        <f t="shared" si="51"/>
        <v>2</v>
      </c>
      <c r="D91">
        <f t="shared" si="51"/>
        <v>7</v>
      </c>
      <c r="E91">
        <f t="shared" ca="1" si="41"/>
        <v>-15186.845454572551</v>
      </c>
      <c r="F91">
        <f t="shared" ca="1" si="42"/>
        <v>73658.669488188229</v>
      </c>
      <c r="G91">
        <f t="shared" ca="1" si="43"/>
        <v>9448.7999999999993</v>
      </c>
      <c r="H91" s="9">
        <f t="shared" ca="1" si="44"/>
        <v>44.020629870065747</v>
      </c>
      <c r="I91" s="9">
        <f t="shared" ca="1" si="45"/>
        <v>-213.5038821709808</v>
      </c>
      <c r="J91" s="9">
        <f t="shared" ca="1" si="46"/>
        <v>0</v>
      </c>
      <c r="K91" s="9">
        <f t="shared" ca="1" si="47"/>
        <v>217.99477873618298</v>
      </c>
      <c r="L91" s="9">
        <f t="shared" ca="1" si="48"/>
        <v>168.34990369842018</v>
      </c>
      <c r="M91">
        <f t="shared" ca="1" si="49"/>
        <v>56.499286492374729</v>
      </c>
      <c r="N91">
        <f t="shared" ca="1" si="50"/>
        <v>32.690305010893248</v>
      </c>
    </row>
    <row r="92" spans="1:18" x14ac:dyDescent="0.25">
      <c r="A92" s="4">
        <f t="shared" si="39"/>
        <v>0.42598379629629551</v>
      </c>
      <c r="B92" s="3">
        <f t="shared" si="40"/>
        <v>1553300805</v>
      </c>
      <c r="C92">
        <f t="shared" si="51"/>
        <v>2</v>
      </c>
      <c r="D92">
        <f t="shared" si="51"/>
        <v>7</v>
      </c>
      <c r="E92">
        <f t="shared" ca="1" si="41"/>
        <v>-14966.742305222222</v>
      </c>
      <c r="F92">
        <f t="shared" ca="1" si="42"/>
        <v>72591.150077333325</v>
      </c>
      <c r="G92">
        <f t="shared" ca="1" si="43"/>
        <v>9448.7999999999993</v>
      </c>
      <c r="H92" s="9">
        <f t="shared" ca="1" si="44"/>
        <v>44.020629870065022</v>
      </c>
      <c r="I92" s="9">
        <f t="shared" ca="1" si="45"/>
        <v>-213.5038821709808</v>
      </c>
      <c r="J92" s="9">
        <f t="shared" ca="1" si="46"/>
        <v>0</v>
      </c>
      <c r="K92" s="9">
        <f t="shared" ca="1" si="47"/>
        <v>217.99477873618284</v>
      </c>
      <c r="L92" s="9">
        <f t="shared" ca="1" si="48"/>
        <v>168.34990369842035</v>
      </c>
      <c r="M92">
        <f t="shared" ca="1" si="49"/>
        <v>56.489876543209874</v>
      </c>
      <c r="N92">
        <f t="shared" ca="1" si="50"/>
        <v>32.693827160493825</v>
      </c>
    </row>
    <row r="93" spans="1:18" x14ac:dyDescent="0.25">
      <c r="A93" s="4">
        <f t="shared" si="39"/>
        <v>0.42604166666666587</v>
      </c>
      <c r="B93" s="3">
        <f t="shared" si="40"/>
        <v>1553300810</v>
      </c>
      <c r="C93">
        <f t="shared" si="51"/>
        <v>2</v>
      </c>
      <c r="D93">
        <f t="shared" si="51"/>
        <v>7</v>
      </c>
      <c r="E93">
        <f t="shared" ca="1" si="41"/>
        <v>-14746.639155871897</v>
      </c>
      <c r="F93">
        <f t="shared" ca="1" si="42"/>
        <v>71523.630666478421</v>
      </c>
      <c r="G93">
        <f t="shared" ca="1" si="43"/>
        <v>9448.7999999999993</v>
      </c>
      <c r="H93" s="9">
        <f t="shared" ca="1" si="44"/>
        <v>44.020629870065747</v>
      </c>
      <c r="I93" s="9">
        <f t="shared" ca="1" si="45"/>
        <v>-213.50388217097787</v>
      </c>
      <c r="J93" s="9">
        <f t="shared" ca="1" si="46"/>
        <v>0</v>
      </c>
      <c r="K93" s="9">
        <f t="shared" ca="1" si="47"/>
        <v>217.99477873618011</v>
      </c>
      <c r="L93" s="9">
        <f t="shared" ca="1" si="48"/>
        <v>168.34990369842004</v>
      </c>
      <c r="M93">
        <f t="shared" ca="1" si="49"/>
        <v>56.480466594045026</v>
      </c>
      <c r="N93">
        <f t="shared" ca="1" si="50"/>
        <v>32.69734931009441</v>
      </c>
    </row>
    <row r="94" spans="1:18" x14ac:dyDescent="0.25">
      <c r="A94" s="4">
        <f t="shared" si="39"/>
        <v>0.42609953703703624</v>
      </c>
      <c r="B94" s="3">
        <f t="shared" si="40"/>
        <v>1553300815</v>
      </c>
      <c r="C94">
        <f t="shared" si="51"/>
        <v>2</v>
      </c>
      <c r="D94">
        <f t="shared" si="51"/>
        <v>7</v>
      </c>
      <c r="E94">
        <f t="shared" ca="1" si="41"/>
        <v>-14526.536006521568</v>
      </c>
      <c r="F94">
        <f t="shared" ca="1" si="42"/>
        <v>70456.111255623531</v>
      </c>
      <c r="G94">
        <f t="shared" ca="1" si="43"/>
        <v>9448.7999999999993</v>
      </c>
      <c r="H94" s="9">
        <f t="shared" ca="1" si="44"/>
        <v>44.020629870065022</v>
      </c>
      <c r="I94" s="9">
        <f t="shared" ca="1" si="45"/>
        <v>-213.5038821709808</v>
      </c>
      <c r="J94" s="9">
        <f t="shared" ca="1" si="46"/>
        <v>0</v>
      </c>
      <c r="K94" s="9">
        <f t="shared" ca="1" si="47"/>
        <v>217.99477873618284</v>
      </c>
      <c r="L94" s="9">
        <f t="shared" ca="1" si="48"/>
        <v>168.34990369842035</v>
      </c>
      <c r="M94">
        <f t="shared" ca="1" si="49"/>
        <v>56.471056644880171</v>
      </c>
      <c r="N94">
        <f t="shared" ca="1" si="50"/>
        <v>32.700871459694987</v>
      </c>
      <c r="P94">
        <f ca="1">E94-'GZP155'!E134</f>
        <v>-11918.396761238544</v>
      </c>
      <c r="Q94">
        <f ca="1">F94-'GZP155'!F134</f>
        <v>10438.69333109523</v>
      </c>
      <c r="R94">
        <f t="shared" ref="R94:R97" ca="1" si="52">SQRT(P94*P94+Q94*Q94)</f>
        <v>15843.437121374687</v>
      </c>
    </row>
    <row r="95" spans="1:18" x14ac:dyDescent="0.25">
      <c r="A95" s="51">
        <f t="shared" si="39"/>
        <v>0.4261574074074066</v>
      </c>
      <c r="B95" s="52">
        <f t="shared" si="40"/>
        <v>1553300820</v>
      </c>
      <c r="C95" s="53">
        <f t="shared" si="51"/>
        <v>2</v>
      </c>
      <c r="D95" s="53">
        <f t="shared" si="51"/>
        <v>7</v>
      </c>
      <c r="E95" s="53">
        <f t="shared" ref="E93:E156" ca="1" si="53">INDIRECT("E$"&amp;C95)+INDIRECT("H$"&amp;C95)*($B95-INDIRECT("B$"&amp;D95))</f>
        <v>-14306.432857171243</v>
      </c>
      <c r="F95" s="53">
        <f t="shared" ref="F93:F156" ca="1" si="54">INDIRECT("F$"&amp;C95)+INDIRECT("I$"&amp;C95)*($B95-INDIRECT("B$"&amp;D95))</f>
        <v>69388.591844768627</v>
      </c>
      <c r="G95" s="53">
        <f t="shared" ref="G93:G156" ca="1" si="55">INDIRECT("G$"&amp;C95)+INDIRECT("J$"&amp;C95)*($B95-INDIRECT("B$"&amp;D95))</f>
        <v>9448.7999999999993</v>
      </c>
      <c r="H95" s="54">
        <f t="shared" ref="H93:J156" ca="1" si="56">(E96-E95)/($B96-$B95)</f>
        <v>44.020629870065747</v>
      </c>
      <c r="I95" s="54">
        <f t="shared" ref="I93:I156" ca="1" si="57">(F96-F95)/($B96-$B95)</f>
        <v>-213.5038821709808</v>
      </c>
      <c r="J95" s="54">
        <f t="shared" ref="J93:J156" ca="1" si="58">(G96-G95)/($B96-$B95)</f>
        <v>0</v>
      </c>
      <c r="K95" s="54">
        <f t="shared" ref="K93:K156" ca="1" si="59">SQRT(H95*H95+I95*I95)</f>
        <v>217.99477873618298</v>
      </c>
      <c r="L95" s="54">
        <f t="shared" ref="L93:L156" ca="1" si="60">DEGREES(ATAN2(I95,H95))</f>
        <v>168.34990369842018</v>
      </c>
      <c r="M95" s="53">
        <f t="shared" ref="M93:M156" ca="1" si="61">INDIRECT("M$"&amp;C95)+INDIRECT("O$"&amp;C95)*($B95-INDIRECT("B$"&amp;D95))</f>
        <v>56.461646695715324</v>
      </c>
      <c r="N95" s="53">
        <f t="shared" ref="N93:N156" ca="1" si="62">INDIRECT("N$"&amp;C95)+INDIRECT("P$"&amp;C95)*($B95-INDIRECT("B$"&amp;D95))</f>
        <v>32.704393609295572</v>
      </c>
      <c r="P95">
        <f ca="1">E95-'GZP155'!E135</f>
        <v>-10478.397259686961</v>
      </c>
      <c r="Q95">
        <f ca="1">F95-'GZP155'!F135</f>
        <v>9167.2556183535344</v>
      </c>
      <c r="R95">
        <f t="shared" ca="1" si="52"/>
        <v>13922.477678346253</v>
      </c>
    </row>
    <row r="96" spans="1:18" x14ac:dyDescent="0.25">
      <c r="A96" s="51">
        <f>A95+5/24/3600</f>
        <v>0.42621527777777696</v>
      </c>
      <c r="B96" s="3">
        <f t="shared" si="40"/>
        <v>1553300825</v>
      </c>
      <c r="C96">
        <f t="shared" si="51"/>
        <v>2</v>
      </c>
      <c r="D96">
        <f t="shared" si="51"/>
        <v>7</v>
      </c>
      <c r="E96">
        <f t="shared" ca="1" si="53"/>
        <v>-14086.329707820914</v>
      </c>
      <c r="F96">
        <f t="shared" ca="1" si="54"/>
        <v>68321.072433913723</v>
      </c>
      <c r="G96">
        <f t="shared" ca="1" si="55"/>
        <v>9448.7999999999993</v>
      </c>
      <c r="H96" s="9">
        <f t="shared" ca="1" si="56"/>
        <v>44.020629870065022</v>
      </c>
      <c r="I96" s="9">
        <f t="shared" ca="1" si="57"/>
        <v>-213.5038821709808</v>
      </c>
      <c r="J96" s="9">
        <f t="shared" ca="1" si="58"/>
        <v>0</v>
      </c>
      <c r="K96" s="9">
        <f t="shared" ca="1" si="59"/>
        <v>217.99477873618284</v>
      </c>
      <c r="L96" s="9">
        <f t="shared" ca="1" si="60"/>
        <v>168.34990369842035</v>
      </c>
      <c r="M96">
        <f t="shared" ca="1" si="61"/>
        <v>56.452236746550469</v>
      </c>
      <c r="N96">
        <f t="shared" ca="1" si="62"/>
        <v>32.707915758896149</v>
      </c>
      <c r="P96">
        <f ca="1">E96-'GZP155'!E136</f>
        <v>-9038.3977581353756</v>
      </c>
      <c r="Q96">
        <f ca="1">F96-'GZP155'!F136</f>
        <v>7895.8179056118388</v>
      </c>
      <c r="R96">
        <f t="shared" ca="1" si="52"/>
        <v>12001.523837948542</v>
      </c>
    </row>
    <row r="97" spans="1:18" x14ac:dyDescent="0.25">
      <c r="A97" s="67">
        <f t="shared" si="39"/>
        <v>0.42627314814814732</v>
      </c>
      <c r="B97" s="3">
        <f t="shared" si="40"/>
        <v>1553300830</v>
      </c>
      <c r="C97">
        <f t="shared" si="51"/>
        <v>2</v>
      </c>
      <c r="D97">
        <f t="shared" si="51"/>
        <v>7</v>
      </c>
      <c r="E97">
        <f t="shared" ca="1" si="53"/>
        <v>-13866.226558470589</v>
      </c>
      <c r="F97">
        <f t="shared" ca="1" si="54"/>
        <v>67253.553023058819</v>
      </c>
      <c r="G97">
        <f t="shared" ca="1" si="55"/>
        <v>9448.7999999999993</v>
      </c>
      <c r="H97" s="9">
        <f t="shared" ca="1" si="56"/>
        <v>44.020629870065747</v>
      </c>
      <c r="I97" s="9">
        <f t="shared" ca="1" si="57"/>
        <v>-213.5038821709808</v>
      </c>
      <c r="J97" s="9">
        <f t="shared" ca="1" si="58"/>
        <v>0</v>
      </c>
      <c r="K97" s="9">
        <f t="shared" ca="1" si="59"/>
        <v>217.99477873618298</v>
      </c>
      <c r="L97" s="9">
        <f t="shared" ca="1" si="60"/>
        <v>168.34990369842018</v>
      </c>
      <c r="M97">
        <f t="shared" ca="1" si="61"/>
        <v>56.442826797385621</v>
      </c>
      <c r="N97">
        <f t="shared" ca="1" si="62"/>
        <v>32.711437908496734</v>
      </c>
      <c r="P97">
        <f ca="1">E97-'GZP155'!E137</f>
        <v>-7598.3982565837923</v>
      </c>
      <c r="Q97">
        <f ca="1">F97-'GZP155'!F137</f>
        <v>6624.3801928701359</v>
      </c>
      <c r="R97" s="66">
        <f t="shared" ca="1" si="52"/>
        <v>10080.578803091903</v>
      </c>
    </row>
    <row r="98" spans="1:18" x14ac:dyDescent="0.25">
      <c r="A98" s="4">
        <f t="shared" si="39"/>
        <v>0.42633101851851768</v>
      </c>
      <c r="B98" s="3">
        <f t="shared" si="40"/>
        <v>1553300835</v>
      </c>
      <c r="C98">
        <f t="shared" si="51"/>
        <v>2</v>
      </c>
      <c r="D98">
        <f t="shared" si="51"/>
        <v>7</v>
      </c>
      <c r="E98">
        <f t="shared" ca="1" si="53"/>
        <v>-13646.12340912026</v>
      </c>
      <c r="F98">
        <f t="shared" ca="1" si="54"/>
        <v>66186.033612203915</v>
      </c>
      <c r="G98">
        <f t="shared" ca="1" si="55"/>
        <v>9448.7999999999993</v>
      </c>
      <c r="H98" s="9">
        <f t="shared" ca="1" si="56"/>
        <v>44.020629870065022</v>
      </c>
      <c r="I98" s="9">
        <f t="shared" ca="1" si="57"/>
        <v>-213.5038821709808</v>
      </c>
      <c r="J98" s="9">
        <f t="shared" ca="1" si="58"/>
        <v>0</v>
      </c>
      <c r="K98" s="9">
        <f t="shared" ca="1" si="59"/>
        <v>217.99477873618284</v>
      </c>
      <c r="L98" s="9">
        <f t="shared" ca="1" si="60"/>
        <v>168.34990369842035</v>
      </c>
      <c r="M98">
        <f t="shared" ca="1" si="61"/>
        <v>56.433416848220766</v>
      </c>
      <c r="N98">
        <f t="shared" ca="1" si="62"/>
        <v>32.714960058097311</v>
      </c>
      <c r="P98">
        <f ca="1">E98-'GZP155'!E138</f>
        <v>-6158.3987550322054</v>
      </c>
      <c r="Q98">
        <f ca="1">F98-'GZP155'!F138</f>
        <v>5352.9424801284404</v>
      </c>
      <c r="R98">
        <f t="shared" ref="R98:R101" ca="1" si="63">SQRT(P98*P98+Q98*Q98)</f>
        <v>8159.6487927818216</v>
      </c>
    </row>
    <row r="99" spans="1:18" x14ac:dyDescent="0.25">
      <c r="A99" s="4">
        <f t="shared" si="39"/>
        <v>0.42638888888888804</v>
      </c>
      <c r="B99" s="3">
        <f t="shared" si="40"/>
        <v>1553300840</v>
      </c>
      <c r="C99">
        <f t="shared" si="51"/>
        <v>2</v>
      </c>
      <c r="D99">
        <f t="shared" si="51"/>
        <v>7</v>
      </c>
      <c r="E99">
        <f t="shared" ca="1" si="53"/>
        <v>-13426.020259769935</v>
      </c>
      <c r="F99">
        <f t="shared" ca="1" si="54"/>
        <v>65118.514201349011</v>
      </c>
      <c r="G99">
        <f t="shared" ca="1" si="55"/>
        <v>9448.7999999999993</v>
      </c>
      <c r="H99" s="9">
        <f t="shared" ca="1" si="56"/>
        <v>44.020629870065747</v>
      </c>
      <c r="I99" s="9">
        <f t="shared" ca="1" si="57"/>
        <v>-213.5038821709808</v>
      </c>
      <c r="J99" s="9">
        <f t="shared" ca="1" si="58"/>
        <v>0</v>
      </c>
      <c r="K99" s="9">
        <f t="shared" ca="1" si="59"/>
        <v>217.99477873618298</v>
      </c>
      <c r="L99" s="9">
        <f t="shared" ca="1" si="60"/>
        <v>168.34990369842018</v>
      </c>
      <c r="M99">
        <f t="shared" ca="1" si="61"/>
        <v>56.424006899055918</v>
      </c>
      <c r="N99">
        <f t="shared" ca="1" si="62"/>
        <v>32.718482207697889</v>
      </c>
      <c r="P99">
        <f ca="1">E99-'GZP155'!E139</f>
        <v>-4718.3992534806239</v>
      </c>
      <c r="Q99">
        <f ca="1">F99-'GZP155'!F139</f>
        <v>4081.5047673867448</v>
      </c>
      <c r="R99">
        <f t="shared" ca="1" si="63"/>
        <v>6238.7476853489788</v>
      </c>
    </row>
    <row r="100" spans="1:18" x14ac:dyDescent="0.25">
      <c r="A100" s="4">
        <f t="shared" si="39"/>
        <v>0.4264467592592584</v>
      </c>
      <c r="B100" s="3">
        <f t="shared" si="40"/>
        <v>1553300845</v>
      </c>
      <c r="C100">
        <f t="shared" si="51"/>
        <v>2</v>
      </c>
      <c r="D100">
        <f t="shared" si="51"/>
        <v>7</v>
      </c>
      <c r="E100">
        <f t="shared" ca="1" si="53"/>
        <v>-13205.917110419607</v>
      </c>
      <c r="F100">
        <f t="shared" ca="1" si="54"/>
        <v>64050.994790494107</v>
      </c>
      <c r="G100">
        <f t="shared" ca="1" si="55"/>
        <v>9448.7999999999993</v>
      </c>
      <c r="H100" s="9">
        <f t="shared" ca="1" si="56"/>
        <v>44.020629870065022</v>
      </c>
      <c r="I100" s="9">
        <f t="shared" ca="1" si="57"/>
        <v>-213.50388217097787</v>
      </c>
      <c r="J100" s="9">
        <f t="shared" ca="1" si="58"/>
        <v>0</v>
      </c>
      <c r="K100" s="9">
        <f t="shared" ca="1" si="59"/>
        <v>217.99477873617997</v>
      </c>
      <c r="L100" s="9">
        <f t="shared" ca="1" si="60"/>
        <v>168.34990369842021</v>
      </c>
      <c r="M100">
        <f t="shared" ca="1" si="61"/>
        <v>56.414596949891063</v>
      </c>
      <c r="N100">
        <f t="shared" ca="1" si="62"/>
        <v>32.722004357298474</v>
      </c>
      <c r="P100">
        <f ca="1">E100-'GZP155'!E140</f>
        <v>-3278.3997519290351</v>
      </c>
      <c r="Q100">
        <f ca="1">F100-'GZP155'!F140</f>
        <v>2810.0670546450492</v>
      </c>
      <c r="R100">
        <f t="shared" ca="1" si="63"/>
        <v>4317.9140548475325</v>
      </c>
    </row>
    <row r="101" spans="1:18" x14ac:dyDescent="0.25">
      <c r="A101" s="4">
        <f t="shared" si="39"/>
        <v>0.42650462962962876</v>
      </c>
      <c r="B101" s="3">
        <f t="shared" si="40"/>
        <v>1553300850</v>
      </c>
      <c r="C101">
        <f t="shared" si="51"/>
        <v>2</v>
      </c>
      <c r="D101">
        <f t="shared" si="51"/>
        <v>7</v>
      </c>
      <c r="E101">
        <f t="shared" ca="1" si="53"/>
        <v>-12985.813961069282</v>
      </c>
      <c r="F101">
        <f t="shared" ca="1" si="54"/>
        <v>62983.475379639218</v>
      </c>
      <c r="G101">
        <f t="shared" ca="1" si="55"/>
        <v>9448.7999999999993</v>
      </c>
      <c r="H101" s="9">
        <f t="shared" ca="1" si="56"/>
        <v>44.020629870065747</v>
      </c>
      <c r="I101" s="9">
        <f t="shared" ca="1" si="57"/>
        <v>-213.5038821709808</v>
      </c>
      <c r="J101" s="9">
        <f t="shared" ca="1" si="58"/>
        <v>0</v>
      </c>
      <c r="K101" s="9">
        <f t="shared" ca="1" si="59"/>
        <v>217.99477873618298</v>
      </c>
      <c r="L101" s="9">
        <f t="shared" ca="1" si="60"/>
        <v>168.34990369842018</v>
      </c>
      <c r="M101">
        <f t="shared" ca="1" si="61"/>
        <v>56.405187000726215</v>
      </c>
      <c r="N101">
        <f t="shared" ca="1" si="62"/>
        <v>32.725526506899051</v>
      </c>
      <c r="P101">
        <f ca="1">E101-'GZP155'!E141</f>
        <v>-1838.4002503774536</v>
      </c>
      <c r="Q101">
        <f ca="1">F101-'GZP155'!F141</f>
        <v>1538.6293419033682</v>
      </c>
      <c r="R101">
        <f t="shared" ca="1" si="63"/>
        <v>2397.310103502231</v>
      </c>
    </row>
    <row r="102" spans="1:18" x14ac:dyDescent="0.25">
      <c r="A102" s="46">
        <f t="shared" si="39"/>
        <v>0.42656249999999912</v>
      </c>
      <c r="B102" s="49">
        <f t="shared" si="40"/>
        <v>1553300855</v>
      </c>
      <c r="C102" s="45">
        <f t="shared" si="51"/>
        <v>2</v>
      </c>
      <c r="D102" s="45">
        <f t="shared" si="51"/>
        <v>7</v>
      </c>
      <c r="E102" s="45">
        <f t="shared" ca="1" si="53"/>
        <v>-12765.710811718953</v>
      </c>
      <c r="F102" s="45">
        <f t="shared" ca="1" si="54"/>
        <v>61915.955968784314</v>
      </c>
      <c r="G102" s="45">
        <f t="shared" ca="1" si="55"/>
        <v>9448.7999999999993</v>
      </c>
      <c r="H102" s="50">
        <f t="shared" ca="1" si="56"/>
        <v>44.020629870065022</v>
      </c>
      <c r="I102" s="50">
        <f t="shared" ca="1" si="57"/>
        <v>-213.5038821709808</v>
      </c>
      <c r="J102" s="50">
        <f t="shared" ca="1" si="58"/>
        <v>0</v>
      </c>
      <c r="K102" s="50">
        <f t="shared" ca="1" si="59"/>
        <v>217.99477873618284</v>
      </c>
      <c r="L102" s="50">
        <f t="shared" ca="1" si="60"/>
        <v>168.34990369842035</v>
      </c>
      <c r="M102" s="45">
        <f t="shared" ca="1" si="61"/>
        <v>56.395777051561367</v>
      </c>
      <c r="N102" s="45">
        <f t="shared" ca="1" si="62"/>
        <v>32.729048656499636</v>
      </c>
      <c r="P102" s="45">
        <f ca="1">E102-'GZP155'!E142</f>
        <v>-398.40074882586487</v>
      </c>
      <c r="Q102" s="45">
        <f ca="1">F102-'GZP155'!F142</f>
        <v>267.19162916167261</v>
      </c>
      <c r="R102" s="45">
        <f t="shared" ref="R100:R111" ca="1" si="64">SQRT(P102*P102+Q102*Q102)</f>
        <v>479.70253632754395</v>
      </c>
    </row>
    <row r="103" spans="1:18" x14ac:dyDescent="0.25">
      <c r="A103" s="4">
        <f t="shared" si="39"/>
        <v>0.42662037037036948</v>
      </c>
      <c r="B103" s="3">
        <f t="shared" si="40"/>
        <v>1553300860</v>
      </c>
      <c r="C103">
        <f t="shared" si="51"/>
        <v>2</v>
      </c>
      <c r="D103">
        <f t="shared" si="51"/>
        <v>7</v>
      </c>
      <c r="E103">
        <f t="shared" ca="1" si="53"/>
        <v>-12545.607662368628</v>
      </c>
      <c r="F103">
        <f t="shared" ca="1" si="54"/>
        <v>60848.43655792941</v>
      </c>
      <c r="G103">
        <f t="shared" ca="1" si="55"/>
        <v>9448.7999999999993</v>
      </c>
      <c r="H103" s="9">
        <f t="shared" ca="1" si="56"/>
        <v>44.020629870065022</v>
      </c>
      <c r="I103" s="9">
        <f t="shared" ca="1" si="57"/>
        <v>-213.5038821709808</v>
      </c>
      <c r="J103" s="9">
        <f t="shared" ca="1" si="58"/>
        <v>0</v>
      </c>
      <c r="K103" s="9">
        <f t="shared" ca="1" si="59"/>
        <v>217.99477873618284</v>
      </c>
      <c r="L103" s="9">
        <f t="shared" ca="1" si="60"/>
        <v>168.34990369842035</v>
      </c>
      <c r="M103">
        <f t="shared" ca="1" si="61"/>
        <v>56.386367102396513</v>
      </c>
      <c r="N103">
        <f t="shared" ca="1" si="62"/>
        <v>32.732570806100213</v>
      </c>
      <c r="P103">
        <f ca="1">E103-'GZP155'!E143</f>
        <v>1041.5987527257166</v>
      </c>
      <c r="Q103">
        <f ca="1">F103-'GZP155'!F143</f>
        <v>-1004.246083580023</v>
      </c>
      <c r="R103">
        <f t="shared" ref="R103:R106" ca="1" si="65">SQRT(P103*P103+Q103*Q103)</f>
        <v>1446.871852675828</v>
      </c>
    </row>
    <row r="104" spans="1:18" x14ac:dyDescent="0.25">
      <c r="A104" s="4">
        <f>A103+5/24/3600</f>
        <v>0.42667824074073984</v>
      </c>
      <c r="B104" s="3">
        <f t="shared" si="40"/>
        <v>1553300865</v>
      </c>
      <c r="C104">
        <f t="shared" si="51"/>
        <v>2</v>
      </c>
      <c r="D104">
        <f t="shared" si="51"/>
        <v>7</v>
      </c>
      <c r="E104">
        <f t="shared" ca="1" si="53"/>
        <v>-12325.504513018303</v>
      </c>
      <c r="F104">
        <f t="shared" ca="1" si="54"/>
        <v>59780.917147074506</v>
      </c>
      <c r="G104">
        <f t="shared" ca="1" si="55"/>
        <v>9448.7999999999993</v>
      </c>
      <c r="H104" s="9">
        <f t="shared" ca="1" si="56"/>
        <v>44.020629870065747</v>
      </c>
      <c r="I104" s="9">
        <f t="shared" ca="1" si="57"/>
        <v>-213.5038821709808</v>
      </c>
      <c r="J104" s="9">
        <f t="shared" ca="1" si="58"/>
        <v>0</v>
      </c>
      <c r="K104" s="9">
        <f t="shared" ca="1" si="59"/>
        <v>217.99477873618298</v>
      </c>
      <c r="L104" s="9">
        <f t="shared" ca="1" si="60"/>
        <v>168.34990369842018</v>
      </c>
      <c r="M104">
        <f t="shared" ca="1" si="61"/>
        <v>56.376957153231665</v>
      </c>
      <c r="N104">
        <f t="shared" ca="1" si="62"/>
        <v>32.736092955700798</v>
      </c>
      <c r="P104">
        <f ca="1">E104-'GZP155'!E144</f>
        <v>2481.5982542772981</v>
      </c>
      <c r="Q104">
        <f ca="1">F104-'GZP155'!F144</f>
        <v>-2275.6837963217185</v>
      </c>
      <c r="R104">
        <f t="shared" ca="1" si="65"/>
        <v>3367.0560786053684</v>
      </c>
    </row>
    <row r="105" spans="1:18" x14ac:dyDescent="0.25">
      <c r="A105" s="4">
        <f t="shared" ref="A105:A121" si="66">A104+5/24/3600</f>
        <v>0.42673611111111021</v>
      </c>
      <c r="B105" s="3">
        <f t="shared" si="40"/>
        <v>1553300870</v>
      </c>
      <c r="C105">
        <f t="shared" ref="C105:D120" si="67">C104</f>
        <v>2</v>
      </c>
      <c r="D105">
        <f t="shared" si="67"/>
        <v>7</v>
      </c>
      <c r="E105">
        <f t="shared" ca="1" si="53"/>
        <v>-12105.401363667974</v>
      </c>
      <c r="F105">
        <f t="shared" ca="1" si="54"/>
        <v>58713.397736219602</v>
      </c>
      <c r="G105">
        <f t="shared" ca="1" si="55"/>
        <v>9448.7999999999993</v>
      </c>
      <c r="H105" s="9">
        <f t="shared" ca="1" si="56"/>
        <v>44.020629870065022</v>
      </c>
      <c r="I105" s="9">
        <f t="shared" ca="1" si="57"/>
        <v>-213.5038821709808</v>
      </c>
      <c r="J105" s="9">
        <f t="shared" ca="1" si="58"/>
        <v>0</v>
      </c>
      <c r="K105" s="9">
        <f t="shared" ca="1" si="59"/>
        <v>217.99477873618284</v>
      </c>
      <c r="L105" s="9">
        <f t="shared" ca="1" si="60"/>
        <v>168.34990369842035</v>
      </c>
      <c r="M105">
        <f t="shared" ca="1" si="61"/>
        <v>56.36754720406681</v>
      </c>
      <c r="N105">
        <f t="shared" ca="1" si="62"/>
        <v>32.739615105301375</v>
      </c>
      <c r="P105">
        <f ca="1">E105-'GZP155'!E145</f>
        <v>3921.5977558288869</v>
      </c>
      <c r="Q105">
        <f ca="1">F105-'GZP155'!F145</f>
        <v>-3547.1215090634214</v>
      </c>
      <c r="R105">
        <f t="shared" ca="1" si="65"/>
        <v>5287.8161804834454</v>
      </c>
    </row>
    <row r="106" spans="1:18" x14ac:dyDescent="0.25">
      <c r="A106" s="4">
        <f t="shared" si="66"/>
        <v>0.42679398148148057</v>
      </c>
      <c r="B106" s="3">
        <f t="shared" si="40"/>
        <v>1553300875</v>
      </c>
      <c r="C106">
        <f t="shared" si="67"/>
        <v>2</v>
      </c>
      <c r="D106">
        <f t="shared" si="67"/>
        <v>7</v>
      </c>
      <c r="E106">
        <f t="shared" ca="1" si="53"/>
        <v>-11885.298214317649</v>
      </c>
      <c r="F106">
        <f t="shared" ca="1" si="54"/>
        <v>57645.878325364698</v>
      </c>
      <c r="G106">
        <f t="shared" ca="1" si="55"/>
        <v>9448.7999999999993</v>
      </c>
      <c r="H106" s="9">
        <f t="shared" ca="1" si="56"/>
        <v>44.020629870065747</v>
      </c>
      <c r="I106" s="9">
        <f t="shared" ca="1" si="57"/>
        <v>-213.5038821709808</v>
      </c>
      <c r="J106" s="9">
        <f t="shared" ca="1" si="58"/>
        <v>0</v>
      </c>
      <c r="K106" s="9">
        <f t="shared" ca="1" si="59"/>
        <v>217.99477873618298</v>
      </c>
      <c r="L106" s="9">
        <f t="shared" ca="1" si="60"/>
        <v>168.34990369842018</v>
      </c>
      <c r="M106">
        <f t="shared" ca="1" si="61"/>
        <v>56.358137254901962</v>
      </c>
      <c r="N106">
        <f t="shared" ca="1" si="62"/>
        <v>32.74313725490196</v>
      </c>
      <c r="P106">
        <f ca="1">E106-'GZP155'!E146</f>
        <v>5361.5972573804684</v>
      </c>
      <c r="Q106">
        <f ca="1">F106-'GZP155'!F146</f>
        <v>-4818.559221805117</v>
      </c>
      <c r="R106">
        <f t="shared" ca="1" si="65"/>
        <v>7208.6918455703808</v>
      </c>
    </row>
    <row r="107" spans="1:18" x14ac:dyDescent="0.25">
      <c r="A107" s="4">
        <f t="shared" si="66"/>
        <v>0.42685185185185093</v>
      </c>
      <c r="B107" s="3">
        <f t="shared" si="40"/>
        <v>1553300880</v>
      </c>
      <c r="C107">
        <f t="shared" si="67"/>
        <v>2</v>
      </c>
      <c r="D107">
        <f t="shared" si="67"/>
        <v>7</v>
      </c>
      <c r="E107">
        <f t="shared" ca="1" si="53"/>
        <v>-11665.19506496732</v>
      </c>
      <c r="F107">
        <f t="shared" ca="1" si="54"/>
        <v>56578.358914509794</v>
      </c>
      <c r="G107">
        <f t="shared" ca="1" si="55"/>
        <v>9448.7999999999993</v>
      </c>
      <c r="H107" s="9">
        <f t="shared" ca="1" si="56"/>
        <v>44.020629870065022</v>
      </c>
      <c r="I107" s="9">
        <f t="shared" ca="1" si="57"/>
        <v>-213.50388217097787</v>
      </c>
      <c r="J107" s="9">
        <f t="shared" ca="1" si="58"/>
        <v>0</v>
      </c>
      <c r="K107" s="9">
        <f t="shared" ca="1" si="59"/>
        <v>217.99477873617997</v>
      </c>
      <c r="L107" s="9">
        <f t="shared" ca="1" si="60"/>
        <v>168.34990369842021</v>
      </c>
      <c r="M107">
        <f t="shared" ca="1" si="61"/>
        <v>56.348727305737107</v>
      </c>
      <c r="N107">
        <f t="shared" ca="1" si="62"/>
        <v>32.746659404502537</v>
      </c>
    </row>
    <row r="108" spans="1:18" x14ac:dyDescent="0.25">
      <c r="A108" s="4">
        <f t="shared" si="66"/>
        <v>0.42690972222222129</v>
      </c>
      <c r="B108" s="3">
        <f t="shared" si="40"/>
        <v>1553300885</v>
      </c>
      <c r="C108">
        <f t="shared" si="67"/>
        <v>2</v>
      </c>
      <c r="D108">
        <f t="shared" si="67"/>
        <v>7</v>
      </c>
      <c r="E108">
        <f t="shared" ca="1" si="53"/>
        <v>-11445.091915616995</v>
      </c>
      <c r="F108">
        <f t="shared" ca="1" si="54"/>
        <v>55510.839503654905</v>
      </c>
      <c r="G108">
        <f t="shared" ca="1" si="55"/>
        <v>9448.7999999999993</v>
      </c>
      <c r="H108" s="9">
        <f t="shared" ca="1" si="56"/>
        <v>44.020629870065747</v>
      </c>
      <c r="I108" s="9">
        <f t="shared" ca="1" si="57"/>
        <v>-213.5038821709808</v>
      </c>
      <c r="J108" s="9">
        <f t="shared" ca="1" si="58"/>
        <v>0</v>
      </c>
      <c r="K108" s="9">
        <f t="shared" ca="1" si="59"/>
        <v>217.99477873618298</v>
      </c>
      <c r="L108" s="9">
        <f t="shared" ca="1" si="60"/>
        <v>168.34990369842018</v>
      </c>
      <c r="M108">
        <f t="shared" ca="1" si="61"/>
        <v>56.339317356572259</v>
      </c>
      <c r="N108">
        <f t="shared" ca="1" si="62"/>
        <v>32.750181554103122</v>
      </c>
    </row>
    <row r="109" spans="1:18" x14ac:dyDescent="0.25">
      <c r="A109" s="4">
        <f t="shared" si="66"/>
        <v>0.42696759259259165</v>
      </c>
      <c r="B109" s="3">
        <f t="shared" si="40"/>
        <v>1553300890</v>
      </c>
      <c r="C109">
        <f t="shared" si="67"/>
        <v>2</v>
      </c>
      <c r="D109">
        <f t="shared" si="67"/>
        <v>7</v>
      </c>
      <c r="E109">
        <f t="shared" ca="1" si="53"/>
        <v>-11224.988766266666</v>
      </c>
      <c r="F109">
        <f t="shared" ca="1" si="54"/>
        <v>54443.320092800001</v>
      </c>
      <c r="G109">
        <f t="shared" ca="1" si="55"/>
        <v>9448.7999999999993</v>
      </c>
      <c r="H109" s="9">
        <f t="shared" ca="1" si="56"/>
        <v>44.020629870065022</v>
      </c>
      <c r="I109" s="9">
        <f t="shared" ca="1" si="57"/>
        <v>-213.5038821709808</v>
      </c>
      <c r="J109" s="9">
        <f t="shared" ca="1" si="58"/>
        <v>0</v>
      </c>
      <c r="K109" s="9">
        <f t="shared" ca="1" si="59"/>
        <v>217.99477873618284</v>
      </c>
      <c r="L109" s="9">
        <f t="shared" ca="1" si="60"/>
        <v>168.34990369842035</v>
      </c>
      <c r="M109">
        <f t="shared" ca="1" si="61"/>
        <v>56.329907407407404</v>
      </c>
      <c r="N109">
        <f t="shared" ca="1" si="62"/>
        <v>32.7537037037037</v>
      </c>
    </row>
    <row r="110" spans="1:18" x14ac:dyDescent="0.25">
      <c r="A110" s="4">
        <f t="shared" si="66"/>
        <v>0.42702546296296201</v>
      </c>
      <c r="B110" s="3">
        <f t="shared" si="40"/>
        <v>1553300895</v>
      </c>
      <c r="C110">
        <f t="shared" si="67"/>
        <v>2</v>
      </c>
      <c r="D110">
        <f t="shared" si="67"/>
        <v>7</v>
      </c>
      <c r="E110">
        <f t="shared" ca="1" si="53"/>
        <v>-11004.885616916341</v>
      </c>
      <c r="F110">
        <f t="shared" ca="1" si="54"/>
        <v>53375.800681945097</v>
      </c>
      <c r="G110">
        <f t="shared" ca="1" si="55"/>
        <v>9448.7999999999993</v>
      </c>
      <c r="H110" s="9">
        <f t="shared" ca="1" si="56"/>
        <v>44.020629870065747</v>
      </c>
      <c r="I110" s="9">
        <f t="shared" ca="1" si="57"/>
        <v>-213.5038821709808</v>
      </c>
      <c r="J110" s="9">
        <f t="shared" ca="1" si="58"/>
        <v>0</v>
      </c>
      <c r="K110" s="9">
        <f t="shared" ca="1" si="59"/>
        <v>217.99477873618298</v>
      </c>
      <c r="L110" s="9">
        <f t="shared" ca="1" si="60"/>
        <v>168.34990369842018</v>
      </c>
      <c r="M110">
        <f t="shared" ca="1" si="61"/>
        <v>56.320497458242556</v>
      </c>
      <c r="N110">
        <f t="shared" ca="1" si="62"/>
        <v>32.757225853304284</v>
      </c>
    </row>
    <row r="111" spans="1:18" x14ac:dyDescent="0.25">
      <c r="A111" s="4">
        <f t="shared" si="66"/>
        <v>0.42708333333333237</v>
      </c>
      <c r="B111" s="3">
        <f t="shared" si="40"/>
        <v>1553300900</v>
      </c>
      <c r="C111">
        <f t="shared" si="67"/>
        <v>2</v>
      </c>
      <c r="D111">
        <f t="shared" si="67"/>
        <v>7</v>
      </c>
      <c r="E111">
        <f t="shared" ca="1" si="53"/>
        <v>-10784.782467566012</v>
      </c>
      <c r="F111">
        <f t="shared" ca="1" si="54"/>
        <v>52308.281271090193</v>
      </c>
      <c r="G111">
        <f t="shared" ca="1" si="55"/>
        <v>9448.7999999999993</v>
      </c>
      <c r="H111" s="9">
        <f t="shared" ca="1" si="56"/>
        <v>44.020629870065022</v>
      </c>
      <c r="I111" s="9">
        <f t="shared" ca="1" si="57"/>
        <v>-213.5038821709808</v>
      </c>
      <c r="J111" s="9">
        <f t="shared" ca="1" si="58"/>
        <v>0</v>
      </c>
      <c r="K111" s="9">
        <f t="shared" ca="1" si="59"/>
        <v>217.99477873618284</v>
      </c>
      <c r="L111" s="9">
        <f t="shared" ca="1" si="60"/>
        <v>168.34990369842035</v>
      </c>
      <c r="M111">
        <f t="shared" ca="1" si="61"/>
        <v>56.311087509077701</v>
      </c>
      <c r="N111">
        <f t="shared" ca="1" si="62"/>
        <v>32.760748002904862</v>
      </c>
    </row>
    <row r="112" spans="1:18" x14ac:dyDescent="0.25">
      <c r="A112" s="4">
        <f t="shared" si="66"/>
        <v>0.42714120370370273</v>
      </c>
      <c r="B112" s="3">
        <f t="shared" si="40"/>
        <v>1553300905</v>
      </c>
      <c r="C112">
        <f t="shared" si="67"/>
        <v>2</v>
      </c>
      <c r="D112">
        <f t="shared" si="67"/>
        <v>7</v>
      </c>
      <c r="E112">
        <f t="shared" ca="1" si="53"/>
        <v>-10564.679318215687</v>
      </c>
      <c r="F112">
        <f t="shared" ca="1" si="54"/>
        <v>51240.761860235289</v>
      </c>
      <c r="G112">
        <f t="shared" ca="1" si="55"/>
        <v>9448.7999999999993</v>
      </c>
      <c r="H112" s="9">
        <f t="shared" ca="1" si="56"/>
        <v>44.020629870065747</v>
      </c>
      <c r="I112" s="9">
        <f t="shared" ca="1" si="57"/>
        <v>-213.5038821709808</v>
      </c>
      <c r="J112" s="9">
        <f t="shared" ca="1" si="58"/>
        <v>0</v>
      </c>
      <c r="K112" s="9">
        <f t="shared" ca="1" si="59"/>
        <v>217.99477873618298</v>
      </c>
      <c r="L112" s="9">
        <f t="shared" ca="1" si="60"/>
        <v>168.34990369842018</v>
      </c>
      <c r="M112">
        <f t="shared" ca="1" si="61"/>
        <v>56.301677559912854</v>
      </c>
      <c r="N112">
        <f t="shared" ca="1" si="62"/>
        <v>32.764270152505446</v>
      </c>
    </row>
    <row r="113" spans="1:15" x14ac:dyDescent="0.25">
      <c r="A113" s="4">
        <f t="shared" si="66"/>
        <v>0.42719907407407309</v>
      </c>
      <c r="B113" s="3">
        <f t="shared" si="40"/>
        <v>1553300910</v>
      </c>
      <c r="C113">
        <f t="shared" si="67"/>
        <v>2</v>
      </c>
      <c r="D113">
        <f t="shared" si="67"/>
        <v>7</v>
      </c>
      <c r="E113">
        <f t="shared" ca="1" si="53"/>
        <v>-10344.576168865358</v>
      </c>
      <c r="F113">
        <f t="shared" ca="1" si="54"/>
        <v>50173.242449380385</v>
      </c>
      <c r="G113">
        <f t="shared" ca="1" si="55"/>
        <v>9448.7999999999993</v>
      </c>
      <c r="H113" s="9">
        <f t="shared" ca="1" si="56"/>
        <v>44.020629870065022</v>
      </c>
      <c r="I113" s="9">
        <f t="shared" ca="1" si="57"/>
        <v>-213.5038821709808</v>
      </c>
      <c r="J113" s="9">
        <f t="shared" ca="1" si="58"/>
        <v>0</v>
      </c>
      <c r="K113" s="9">
        <f t="shared" ca="1" si="59"/>
        <v>217.99477873618284</v>
      </c>
      <c r="L113" s="9">
        <f t="shared" ca="1" si="60"/>
        <v>168.34990369842035</v>
      </c>
      <c r="M113">
        <f t="shared" ca="1" si="61"/>
        <v>56.292267610747999</v>
      </c>
      <c r="N113">
        <f t="shared" ca="1" si="62"/>
        <v>32.767792302106024</v>
      </c>
    </row>
    <row r="114" spans="1:15" x14ac:dyDescent="0.25">
      <c r="A114" s="4">
        <f t="shared" si="66"/>
        <v>0.42725694444444345</v>
      </c>
      <c r="B114" s="3">
        <f t="shared" si="40"/>
        <v>1553300915</v>
      </c>
      <c r="C114">
        <f t="shared" si="67"/>
        <v>2</v>
      </c>
      <c r="D114">
        <f t="shared" si="67"/>
        <v>7</v>
      </c>
      <c r="E114">
        <f t="shared" ca="1" si="53"/>
        <v>-10124.473019515033</v>
      </c>
      <c r="F114">
        <f t="shared" ca="1" si="54"/>
        <v>49105.723038525481</v>
      </c>
      <c r="G114">
        <f t="shared" ca="1" si="55"/>
        <v>9448.7999999999993</v>
      </c>
      <c r="H114" s="9">
        <f t="shared" ca="1" si="56"/>
        <v>44.020629870065747</v>
      </c>
      <c r="I114" s="9">
        <f t="shared" ca="1" si="57"/>
        <v>-213.50388217097787</v>
      </c>
      <c r="J114" s="9">
        <f t="shared" ca="1" si="58"/>
        <v>0</v>
      </c>
      <c r="K114" s="9">
        <f t="shared" ca="1" si="59"/>
        <v>217.99477873618011</v>
      </c>
      <c r="L114" s="9">
        <f t="shared" ca="1" si="60"/>
        <v>168.34990369842004</v>
      </c>
      <c r="M114">
        <f t="shared" ca="1" si="61"/>
        <v>56.282857661583151</v>
      </c>
      <c r="N114">
        <f t="shared" ca="1" si="62"/>
        <v>32.771314451706608</v>
      </c>
    </row>
    <row r="115" spans="1:15" x14ac:dyDescent="0.25">
      <c r="A115" s="4">
        <f t="shared" si="66"/>
        <v>0.42731481481481381</v>
      </c>
      <c r="B115" s="3">
        <f t="shared" si="40"/>
        <v>1553300920</v>
      </c>
      <c r="C115">
        <f t="shared" si="67"/>
        <v>2</v>
      </c>
      <c r="D115">
        <f t="shared" si="67"/>
        <v>7</v>
      </c>
      <c r="E115">
        <f t="shared" ca="1" si="53"/>
        <v>-9904.3698701647045</v>
      </c>
      <c r="F115">
        <f t="shared" ca="1" si="54"/>
        <v>48038.203627670591</v>
      </c>
      <c r="G115">
        <f t="shared" ca="1" si="55"/>
        <v>9448.7999999999993</v>
      </c>
      <c r="H115" s="9">
        <f t="shared" ca="1" si="56"/>
        <v>44.020629870065022</v>
      </c>
      <c r="I115" s="9">
        <f t="shared" ca="1" si="57"/>
        <v>-213.5038821709808</v>
      </c>
      <c r="J115" s="9">
        <f t="shared" ca="1" si="58"/>
        <v>0</v>
      </c>
      <c r="K115" s="9">
        <f t="shared" ca="1" si="59"/>
        <v>217.99477873618284</v>
      </c>
      <c r="L115" s="9">
        <f t="shared" ca="1" si="60"/>
        <v>168.34990369842035</v>
      </c>
      <c r="M115">
        <f t="shared" ca="1" si="61"/>
        <v>56.273447712418303</v>
      </c>
      <c r="N115">
        <f t="shared" ca="1" si="62"/>
        <v>32.774836601307186</v>
      </c>
    </row>
    <row r="116" spans="1:15" x14ac:dyDescent="0.25">
      <c r="A116" s="4">
        <f t="shared" si="66"/>
        <v>0.42737268518518418</v>
      </c>
      <c r="B116" s="3">
        <f t="shared" si="40"/>
        <v>1553300925</v>
      </c>
      <c r="C116">
        <f t="shared" si="67"/>
        <v>2</v>
      </c>
      <c r="D116">
        <f t="shared" si="67"/>
        <v>7</v>
      </c>
      <c r="E116">
        <f t="shared" ca="1" si="53"/>
        <v>-9684.2667208143794</v>
      </c>
      <c r="F116">
        <f t="shared" ca="1" si="54"/>
        <v>46970.684216815687</v>
      </c>
      <c r="G116">
        <f t="shared" ca="1" si="55"/>
        <v>9448.7999999999993</v>
      </c>
      <c r="H116" s="9">
        <f t="shared" ca="1" si="56"/>
        <v>44.020629870065747</v>
      </c>
      <c r="I116" s="9">
        <f t="shared" ca="1" si="57"/>
        <v>-213.5038821709808</v>
      </c>
      <c r="J116" s="9">
        <f t="shared" ca="1" si="58"/>
        <v>0</v>
      </c>
      <c r="K116" s="9">
        <f t="shared" ca="1" si="59"/>
        <v>217.99477873618298</v>
      </c>
      <c r="L116" s="9">
        <f t="shared" ca="1" si="60"/>
        <v>168.34990369842018</v>
      </c>
      <c r="M116">
        <f t="shared" ca="1" si="61"/>
        <v>56.264037763253448</v>
      </c>
      <c r="N116">
        <f t="shared" ca="1" si="62"/>
        <v>32.778358750907771</v>
      </c>
    </row>
    <row r="117" spans="1:15" x14ac:dyDescent="0.25">
      <c r="A117" s="4">
        <f t="shared" si="66"/>
        <v>0.42743055555555454</v>
      </c>
      <c r="B117" s="3">
        <f t="shared" si="40"/>
        <v>1553300930</v>
      </c>
      <c r="C117">
        <f t="shared" si="67"/>
        <v>2</v>
      </c>
      <c r="D117">
        <f t="shared" si="67"/>
        <v>7</v>
      </c>
      <c r="E117">
        <f t="shared" ca="1" si="53"/>
        <v>-9464.1635714640506</v>
      </c>
      <c r="F117">
        <f t="shared" ca="1" si="54"/>
        <v>45903.164805960783</v>
      </c>
      <c r="G117">
        <f t="shared" ca="1" si="55"/>
        <v>9448.7999999999993</v>
      </c>
      <c r="H117" s="9">
        <f t="shared" ca="1" si="56"/>
        <v>44.020629870065022</v>
      </c>
      <c r="I117" s="9">
        <f t="shared" ca="1" si="57"/>
        <v>-213.5038821709808</v>
      </c>
      <c r="J117" s="9">
        <f t="shared" ca="1" si="58"/>
        <v>0</v>
      </c>
      <c r="K117" s="9">
        <f t="shared" ca="1" si="59"/>
        <v>217.99477873618284</v>
      </c>
      <c r="L117" s="9">
        <f t="shared" ca="1" si="60"/>
        <v>168.34990369842035</v>
      </c>
      <c r="M117">
        <f t="shared" ca="1" si="61"/>
        <v>56.2546278140886</v>
      </c>
      <c r="N117">
        <f t="shared" ca="1" si="62"/>
        <v>32.781880900508348</v>
      </c>
    </row>
    <row r="118" spans="1:15" x14ac:dyDescent="0.25">
      <c r="A118" s="4">
        <f t="shared" si="66"/>
        <v>0.4274884259259249</v>
      </c>
      <c r="B118" s="3">
        <f t="shared" si="40"/>
        <v>1553300935</v>
      </c>
      <c r="C118">
        <f t="shared" si="67"/>
        <v>2</v>
      </c>
      <c r="D118">
        <f t="shared" si="67"/>
        <v>7</v>
      </c>
      <c r="E118">
        <f t="shared" ca="1" si="53"/>
        <v>-9244.0604221137255</v>
      </c>
      <c r="F118">
        <f t="shared" ca="1" si="54"/>
        <v>44835.645395105879</v>
      </c>
      <c r="G118">
        <f t="shared" ca="1" si="55"/>
        <v>9448.7999999999993</v>
      </c>
      <c r="H118" s="9">
        <f t="shared" ca="1" si="56"/>
        <v>44.020629870065022</v>
      </c>
      <c r="I118" s="9">
        <f t="shared" ca="1" si="57"/>
        <v>-213.5038821709808</v>
      </c>
      <c r="J118" s="9">
        <f t="shared" ca="1" si="58"/>
        <v>0</v>
      </c>
      <c r="K118" s="9">
        <f t="shared" ca="1" si="59"/>
        <v>217.99477873618284</v>
      </c>
      <c r="L118" s="9">
        <f t="shared" ca="1" si="60"/>
        <v>168.34990369842035</v>
      </c>
      <c r="M118">
        <f t="shared" ca="1" si="61"/>
        <v>56.245217864923745</v>
      </c>
      <c r="N118">
        <f t="shared" ca="1" si="62"/>
        <v>32.785403050108933</v>
      </c>
    </row>
    <row r="119" spans="1:15" x14ac:dyDescent="0.25">
      <c r="A119" s="4">
        <f t="shared" si="66"/>
        <v>0.42754629629629526</v>
      </c>
      <c r="B119" s="3">
        <f t="shared" si="40"/>
        <v>1553300940</v>
      </c>
      <c r="C119">
        <f t="shared" si="67"/>
        <v>2</v>
      </c>
      <c r="D119">
        <f t="shared" si="67"/>
        <v>7</v>
      </c>
      <c r="E119">
        <f t="shared" ca="1" si="53"/>
        <v>-9023.9572727634004</v>
      </c>
      <c r="F119">
        <f t="shared" ca="1" si="54"/>
        <v>43768.125984250975</v>
      </c>
      <c r="G119">
        <f t="shared" ca="1" si="55"/>
        <v>9448.7999999999993</v>
      </c>
      <c r="H119" s="9">
        <f t="shared" ca="1" si="56"/>
        <v>44.020629870065747</v>
      </c>
      <c r="I119" s="9">
        <f t="shared" ca="1" si="57"/>
        <v>-213.5038821709808</v>
      </c>
      <c r="J119" s="9">
        <f t="shared" ca="1" si="58"/>
        <v>0</v>
      </c>
      <c r="K119" s="9">
        <f t="shared" ca="1" si="59"/>
        <v>217.99477873618298</v>
      </c>
      <c r="L119" s="9">
        <f t="shared" ca="1" si="60"/>
        <v>168.34990369842018</v>
      </c>
      <c r="M119">
        <f t="shared" ca="1" si="61"/>
        <v>56.235807915758897</v>
      </c>
      <c r="N119">
        <f t="shared" ca="1" si="62"/>
        <v>32.78892519970951</v>
      </c>
    </row>
    <row r="120" spans="1:15" x14ac:dyDescent="0.25">
      <c r="A120" s="4">
        <f t="shared" si="66"/>
        <v>0.42760416666666562</v>
      </c>
      <c r="B120" s="3">
        <f t="shared" si="40"/>
        <v>1553300945</v>
      </c>
      <c r="C120">
        <f t="shared" si="67"/>
        <v>2</v>
      </c>
      <c r="D120">
        <f t="shared" si="67"/>
        <v>7</v>
      </c>
      <c r="E120">
        <f t="shared" ca="1" si="53"/>
        <v>-8803.8541234130716</v>
      </c>
      <c r="F120">
        <f t="shared" ca="1" si="54"/>
        <v>42700.606573396071</v>
      </c>
      <c r="G120">
        <f t="shared" ca="1" si="55"/>
        <v>9448.7999999999993</v>
      </c>
      <c r="H120" s="9">
        <f t="shared" ca="1" si="56"/>
        <v>44.020629870065022</v>
      </c>
      <c r="I120" s="9">
        <f t="shared" ca="1" si="57"/>
        <v>-213.5038821709808</v>
      </c>
      <c r="J120" s="9">
        <f t="shared" ca="1" si="58"/>
        <v>0</v>
      </c>
      <c r="K120" s="9">
        <f t="shared" ca="1" si="59"/>
        <v>217.99477873618284</v>
      </c>
      <c r="L120" s="9">
        <f t="shared" ca="1" si="60"/>
        <v>168.34990369842035</v>
      </c>
      <c r="M120">
        <f t="shared" ca="1" si="61"/>
        <v>56.226397966594043</v>
      </c>
      <c r="N120">
        <f t="shared" ca="1" si="62"/>
        <v>32.792447349310095</v>
      </c>
    </row>
    <row r="121" spans="1:15" x14ac:dyDescent="0.25">
      <c r="A121" s="4">
        <f t="shared" si="66"/>
        <v>0.42766203703703598</v>
      </c>
      <c r="B121" s="3">
        <f t="shared" si="40"/>
        <v>1553300950</v>
      </c>
      <c r="C121">
        <f t="shared" ref="C121:D136" si="68">C120</f>
        <v>2</v>
      </c>
      <c r="D121">
        <f t="shared" si="68"/>
        <v>7</v>
      </c>
      <c r="E121">
        <f t="shared" ca="1" si="53"/>
        <v>-8583.7509740627465</v>
      </c>
      <c r="F121">
        <f t="shared" ca="1" si="54"/>
        <v>41633.087162541167</v>
      </c>
      <c r="G121">
        <f t="shared" ca="1" si="55"/>
        <v>9448.7999999999993</v>
      </c>
      <c r="H121" s="9">
        <f t="shared" ca="1" si="56"/>
        <v>44.020629870065747</v>
      </c>
      <c r="I121" s="9">
        <f t="shared" ca="1" si="57"/>
        <v>-213.50388217097787</v>
      </c>
      <c r="J121" s="9">
        <f t="shared" ca="1" si="58"/>
        <v>0</v>
      </c>
      <c r="K121" s="9">
        <f t="shared" ca="1" si="59"/>
        <v>217.99477873618011</v>
      </c>
      <c r="L121" s="9">
        <f t="shared" ca="1" si="60"/>
        <v>168.34990369842004</v>
      </c>
      <c r="M121">
        <f t="shared" ca="1" si="61"/>
        <v>56.216988017429195</v>
      </c>
      <c r="N121">
        <f t="shared" ca="1" si="62"/>
        <v>32.795969498910672</v>
      </c>
    </row>
    <row r="122" spans="1:15" x14ac:dyDescent="0.25">
      <c r="A122" s="4">
        <f>A121+5/24/3600</f>
        <v>0.42771990740740634</v>
      </c>
      <c r="B122" s="3">
        <f t="shared" si="40"/>
        <v>1553300955</v>
      </c>
      <c r="C122">
        <f t="shared" si="68"/>
        <v>2</v>
      </c>
      <c r="D122">
        <f t="shared" si="68"/>
        <v>7</v>
      </c>
      <c r="E122">
        <f t="shared" ca="1" si="53"/>
        <v>-8363.6478247124178</v>
      </c>
      <c r="F122">
        <f t="shared" ca="1" si="54"/>
        <v>40565.567751686278</v>
      </c>
      <c r="G122">
        <f t="shared" ca="1" si="55"/>
        <v>9448.7999999999993</v>
      </c>
      <c r="H122" s="9">
        <f t="shared" ca="1" si="56"/>
        <v>44.020629870065022</v>
      </c>
      <c r="I122" s="9">
        <f t="shared" ca="1" si="57"/>
        <v>-213.5038821709808</v>
      </c>
      <c r="J122" s="9">
        <f t="shared" ca="1" si="58"/>
        <v>0</v>
      </c>
      <c r="K122" s="9">
        <f t="shared" ca="1" si="59"/>
        <v>217.99477873618284</v>
      </c>
      <c r="L122" s="9">
        <f t="shared" ca="1" si="60"/>
        <v>168.34990369842035</v>
      </c>
      <c r="M122">
        <f t="shared" ca="1" si="61"/>
        <v>56.20757806826434</v>
      </c>
      <c r="N122">
        <f t="shared" ca="1" si="62"/>
        <v>32.799491648511257</v>
      </c>
    </row>
    <row r="123" spans="1:15" x14ac:dyDescent="0.25">
      <c r="A123" s="4">
        <f t="shared" ref="A123:A186" si="69">A122+5/24/3600</f>
        <v>0.4277777777777767</v>
      </c>
      <c r="B123" s="3">
        <f t="shared" si="40"/>
        <v>1553300960</v>
      </c>
      <c r="C123">
        <f t="shared" si="68"/>
        <v>2</v>
      </c>
      <c r="D123">
        <f t="shared" si="68"/>
        <v>7</v>
      </c>
      <c r="E123">
        <f t="shared" ca="1" si="53"/>
        <v>-8143.5446753620927</v>
      </c>
      <c r="F123">
        <f t="shared" ca="1" si="54"/>
        <v>39498.048340831374</v>
      </c>
      <c r="G123">
        <f t="shared" ca="1" si="55"/>
        <v>9448.7999999999993</v>
      </c>
      <c r="H123" s="9">
        <f t="shared" ca="1" si="56"/>
        <v>44.020629870065747</v>
      </c>
      <c r="I123" s="9">
        <f t="shared" ca="1" si="57"/>
        <v>-213.5038821709808</v>
      </c>
      <c r="J123" s="9">
        <f t="shared" ca="1" si="58"/>
        <v>0</v>
      </c>
      <c r="K123" s="9">
        <f t="shared" ca="1" si="59"/>
        <v>217.99477873618298</v>
      </c>
      <c r="L123" s="9">
        <f t="shared" ca="1" si="60"/>
        <v>168.34990369842018</v>
      </c>
      <c r="M123">
        <f t="shared" ca="1" si="61"/>
        <v>56.198168119099492</v>
      </c>
      <c r="N123">
        <f t="shared" ca="1" si="62"/>
        <v>32.803013798111834</v>
      </c>
    </row>
    <row r="124" spans="1:15" x14ac:dyDescent="0.25">
      <c r="A124" s="4">
        <f t="shared" si="69"/>
        <v>0.42783564814814706</v>
      </c>
      <c r="B124" s="3">
        <f t="shared" si="40"/>
        <v>1553300965</v>
      </c>
      <c r="C124">
        <f t="shared" si="68"/>
        <v>2</v>
      </c>
      <c r="D124">
        <f t="shared" si="68"/>
        <v>7</v>
      </c>
      <c r="E124">
        <f t="shared" ca="1" si="53"/>
        <v>-7923.4415260117639</v>
      </c>
      <c r="F124">
        <f t="shared" ca="1" si="54"/>
        <v>38430.52892997647</v>
      </c>
      <c r="G124">
        <f t="shared" ca="1" si="55"/>
        <v>9448.7999999999993</v>
      </c>
      <c r="H124" s="9">
        <f t="shared" ca="1" si="56"/>
        <v>44.020629870065022</v>
      </c>
      <c r="I124" s="9">
        <f t="shared" ca="1" si="57"/>
        <v>-213.5038821709808</v>
      </c>
      <c r="J124" s="9">
        <f t="shared" ca="1" si="58"/>
        <v>0</v>
      </c>
      <c r="K124" s="9">
        <f t="shared" ca="1" si="59"/>
        <v>217.99477873618284</v>
      </c>
      <c r="L124" s="9">
        <f t="shared" ca="1" si="60"/>
        <v>168.34990369842035</v>
      </c>
      <c r="M124">
        <f t="shared" ca="1" si="61"/>
        <v>56.188758169934637</v>
      </c>
      <c r="N124">
        <f t="shared" ca="1" si="62"/>
        <v>32.806535947712419</v>
      </c>
    </row>
    <row r="125" spans="1:15" x14ac:dyDescent="0.25">
      <c r="A125" s="4">
        <f t="shared" si="69"/>
        <v>0.42789351851851742</v>
      </c>
      <c r="B125" s="3">
        <f t="shared" si="40"/>
        <v>1553300970</v>
      </c>
      <c r="C125">
        <f t="shared" si="68"/>
        <v>2</v>
      </c>
      <c r="D125">
        <f t="shared" si="68"/>
        <v>7</v>
      </c>
      <c r="E125">
        <f t="shared" ca="1" si="53"/>
        <v>-7703.3383766614388</v>
      </c>
      <c r="F125">
        <f t="shared" ca="1" si="54"/>
        <v>37363.009519121566</v>
      </c>
      <c r="G125">
        <f t="shared" ca="1" si="55"/>
        <v>9448.7999999999993</v>
      </c>
      <c r="H125" s="9">
        <f t="shared" ca="1" si="56"/>
        <v>44.020629870065747</v>
      </c>
      <c r="I125" s="9">
        <f t="shared" ca="1" si="57"/>
        <v>-213.5038821709808</v>
      </c>
      <c r="J125" s="9">
        <f t="shared" ca="1" si="58"/>
        <v>0</v>
      </c>
      <c r="K125" s="9">
        <f t="shared" ca="1" si="59"/>
        <v>217.99477873618298</v>
      </c>
      <c r="L125" s="9">
        <f t="shared" ca="1" si="60"/>
        <v>168.34990369842018</v>
      </c>
      <c r="M125">
        <f t="shared" ca="1" si="61"/>
        <v>56.179348220769789</v>
      </c>
      <c r="N125">
        <f t="shared" ca="1" si="62"/>
        <v>32.810058097312996</v>
      </c>
    </row>
    <row r="126" spans="1:15" x14ac:dyDescent="0.25">
      <c r="A126" s="4">
        <f t="shared" si="69"/>
        <v>0.42795138888888778</v>
      </c>
      <c r="B126" s="3">
        <f t="shared" si="40"/>
        <v>1553300975</v>
      </c>
      <c r="C126">
        <f t="shared" si="68"/>
        <v>2</v>
      </c>
      <c r="D126">
        <f t="shared" si="68"/>
        <v>7</v>
      </c>
      <c r="E126">
        <f t="shared" ca="1" si="53"/>
        <v>-7483.2352273111101</v>
      </c>
      <c r="F126">
        <f t="shared" ca="1" si="54"/>
        <v>36295.490108266662</v>
      </c>
      <c r="G126">
        <f t="shared" ca="1" si="55"/>
        <v>9448.7999999999993</v>
      </c>
      <c r="H126" s="9">
        <f t="shared" ca="1" si="56"/>
        <v>44.020629870065022</v>
      </c>
      <c r="I126" s="9">
        <f t="shared" ca="1" si="57"/>
        <v>-213.5038821709808</v>
      </c>
      <c r="J126" s="9">
        <f t="shared" ca="1" si="58"/>
        <v>0</v>
      </c>
      <c r="K126" s="9">
        <f t="shared" ca="1" si="59"/>
        <v>217.99477873618284</v>
      </c>
      <c r="L126" s="9">
        <f t="shared" ca="1" si="60"/>
        <v>168.34990369842035</v>
      </c>
      <c r="M126">
        <f t="shared" ca="1" si="61"/>
        <v>56.169938271604941</v>
      </c>
      <c r="N126">
        <f t="shared" ca="1" si="62"/>
        <v>32.813580246913581</v>
      </c>
      <c r="O126" s="12"/>
    </row>
    <row r="127" spans="1:15" x14ac:dyDescent="0.25">
      <c r="A127" s="8">
        <f t="shared" si="69"/>
        <v>0.42800925925925815</v>
      </c>
      <c r="B127" s="3">
        <f t="shared" si="40"/>
        <v>1553300980</v>
      </c>
      <c r="C127">
        <f t="shared" si="68"/>
        <v>2</v>
      </c>
      <c r="D127">
        <f t="shared" si="68"/>
        <v>7</v>
      </c>
      <c r="E127">
        <f t="shared" ca="1" si="53"/>
        <v>-7263.132077960785</v>
      </c>
      <c r="F127">
        <f t="shared" ca="1" si="54"/>
        <v>35227.970697411758</v>
      </c>
      <c r="G127">
        <f t="shared" ca="1" si="55"/>
        <v>9448.7999999999993</v>
      </c>
      <c r="H127" s="9">
        <f t="shared" ca="1" si="56"/>
        <v>44.020629870065747</v>
      </c>
      <c r="I127" s="9">
        <f t="shared" ca="1" si="57"/>
        <v>-213.5038821709808</v>
      </c>
      <c r="J127" s="9">
        <f t="shared" ca="1" si="58"/>
        <v>0</v>
      </c>
      <c r="K127" s="9">
        <f t="shared" ca="1" si="59"/>
        <v>217.99477873618298</v>
      </c>
      <c r="L127" s="9">
        <f t="shared" ca="1" si="60"/>
        <v>168.34990369842018</v>
      </c>
      <c r="M127">
        <f t="shared" ca="1" si="61"/>
        <v>56.160528322440086</v>
      </c>
      <c r="N127">
        <f t="shared" ca="1" si="62"/>
        <v>32.817102396514159</v>
      </c>
      <c r="O127" s="12"/>
    </row>
    <row r="128" spans="1:15" x14ac:dyDescent="0.25">
      <c r="A128" s="4">
        <f t="shared" si="69"/>
        <v>0.42806712962962851</v>
      </c>
      <c r="B128" s="3">
        <f t="shared" si="40"/>
        <v>1553300985</v>
      </c>
      <c r="C128">
        <f t="shared" si="68"/>
        <v>2</v>
      </c>
      <c r="D128">
        <f t="shared" si="68"/>
        <v>7</v>
      </c>
      <c r="E128">
        <f t="shared" ca="1" si="53"/>
        <v>-7043.0289286104562</v>
      </c>
      <c r="F128">
        <f t="shared" ca="1" si="54"/>
        <v>34160.451286556854</v>
      </c>
      <c r="G128">
        <f t="shared" ca="1" si="55"/>
        <v>9448.7999999999993</v>
      </c>
      <c r="H128" s="9">
        <f t="shared" ca="1" si="56"/>
        <v>44.020629870065022</v>
      </c>
      <c r="I128" s="9">
        <f t="shared" ca="1" si="57"/>
        <v>-213.50388217097787</v>
      </c>
      <c r="J128" s="9">
        <f t="shared" ca="1" si="58"/>
        <v>0</v>
      </c>
      <c r="K128" s="9">
        <f t="shared" ca="1" si="59"/>
        <v>217.99477873617997</v>
      </c>
      <c r="L128" s="9">
        <f t="shared" ca="1" si="60"/>
        <v>168.34990369842021</v>
      </c>
      <c r="M128">
        <f t="shared" ca="1" si="61"/>
        <v>56.151118373275239</v>
      </c>
      <c r="N128">
        <f t="shared" ca="1" si="62"/>
        <v>32.820624546114743</v>
      </c>
      <c r="O128" s="12"/>
    </row>
    <row r="129" spans="1:19" x14ac:dyDescent="0.25">
      <c r="A129" s="4">
        <f t="shared" si="69"/>
        <v>0.42812499999999887</v>
      </c>
      <c r="B129" s="3">
        <f t="shared" si="40"/>
        <v>1553300990</v>
      </c>
      <c r="C129">
        <f t="shared" si="68"/>
        <v>2</v>
      </c>
      <c r="D129">
        <f t="shared" si="68"/>
        <v>7</v>
      </c>
      <c r="E129">
        <f t="shared" ca="1" si="53"/>
        <v>-6822.9257792601311</v>
      </c>
      <c r="F129">
        <f t="shared" ca="1" si="54"/>
        <v>33092.931875701965</v>
      </c>
      <c r="G129">
        <f t="shared" ca="1" si="55"/>
        <v>9448.7999999999993</v>
      </c>
      <c r="H129" s="9">
        <f t="shared" ca="1" si="56"/>
        <v>44.020629870065747</v>
      </c>
      <c r="I129" s="9">
        <f t="shared" ca="1" si="57"/>
        <v>-213.5038821709808</v>
      </c>
      <c r="J129" s="9">
        <f t="shared" ca="1" si="58"/>
        <v>0</v>
      </c>
      <c r="K129" s="9">
        <f t="shared" ca="1" si="59"/>
        <v>217.99477873618298</v>
      </c>
      <c r="L129" s="9">
        <f t="shared" ca="1" si="60"/>
        <v>168.34990369842018</v>
      </c>
      <c r="M129">
        <f t="shared" ca="1" si="61"/>
        <v>56.141708424110384</v>
      </c>
      <c r="N129">
        <f t="shared" ca="1" si="62"/>
        <v>32.824146695715321</v>
      </c>
    </row>
    <row r="130" spans="1:19" x14ac:dyDescent="0.25">
      <c r="A130" s="4">
        <f t="shared" si="69"/>
        <v>0.42818287037036923</v>
      </c>
      <c r="B130" s="3">
        <f t="shared" si="40"/>
        <v>1553300995</v>
      </c>
      <c r="C130">
        <f t="shared" si="68"/>
        <v>2</v>
      </c>
      <c r="D130">
        <f t="shared" si="68"/>
        <v>7</v>
      </c>
      <c r="E130">
        <f t="shared" ca="1" si="53"/>
        <v>-6602.8226299098023</v>
      </c>
      <c r="F130">
        <f t="shared" ca="1" si="54"/>
        <v>32025.412464847061</v>
      </c>
      <c r="G130">
        <f t="shared" ca="1" si="55"/>
        <v>9448.7999999999993</v>
      </c>
      <c r="H130" s="9">
        <f t="shared" ca="1" si="56"/>
        <v>44.020629870065022</v>
      </c>
      <c r="I130" s="9">
        <f t="shared" ca="1" si="57"/>
        <v>-213.5038821709808</v>
      </c>
      <c r="J130" s="9">
        <f t="shared" ca="1" si="58"/>
        <v>0</v>
      </c>
      <c r="K130" s="9">
        <f t="shared" ca="1" si="59"/>
        <v>217.99477873618284</v>
      </c>
      <c r="L130" s="9">
        <f t="shared" ca="1" si="60"/>
        <v>168.34990369842035</v>
      </c>
      <c r="M130">
        <f t="shared" ca="1" si="61"/>
        <v>56.132298474945536</v>
      </c>
      <c r="N130">
        <f t="shared" ca="1" si="62"/>
        <v>32.827668845315898</v>
      </c>
    </row>
    <row r="131" spans="1:19" x14ac:dyDescent="0.25">
      <c r="A131" s="4">
        <f t="shared" si="69"/>
        <v>0.42824074074073959</v>
      </c>
      <c r="B131" s="3">
        <f t="shared" si="40"/>
        <v>1553301000</v>
      </c>
      <c r="C131">
        <f t="shared" si="68"/>
        <v>2</v>
      </c>
      <c r="D131">
        <f t="shared" si="68"/>
        <v>7</v>
      </c>
      <c r="E131">
        <f t="shared" ca="1" si="53"/>
        <v>-6382.7194805594772</v>
      </c>
      <c r="F131">
        <f t="shared" ca="1" si="54"/>
        <v>30957.893053992157</v>
      </c>
      <c r="G131">
        <f t="shared" ca="1" si="55"/>
        <v>9448.7999999999993</v>
      </c>
      <c r="H131" s="9">
        <f t="shared" ca="1" si="56"/>
        <v>44.020629870065747</v>
      </c>
      <c r="I131" s="9">
        <f t="shared" ca="1" si="57"/>
        <v>-213.5038821709808</v>
      </c>
      <c r="J131" s="9">
        <f t="shared" ca="1" si="58"/>
        <v>0</v>
      </c>
      <c r="K131" s="9">
        <f t="shared" ca="1" si="59"/>
        <v>217.99477873618298</v>
      </c>
      <c r="L131" s="9">
        <f t="shared" ca="1" si="60"/>
        <v>168.34990369842018</v>
      </c>
      <c r="M131">
        <f t="shared" ca="1" si="61"/>
        <v>56.122888525780681</v>
      </c>
      <c r="N131">
        <f t="shared" ca="1" si="62"/>
        <v>32.831190994916483</v>
      </c>
    </row>
    <row r="132" spans="1:19" x14ac:dyDescent="0.25">
      <c r="A132" s="4">
        <f t="shared" si="69"/>
        <v>0.42829861111110995</v>
      </c>
      <c r="B132" s="3">
        <f t="shared" si="40"/>
        <v>1553301005</v>
      </c>
      <c r="C132">
        <f t="shared" si="68"/>
        <v>2</v>
      </c>
      <c r="D132">
        <f t="shared" si="68"/>
        <v>7</v>
      </c>
      <c r="E132">
        <f t="shared" ca="1" si="53"/>
        <v>-6162.6163312091485</v>
      </c>
      <c r="F132">
        <f t="shared" ca="1" si="54"/>
        <v>29890.373643137253</v>
      </c>
      <c r="G132">
        <f t="shared" ca="1" si="55"/>
        <v>9448.7999999999993</v>
      </c>
      <c r="H132" s="9">
        <f t="shared" ca="1" si="56"/>
        <v>44.020629870065022</v>
      </c>
      <c r="I132" s="9">
        <f t="shared" ca="1" si="57"/>
        <v>-213.5038821709808</v>
      </c>
      <c r="J132" s="9">
        <f t="shared" ca="1" si="58"/>
        <v>0</v>
      </c>
      <c r="K132" s="9">
        <f t="shared" ca="1" si="59"/>
        <v>217.99477873618284</v>
      </c>
      <c r="L132" s="9">
        <f t="shared" ca="1" si="60"/>
        <v>168.34990369842035</v>
      </c>
      <c r="M132">
        <f t="shared" ca="1" si="61"/>
        <v>56.113478576615833</v>
      </c>
      <c r="N132">
        <f t="shared" ca="1" si="62"/>
        <v>32.83471314451706</v>
      </c>
    </row>
    <row r="133" spans="1:19" x14ac:dyDescent="0.25">
      <c r="A133" s="4">
        <f t="shared" si="69"/>
        <v>0.42835648148148031</v>
      </c>
      <c r="B133" s="3">
        <f t="shared" si="40"/>
        <v>1553301010</v>
      </c>
      <c r="C133">
        <f t="shared" si="68"/>
        <v>2</v>
      </c>
      <c r="D133">
        <f t="shared" si="68"/>
        <v>7</v>
      </c>
      <c r="E133">
        <f t="shared" ca="1" si="53"/>
        <v>-5942.5131818588234</v>
      </c>
      <c r="F133">
        <f t="shared" ca="1" si="54"/>
        <v>28822.854232282349</v>
      </c>
      <c r="G133">
        <f t="shared" ca="1" si="55"/>
        <v>9448.7999999999993</v>
      </c>
      <c r="H133" s="9">
        <f t="shared" ca="1" si="56"/>
        <v>44.020629870065747</v>
      </c>
      <c r="I133" s="9">
        <f t="shared" ca="1" si="57"/>
        <v>-213.5038821709808</v>
      </c>
      <c r="J133" s="9">
        <f t="shared" ca="1" si="58"/>
        <v>0</v>
      </c>
      <c r="K133" s="9">
        <f t="shared" ca="1" si="59"/>
        <v>217.99477873618298</v>
      </c>
      <c r="L133" s="9">
        <f t="shared" ca="1" si="60"/>
        <v>168.34990369842018</v>
      </c>
      <c r="M133">
        <f t="shared" ca="1" si="61"/>
        <v>56.104068627450978</v>
      </c>
      <c r="N133">
        <f t="shared" ca="1" si="62"/>
        <v>32.838235294117645</v>
      </c>
    </row>
    <row r="134" spans="1:19" x14ac:dyDescent="0.25">
      <c r="A134" s="4">
        <f t="shared" si="69"/>
        <v>0.42841435185185067</v>
      </c>
      <c r="B134" s="3">
        <f t="shared" si="40"/>
        <v>1553301015</v>
      </c>
      <c r="C134">
        <f t="shared" si="68"/>
        <v>2</v>
      </c>
      <c r="D134">
        <f t="shared" si="68"/>
        <v>7</v>
      </c>
      <c r="E134">
        <f t="shared" ca="1" si="53"/>
        <v>-5722.4100325084946</v>
      </c>
      <c r="F134">
        <f t="shared" ca="1" si="54"/>
        <v>27755.334821427445</v>
      </c>
      <c r="G134">
        <f t="shared" ca="1" si="55"/>
        <v>9448.7999999999993</v>
      </c>
      <c r="H134" s="9">
        <f t="shared" ca="1" si="56"/>
        <v>44.020629870065022</v>
      </c>
      <c r="I134" s="9">
        <f t="shared" ca="1" si="57"/>
        <v>-213.5038821709808</v>
      </c>
      <c r="J134" s="9">
        <f t="shared" ca="1" si="58"/>
        <v>0</v>
      </c>
      <c r="K134" s="9">
        <f t="shared" ca="1" si="59"/>
        <v>217.99477873618284</v>
      </c>
      <c r="L134" s="9">
        <f t="shared" ca="1" si="60"/>
        <v>168.34990369842035</v>
      </c>
      <c r="M134">
        <f t="shared" ca="1" si="61"/>
        <v>56.09465867828613</v>
      </c>
      <c r="N134">
        <f t="shared" ca="1" si="62"/>
        <v>32.841757443718222</v>
      </c>
    </row>
    <row r="135" spans="1:19" x14ac:dyDescent="0.25">
      <c r="A135" s="4">
        <f t="shared" si="69"/>
        <v>0.42847222222222103</v>
      </c>
      <c r="B135" s="3">
        <f t="shared" si="40"/>
        <v>1553301020</v>
      </c>
      <c r="C135">
        <f t="shared" si="68"/>
        <v>2</v>
      </c>
      <c r="D135">
        <f t="shared" si="68"/>
        <v>7</v>
      </c>
      <c r="E135">
        <f t="shared" ca="1" si="53"/>
        <v>-5502.3068831581695</v>
      </c>
      <c r="F135">
        <f t="shared" ca="1" si="54"/>
        <v>26687.815410572541</v>
      </c>
      <c r="G135">
        <f t="shared" ca="1" si="55"/>
        <v>9448.7999999999993</v>
      </c>
      <c r="H135" s="9">
        <f t="shared" ca="1" si="56"/>
        <v>44.020629870065022</v>
      </c>
      <c r="I135" s="9">
        <f t="shared" ca="1" si="57"/>
        <v>-213.5038821709808</v>
      </c>
      <c r="J135" s="9">
        <f t="shared" ca="1" si="58"/>
        <v>0</v>
      </c>
      <c r="K135" s="9">
        <f t="shared" ca="1" si="59"/>
        <v>217.99477873618284</v>
      </c>
      <c r="L135" s="9">
        <f t="shared" ca="1" si="60"/>
        <v>168.34990369842035</v>
      </c>
      <c r="M135">
        <f t="shared" ca="1" si="61"/>
        <v>56.085248729121275</v>
      </c>
      <c r="N135">
        <f t="shared" ca="1" si="62"/>
        <v>32.845279593318807</v>
      </c>
    </row>
    <row r="136" spans="1:19" x14ac:dyDescent="0.25">
      <c r="A136" s="4">
        <f t="shared" si="69"/>
        <v>0.42853009259259139</v>
      </c>
      <c r="B136" s="3">
        <f t="shared" si="40"/>
        <v>1553301025</v>
      </c>
      <c r="C136">
        <f t="shared" si="68"/>
        <v>2</v>
      </c>
      <c r="D136">
        <f t="shared" si="68"/>
        <v>7</v>
      </c>
      <c r="E136">
        <f t="shared" ca="1" si="53"/>
        <v>-5282.2037338078444</v>
      </c>
      <c r="F136">
        <f t="shared" ca="1" si="54"/>
        <v>25620.295999717637</v>
      </c>
      <c r="G136">
        <f t="shared" ca="1" si="55"/>
        <v>9448.7999999999993</v>
      </c>
      <c r="H136" s="9">
        <f t="shared" ca="1" si="56"/>
        <v>44.020629870065747</v>
      </c>
      <c r="I136" s="9">
        <f t="shared" ca="1" si="57"/>
        <v>-213.5038821709808</v>
      </c>
      <c r="J136" s="9">
        <f t="shared" ca="1" si="58"/>
        <v>0</v>
      </c>
      <c r="K136" s="9">
        <f t="shared" ca="1" si="59"/>
        <v>217.99477873618298</v>
      </c>
      <c r="L136" s="9">
        <f t="shared" ca="1" si="60"/>
        <v>168.34990369842018</v>
      </c>
      <c r="M136">
        <f t="shared" ca="1" si="61"/>
        <v>56.075838779956428</v>
      </c>
      <c r="N136">
        <f t="shared" ca="1" si="62"/>
        <v>32.848801742919385</v>
      </c>
      <c r="O136" s="14"/>
      <c r="P136" s="14"/>
      <c r="Q136" s="14"/>
      <c r="R136" s="14"/>
      <c r="S136" s="14"/>
    </row>
    <row r="137" spans="1:19" x14ac:dyDescent="0.25">
      <c r="A137" s="4">
        <f t="shared" si="69"/>
        <v>0.42858796296296175</v>
      </c>
      <c r="B137" s="3">
        <f t="shared" si="40"/>
        <v>1553301030</v>
      </c>
      <c r="C137">
        <f t="shared" ref="C137:D152" si="70">C136</f>
        <v>2</v>
      </c>
      <c r="D137">
        <f t="shared" si="70"/>
        <v>7</v>
      </c>
      <c r="E137">
        <f t="shared" ca="1" si="53"/>
        <v>-5062.1005844575157</v>
      </c>
      <c r="F137">
        <f t="shared" ca="1" si="54"/>
        <v>24552.776588862733</v>
      </c>
      <c r="G137">
        <f t="shared" ca="1" si="55"/>
        <v>9448.7999999999993</v>
      </c>
      <c r="H137" s="9">
        <f t="shared" ca="1" si="56"/>
        <v>44.020629870065022</v>
      </c>
      <c r="I137" s="9">
        <f t="shared" ca="1" si="57"/>
        <v>-213.5038821709808</v>
      </c>
      <c r="J137" s="9">
        <f t="shared" ca="1" si="58"/>
        <v>0</v>
      </c>
      <c r="K137" s="9">
        <f t="shared" ca="1" si="59"/>
        <v>217.99477873618284</v>
      </c>
      <c r="L137" s="9">
        <f t="shared" ca="1" si="60"/>
        <v>168.34990369842035</v>
      </c>
      <c r="M137">
        <f t="shared" ca="1" si="61"/>
        <v>56.06642883079158</v>
      </c>
      <c r="N137">
        <f t="shared" ca="1" si="62"/>
        <v>32.852323892519969</v>
      </c>
      <c r="O137" s="12"/>
    </row>
    <row r="138" spans="1:19" x14ac:dyDescent="0.25">
      <c r="A138" s="4">
        <f t="shared" si="69"/>
        <v>0.42864583333333212</v>
      </c>
      <c r="B138" s="3">
        <f t="shared" ref="B138:B201" si="71">B137+SECOND(A138-A137)</f>
        <v>1553301035</v>
      </c>
      <c r="C138">
        <f t="shared" si="70"/>
        <v>2</v>
      </c>
      <c r="D138">
        <f t="shared" si="70"/>
        <v>7</v>
      </c>
      <c r="E138">
        <f t="shared" ca="1" si="53"/>
        <v>-4841.9974351071905</v>
      </c>
      <c r="F138">
        <f t="shared" ca="1" si="54"/>
        <v>23485.257178007829</v>
      </c>
      <c r="G138">
        <f t="shared" ca="1" si="55"/>
        <v>9448.7999999999993</v>
      </c>
      <c r="H138" s="9">
        <f t="shared" ca="1" si="56"/>
        <v>44.020629870065747</v>
      </c>
      <c r="I138" s="9">
        <f t="shared" ca="1" si="57"/>
        <v>-213.50388217097498</v>
      </c>
      <c r="J138" s="9">
        <f t="shared" ca="1" si="58"/>
        <v>0</v>
      </c>
      <c r="K138" s="9">
        <f t="shared" ca="1" si="59"/>
        <v>217.99477873617727</v>
      </c>
      <c r="L138" s="9">
        <f t="shared" ca="1" si="60"/>
        <v>168.34990369841987</v>
      </c>
      <c r="M138">
        <f t="shared" ca="1" si="61"/>
        <v>56.057018881626725</v>
      </c>
      <c r="N138">
        <f t="shared" ca="1" si="62"/>
        <v>32.855846042120547</v>
      </c>
      <c r="O138" s="12"/>
    </row>
    <row r="139" spans="1:19" x14ac:dyDescent="0.25">
      <c r="A139" s="8">
        <f t="shared" si="69"/>
        <v>0.42870370370370248</v>
      </c>
      <c r="B139" s="3">
        <f t="shared" si="71"/>
        <v>1553301040</v>
      </c>
      <c r="C139">
        <f t="shared" si="70"/>
        <v>2</v>
      </c>
      <c r="D139">
        <f t="shared" si="70"/>
        <v>7</v>
      </c>
      <c r="E139">
        <f t="shared" ca="1" si="53"/>
        <v>-4621.8942857568618</v>
      </c>
      <c r="F139">
        <f t="shared" ca="1" si="54"/>
        <v>22417.737767152954</v>
      </c>
      <c r="G139">
        <f t="shared" ca="1" si="55"/>
        <v>9448.7999999999993</v>
      </c>
      <c r="H139" s="9">
        <f t="shared" ca="1" si="56"/>
        <v>44.020629870065022</v>
      </c>
      <c r="I139" s="9">
        <f t="shared" ca="1" si="57"/>
        <v>-213.5038821709808</v>
      </c>
      <c r="J139" s="9">
        <f t="shared" ca="1" si="58"/>
        <v>0</v>
      </c>
      <c r="K139" s="9">
        <f t="shared" ca="1" si="59"/>
        <v>217.99477873618284</v>
      </c>
      <c r="L139" s="9">
        <f t="shared" ca="1" si="60"/>
        <v>168.34990369842035</v>
      </c>
      <c r="M139">
        <f t="shared" ca="1" si="61"/>
        <v>56.047608932461877</v>
      </c>
      <c r="N139">
        <f t="shared" ca="1" si="62"/>
        <v>32.859368191721131</v>
      </c>
      <c r="O139" s="12"/>
    </row>
    <row r="140" spans="1:19" x14ac:dyDescent="0.25">
      <c r="A140" s="4">
        <f t="shared" si="69"/>
        <v>0.42876157407407284</v>
      </c>
      <c r="B140" s="3">
        <f t="shared" si="71"/>
        <v>1553301045</v>
      </c>
      <c r="C140">
        <f t="shared" si="70"/>
        <v>2</v>
      </c>
      <c r="D140">
        <f t="shared" si="70"/>
        <v>7</v>
      </c>
      <c r="E140">
        <f t="shared" ca="1" si="53"/>
        <v>-4401.7911364065367</v>
      </c>
      <c r="F140">
        <f t="shared" ca="1" si="54"/>
        <v>21350.21835629805</v>
      </c>
      <c r="G140">
        <f t="shared" ca="1" si="55"/>
        <v>9448.7999999999993</v>
      </c>
      <c r="H140" s="9">
        <f t="shared" ca="1" si="56"/>
        <v>44.020629870065747</v>
      </c>
      <c r="I140" s="9">
        <f t="shared" ca="1" si="57"/>
        <v>-213.5038821709808</v>
      </c>
      <c r="J140" s="9">
        <f t="shared" ca="1" si="58"/>
        <v>0</v>
      </c>
      <c r="K140" s="9">
        <f t="shared" ca="1" si="59"/>
        <v>217.99477873618298</v>
      </c>
      <c r="L140" s="9">
        <f t="shared" ca="1" si="60"/>
        <v>168.34990369842018</v>
      </c>
      <c r="M140">
        <f t="shared" ca="1" si="61"/>
        <v>56.038198983297022</v>
      </c>
      <c r="N140">
        <f t="shared" ca="1" si="62"/>
        <v>32.862890341321709</v>
      </c>
      <c r="O140" s="12"/>
    </row>
    <row r="141" spans="1:19" x14ac:dyDescent="0.25">
      <c r="A141" s="4">
        <f t="shared" si="69"/>
        <v>0.4288194444444432</v>
      </c>
      <c r="B141" s="3">
        <f t="shared" si="71"/>
        <v>1553301050</v>
      </c>
      <c r="C141">
        <f t="shared" si="70"/>
        <v>2</v>
      </c>
      <c r="D141">
        <f t="shared" si="70"/>
        <v>7</v>
      </c>
      <c r="E141">
        <f t="shared" ca="1" si="53"/>
        <v>-4181.6879870562079</v>
      </c>
      <c r="F141">
        <f t="shared" ca="1" si="54"/>
        <v>20282.698945443146</v>
      </c>
      <c r="G141">
        <f t="shared" ca="1" si="55"/>
        <v>9448.7999999999993</v>
      </c>
      <c r="H141" s="9">
        <f t="shared" ca="1" si="56"/>
        <v>44.020629870065022</v>
      </c>
      <c r="I141" s="9">
        <f t="shared" ca="1" si="57"/>
        <v>-213.5038821709808</v>
      </c>
      <c r="J141" s="9">
        <f t="shared" ca="1" si="58"/>
        <v>0</v>
      </c>
      <c r="K141" s="9">
        <f t="shared" ca="1" si="59"/>
        <v>217.99477873618284</v>
      </c>
      <c r="L141" s="9">
        <f t="shared" ca="1" si="60"/>
        <v>168.34990369842035</v>
      </c>
      <c r="M141">
        <f t="shared" ca="1" si="61"/>
        <v>56.028789034132174</v>
      </c>
      <c r="N141">
        <f t="shared" ca="1" si="62"/>
        <v>32.866412490922293</v>
      </c>
      <c r="O141" s="12"/>
    </row>
    <row r="142" spans="1:19" x14ac:dyDescent="0.25">
      <c r="A142" s="4">
        <f t="shared" si="69"/>
        <v>0.42887731481481356</v>
      </c>
      <c r="B142" s="3">
        <f t="shared" si="71"/>
        <v>1553301055</v>
      </c>
      <c r="C142">
        <f t="shared" si="70"/>
        <v>2</v>
      </c>
      <c r="D142">
        <f t="shared" si="70"/>
        <v>7</v>
      </c>
      <c r="E142">
        <f t="shared" ca="1" si="53"/>
        <v>-3961.5848377058828</v>
      </c>
      <c r="F142">
        <f t="shared" ca="1" si="54"/>
        <v>19215.179534588242</v>
      </c>
      <c r="G142">
        <f t="shared" ca="1" si="55"/>
        <v>9448.7999999999993</v>
      </c>
      <c r="H142" s="9">
        <f t="shared" ca="1" si="56"/>
        <v>44.020629870065747</v>
      </c>
      <c r="I142" s="9">
        <f t="shared" ca="1" si="57"/>
        <v>-213.5038821709808</v>
      </c>
      <c r="J142" s="9">
        <f t="shared" ca="1" si="58"/>
        <v>0</v>
      </c>
      <c r="K142" s="9">
        <f t="shared" ca="1" si="59"/>
        <v>217.99477873618298</v>
      </c>
      <c r="L142" s="9">
        <f t="shared" ca="1" si="60"/>
        <v>168.34990369842018</v>
      </c>
      <c r="M142">
        <f t="shared" ca="1" si="61"/>
        <v>56.019379084967319</v>
      </c>
      <c r="N142">
        <f t="shared" ca="1" si="62"/>
        <v>32.869934640522871</v>
      </c>
    </row>
    <row r="143" spans="1:19" x14ac:dyDescent="0.25">
      <c r="A143" s="4">
        <f t="shared" si="69"/>
        <v>0.42893518518518392</v>
      </c>
      <c r="B143" s="3">
        <f t="shared" si="71"/>
        <v>1553301060</v>
      </c>
      <c r="C143">
        <f t="shared" si="70"/>
        <v>2</v>
      </c>
      <c r="D143">
        <f t="shared" si="70"/>
        <v>7</v>
      </c>
      <c r="E143">
        <f t="shared" ca="1" si="53"/>
        <v>-3741.4816883555541</v>
      </c>
      <c r="F143">
        <f t="shared" ca="1" si="54"/>
        <v>18147.660123733338</v>
      </c>
      <c r="G143">
        <f t="shared" ca="1" si="55"/>
        <v>9448.7999999999993</v>
      </c>
      <c r="H143" s="9">
        <f t="shared" ca="1" si="56"/>
        <v>44.020629870065022</v>
      </c>
      <c r="I143" s="9">
        <f t="shared" ca="1" si="57"/>
        <v>-213.5038821709808</v>
      </c>
      <c r="J143" s="9">
        <f t="shared" ca="1" si="58"/>
        <v>0</v>
      </c>
      <c r="K143" s="9">
        <f t="shared" ca="1" si="59"/>
        <v>217.99477873618284</v>
      </c>
      <c r="L143" s="9">
        <f t="shared" ca="1" si="60"/>
        <v>168.34990369842035</v>
      </c>
      <c r="M143">
        <f t="shared" ca="1" si="61"/>
        <v>56.009969135802471</v>
      </c>
      <c r="N143">
        <f t="shared" ca="1" si="62"/>
        <v>32.873456790123456</v>
      </c>
    </row>
    <row r="144" spans="1:19" x14ac:dyDescent="0.25">
      <c r="A144" s="4">
        <f t="shared" si="69"/>
        <v>0.42899305555555428</v>
      </c>
      <c r="B144" s="3">
        <f t="shared" si="71"/>
        <v>1553301065</v>
      </c>
      <c r="C144">
        <f t="shared" si="70"/>
        <v>2</v>
      </c>
      <c r="D144">
        <f t="shared" si="70"/>
        <v>7</v>
      </c>
      <c r="E144">
        <f t="shared" ca="1" si="53"/>
        <v>-3521.378539005229</v>
      </c>
      <c r="F144">
        <f t="shared" ca="1" si="54"/>
        <v>17080.140712878434</v>
      </c>
      <c r="G144">
        <f t="shared" ca="1" si="55"/>
        <v>9448.7999999999993</v>
      </c>
      <c r="H144" s="9">
        <f t="shared" ca="1" si="56"/>
        <v>44.020629870065747</v>
      </c>
      <c r="I144" s="9">
        <f t="shared" ca="1" si="57"/>
        <v>-213.5038821709808</v>
      </c>
      <c r="J144" s="9">
        <f t="shared" ca="1" si="58"/>
        <v>0</v>
      </c>
      <c r="K144" s="9">
        <f t="shared" ca="1" si="59"/>
        <v>217.99477873618298</v>
      </c>
      <c r="L144" s="9">
        <f t="shared" ca="1" si="60"/>
        <v>168.34990369842018</v>
      </c>
      <c r="M144">
        <f t="shared" ca="1" si="61"/>
        <v>56.000559186637616</v>
      </c>
      <c r="N144">
        <f t="shared" ca="1" si="62"/>
        <v>32.876978939724033</v>
      </c>
    </row>
    <row r="145" spans="1:15" x14ac:dyDescent="0.25">
      <c r="A145" s="4">
        <f t="shared" si="69"/>
        <v>0.42905092592592464</v>
      </c>
      <c r="B145" s="3">
        <f t="shared" si="71"/>
        <v>1553301070</v>
      </c>
      <c r="C145">
        <f t="shared" si="70"/>
        <v>2</v>
      </c>
      <c r="D145">
        <f t="shared" si="70"/>
        <v>7</v>
      </c>
      <c r="E145">
        <f t="shared" ca="1" si="53"/>
        <v>-3301.2753896549002</v>
      </c>
      <c r="F145">
        <f t="shared" ca="1" si="54"/>
        <v>16012.62130202353</v>
      </c>
      <c r="G145">
        <f t="shared" ca="1" si="55"/>
        <v>9448.7999999999993</v>
      </c>
      <c r="H145" s="9">
        <f t="shared" ca="1" si="56"/>
        <v>44.020629870065022</v>
      </c>
      <c r="I145" s="9">
        <f t="shared" ca="1" si="57"/>
        <v>-213.5038821709808</v>
      </c>
      <c r="J145" s="9">
        <f t="shared" ca="1" si="58"/>
        <v>0</v>
      </c>
      <c r="K145" s="9">
        <f t="shared" ca="1" si="59"/>
        <v>217.99477873618284</v>
      </c>
      <c r="L145" s="9">
        <f t="shared" ca="1" si="60"/>
        <v>168.34990369842035</v>
      </c>
      <c r="M145">
        <f t="shared" ca="1" si="61"/>
        <v>55.991149237472769</v>
      </c>
      <c r="N145">
        <f t="shared" ca="1" si="62"/>
        <v>32.880501089324618</v>
      </c>
    </row>
    <row r="146" spans="1:15" x14ac:dyDescent="0.25">
      <c r="A146" s="4">
        <f t="shared" si="69"/>
        <v>0.429108796296295</v>
      </c>
      <c r="B146" s="3">
        <f t="shared" si="71"/>
        <v>1553301075</v>
      </c>
      <c r="C146">
        <f t="shared" si="70"/>
        <v>2</v>
      </c>
      <c r="D146">
        <f t="shared" si="70"/>
        <v>7</v>
      </c>
      <c r="E146">
        <f t="shared" ca="1" si="53"/>
        <v>-3081.1722403045751</v>
      </c>
      <c r="F146">
        <f t="shared" ca="1" si="54"/>
        <v>14945.101891168626</v>
      </c>
      <c r="G146">
        <f t="shared" ca="1" si="55"/>
        <v>9448.7999999999993</v>
      </c>
      <c r="H146" s="9">
        <f t="shared" ca="1" si="56"/>
        <v>44.020629870065747</v>
      </c>
      <c r="I146" s="9">
        <f t="shared" ca="1" si="57"/>
        <v>-213.5038821709808</v>
      </c>
      <c r="J146" s="9">
        <f t="shared" ca="1" si="58"/>
        <v>0</v>
      </c>
      <c r="K146" s="9">
        <f t="shared" ca="1" si="59"/>
        <v>217.99477873618298</v>
      </c>
      <c r="L146" s="9">
        <f t="shared" ca="1" si="60"/>
        <v>168.34990369842018</v>
      </c>
      <c r="M146">
        <f t="shared" ca="1" si="61"/>
        <v>55.981739288307914</v>
      </c>
      <c r="N146">
        <f t="shared" ca="1" si="62"/>
        <v>32.884023238925195</v>
      </c>
    </row>
    <row r="147" spans="1:15" x14ac:dyDescent="0.25">
      <c r="A147" s="4">
        <f t="shared" si="69"/>
        <v>0.42916666666666536</v>
      </c>
      <c r="B147" s="3">
        <f t="shared" si="71"/>
        <v>1553301080</v>
      </c>
      <c r="C147">
        <f t="shared" si="70"/>
        <v>2</v>
      </c>
      <c r="D147">
        <f t="shared" si="70"/>
        <v>7</v>
      </c>
      <c r="E147">
        <f t="shared" ref="E147:E149" ca="1" si="72">INDIRECT("E$"&amp;C147)+INDIRECT("H$"&amp;C147)*($B147-INDIRECT("B$"&amp;D147))</f>
        <v>-2861.0690909542463</v>
      </c>
      <c r="F147">
        <f t="shared" ref="F147:F149" ca="1" si="73">INDIRECT("F$"&amp;C147)+INDIRECT("I$"&amp;C147)*($B147-INDIRECT("B$"&amp;D147))</f>
        <v>13877.582480313722</v>
      </c>
      <c r="G147">
        <f t="shared" ref="G147:G149" ca="1" si="74">INDIRECT("G$"&amp;C147)+INDIRECT("J$"&amp;C147)*($B147-INDIRECT("B$"&amp;D147))</f>
        <v>9448.7999999999993</v>
      </c>
      <c r="H147" s="9">
        <f t="shared" ref="H147:H149" ca="1" si="75">(E148-E147)/($B148-$B147)</f>
        <v>44.020629870065022</v>
      </c>
      <c r="I147" s="9">
        <f t="shared" ref="I147:I149" ca="1" si="76">(F148-F147)/($B148-$B147)</f>
        <v>-213.5038821709808</v>
      </c>
      <c r="J147" s="9">
        <f t="shared" ref="J147:J149" ca="1" si="77">(G148-G147)/($B148-$B147)</f>
        <v>0</v>
      </c>
      <c r="K147" s="9">
        <f t="shared" ref="K147:K149" ca="1" si="78">SQRT(H147*H147+I147*I147)</f>
        <v>217.99477873618284</v>
      </c>
      <c r="L147" s="9">
        <f t="shared" ref="L147:L149" ca="1" si="79">DEGREES(ATAN2(I147,H147))</f>
        <v>168.34990369842035</v>
      </c>
      <c r="M147">
        <f t="shared" ref="M147:M149" ca="1" si="80">INDIRECT("M$"&amp;C147)+INDIRECT("O$"&amp;C147)*($B147-INDIRECT("B$"&amp;D147))</f>
        <v>55.972329339143066</v>
      </c>
      <c r="N147">
        <f t="shared" ref="N147:N149" ca="1" si="81">INDIRECT("N$"&amp;C147)+INDIRECT("P$"&amp;C147)*($B147-INDIRECT("B$"&amp;D147))</f>
        <v>32.88754538852578</v>
      </c>
    </row>
    <row r="148" spans="1:15" x14ac:dyDescent="0.25">
      <c r="A148" s="8">
        <f t="shared" si="69"/>
        <v>0.42922453703703572</v>
      </c>
      <c r="B148" s="3">
        <f t="shared" si="71"/>
        <v>1553301085</v>
      </c>
      <c r="C148">
        <f t="shared" si="70"/>
        <v>2</v>
      </c>
      <c r="D148">
        <f t="shared" si="70"/>
        <v>7</v>
      </c>
      <c r="E148">
        <f t="shared" ca="1" si="72"/>
        <v>-2640.9659416039212</v>
      </c>
      <c r="F148">
        <f t="shared" ca="1" si="73"/>
        <v>12810.063069458818</v>
      </c>
      <c r="G148">
        <f t="shared" ca="1" si="74"/>
        <v>9448.7999999999993</v>
      </c>
      <c r="H148" s="9">
        <f t="shared" ca="1" si="75"/>
        <v>44.020629870065747</v>
      </c>
      <c r="I148" s="9">
        <f t="shared" ca="1" si="76"/>
        <v>-213.5038821709808</v>
      </c>
      <c r="J148" s="9">
        <f t="shared" ca="1" si="77"/>
        <v>0</v>
      </c>
      <c r="K148" s="9">
        <f t="shared" ca="1" si="78"/>
        <v>217.99477873618298</v>
      </c>
      <c r="L148" s="9">
        <f t="shared" ca="1" si="79"/>
        <v>168.34990369842018</v>
      </c>
      <c r="M148">
        <f t="shared" ca="1" si="80"/>
        <v>55.962919389978211</v>
      </c>
      <c r="N148">
        <f t="shared" ca="1" si="81"/>
        <v>32.891067538126357</v>
      </c>
    </row>
    <row r="149" spans="1:15" x14ac:dyDescent="0.25">
      <c r="A149" s="4">
        <f t="shared" si="69"/>
        <v>0.42928240740740609</v>
      </c>
      <c r="B149" s="3">
        <f t="shared" si="71"/>
        <v>1553301090</v>
      </c>
      <c r="C149">
        <f t="shared" si="70"/>
        <v>2</v>
      </c>
      <c r="D149">
        <f t="shared" si="70"/>
        <v>7</v>
      </c>
      <c r="E149">
        <f t="shared" ca="1" si="72"/>
        <v>-2420.8627922535925</v>
      </c>
      <c r="F149">
        <f t="shared" ca="1" si="73"/>
        <v>11742.543658603914</v>
      </c>
      <c r="G149">
        <f t="shared" ca="1" si="74"/>
        <v>9448.7999999999993</v>
      </c>
      <c r="H149" s="9">
        <f t="shared" ca="1" si="75"/>
        <v>44.020629870065022</v>
      </c>
      <c r="I149" s="9">
        <f t="shared" ca="1" si="76"/>
        <v>-213.5038821709808</v>
      </c>
      <c r="J149" s="9">
        <f t="shared" ca="1" si="77"/>
        <v>0</v>
      </c>
      <c r="K149" s="9">
        <f t="shared" ca="1" si="78"/>
        <v>217.99477873618284</v>
      </c>
      <c r="L149" s="9">
        <f t="shared" ca="1" si="79"/>
        <v>168.34990369842035</v>
      </c>
      <c r="M149">
        <f t="shared" ca="1" si="80"/>
        <v>55.953509440813363</v>
      </c>
      <c r="N149">
        <f t="shared" ca="1" si="81"/>
        <v>32.894589687726942</v>
      </c>
    </row>
    <row r="150" spans="1:15" x14ac:dyDescent="0.25">
      <c r="A150" s="4">
        <f t="shared" si="69"/>
        <v>0.42934027777777645</v>
      </c>
      <c r="B150" s="3">
        <f t="shared" si="71"/>
        <v>1553301095</v>
      </c>
      <c r="C150">
        <f t="shared" si="70"/>
        <v>2</v>
      </c>
      <c r="D150">
        <f t="shared" si="70"/>
        <v>7</v>
      </c>
      <c r="E150">
        <f t="shared" ca="1" si="53"/>
        <v>-2200.7596429032674</v>
      </c>
      <c r="F150">
        <f t="shared" ca="1" si="54"/>
        <v>10675.02424774901</v>
      </c>
      <c r="G150">
        <f t="shared" ca="1" si="55"/>
        <v>9448.7999999999993</v>
      </c>
      <c r="H150" s="9">
        <f t="shared" ca="1" si="56"/>
        <v>44.020629870065747</v>
      </c>
      <c r="I150" s="9">
        <f t="shared" ca="1" si="57"/>
        <v>-213.5038821709808</v>
      </c>
      <c r="J150" s="9">
        <f t="shared" ca="1" si="58"/>
        <v>0</v>
      </c>
      <c r="K150" s="9">
        <f t="shared" ca="1" si="59"/>
        <v>217.99477873618298</v>
      </c>
      <c r="L150" s="9">
        <f t="shared" ca="1" si="60"/>
        <v>168.34990369842018</v>
      </c>
      <c r="M150">
        <f t="shared" ca="1" si="61"/>
        <v>55.944099491648515</v>
      </c>
      <c r="N150">
        <f t="shared" ca="1" si="62"/>
        <v>32.898111837327519</v>
      </c>
    </row>
    <row r="151" spans="1:15" x14ac:dyDescent="0.25">
      <c r="A151" s="4">
        <f t="shared" si="69"/>
        <v>0.42939814814814681</v>
      </c>
      <c r="B151" s="3">
        <f t="shared" si="71"/>
        <v>1553301100</v>
      </c>
      <c r="C151">
        <f t="shared" si="70"/>
        <v>2</v>
      </c>
      <c r="D151">
        <f t="shared" si="70"/>
        <v>7</v>
      </c>
      <c r="E151">
        <f t="shared" ca="1" si="53"/>
        <v>-1980.6564935529386</v>
      </c>
      <c r="F151">
        <f t="shared" ca="1" si="54"/>
        <v>9607.5048368941061</v>
      </c>
      <c r="G151">
        <f t="shared" ca="1" si="55"/>
        <v>9448.7999999999993</v>
      </c>
      <c r="H151" s="9">
        <f t="shared" ca="1" si="56"/>
        <v>44.020629870065022</v>
      </c>
      <c r="I151" s="9">
        <f t="shared" ca="1" si="57"/>
        <v>-213.5038821709808</v>
      </c>
      <c r="J151" s="9">
        <f t="shared" ca="1" si="58"/>
        <v>0</v>
      </c>
      <c r="K151" s="9">
        <f t="shared" ca="1" si="59"/>
        <v>217.99477873618284</v>
      </c>
      <c r="L151" s="9">
        <f t="shared" ca="1" si="60"/>
        <v>168.34990369842035</v>
      </c>
      <c r="M151">
        <f t="shared" ca="1" si="61"/>
        <v>55.93468954248366</v>
      </c>
      <c r="N151">
        <f t="shared" ca="1" si="62"/>
        <v>32.901633986928104</v>
      </c>
    </row>
    <row r="152" spans="1:15" x14ac:dyDescent="0.25">
      <c r="A152" s="4">
        <f t="shared" si="69"/>
        <v>0.42945601851851717</v>
      </c>
      <c r="B152" s="3">
        <f t="shared" si="71"/>
        <v>1553301105</v>
      </c>
      <c r="C152">
        <f t="shared" si="70"/>
        <v>2</v>
      </c>
      <c r="D152">
        <f t="shared" si="70"/>
        <v>7</v>
      </c>
      <c r="E152">
        <f t="shared" ca="1" si="53"/>
        <v>-1760.5533442026135</v>
      </c>
      <c r="F152">
        <f t="shared" ca="1" si="54"/>
        <v>8539.9854260392021</v>
      </c>
      <c r="G152">
        <f t="shared" ca="1" si="55"/>
        <v>9448.7999999999993</v>
      </c>
      <c r="H152" s="9">
        <f t="shared" ca="1" si="56"/>
        <v>44.020629870065022</v>
      </c>
      <c r="I152" s="9">
        <f t="shared" ca="1" si="57"/>
        <v>-213.50388217097498</v>
      </c>
      <c r="J152" s="9">
        <f t="shared" ca="1" si="58"/>
        <v>0</v>
      </c>
      <c r="K152" s="9">
        <f t="shared" ca="1" si="59"/>
        <v>217.99477873617715</v>
      </c>
      <c r="L152" s="9">
        <f t="shared" ca="1" si="60"/>
        <v>168.34990369842004</v>
      </c>
      <c r="M152">
        <f t="shared" ca="1" si="61"/>
        <v>55.925279593318812</v>
      </c>
      <c r="N152">
        <f t="shared" ca="1" si="62"/>
        <v>32.905156136528682</v>
      </c>
    </row>
    <row r="153" spans="1:15" x14ac:dyDescent="0.25">
      <c r="A153" s="4">
        <f t="shared" si="69"/>
        <v>0.42951388888888753</v>
      </c>
      <c r="B153" s="3">
        <f t="shared" si="71"/>
        <v>1553301110</v>
      </c>
      <c r="C153">
        <f t="shared" ref="C153:D168" si="82">C152</f>
        <v>2</v>
      </c>
      <c r="D153">
        <f t="shared" si="82"/>
        <v>7</v>
      </c>
      <c r="E153">
        <f t="shared" ca="1" si="53"/>
        <v>-1540.4501948522884</v>
      </c>
      <c r="F153">
        <f t="shared" ca="1" si="54"/>
        <v>7472.4660151843273</v>
      </c>
      <c r="G153">
        <f t="shared" ca="1" si="55"/>
        <v>9448.7999999999993</v>
      </c>
      <c r="H153" s="9">
        <f t="shared" ca="1" si="56"/>
        <v>44.020629870065747</v>
      </c>
      <c r="I153" s="9">
        <f t="shared" ca="1" si="57"/>
        <v>-213.5038821709808</v>
      </c>
      <c r="J153" s="9">
        <f t="shared" ca="1" si="58"/>
        <v>0</v>
      </c>
      <c r="K153" s="9">
        <f t="shared" ca="1" si="59"/>
        <v>217.99477873618298</v>
      </c>
      <c r="L153" s="9">
        <f t="shared" ca="1" si="60"/>
        <v>168.34990369842018</v>
      </c>
      <c r="M153">
        <f t="shared" ca="1" si="61"/>
        <v>55.915869644153958</v>
      </c>
      <c r="N153">
        <f t="shared" ca="1" si="62"/>
        <v>32.908678286129266</v>
      </c>
    </row>
    <row r="154" spans="1:15" x14ac:dyDescent="0.25">
      <c r="A154" s="4">
        <f t="shared" si="69"/>
        <v>0.42957175925925789</v>
      </c>
      <c r="B154" s="3">
        <f t="shared" si="71"/>
        <v>1553301115</v>
      </c>
      <c r="C154">
        <f t="shared" si="82"/>
        <v>2</v>
      </c>
      <c r="D154">
        <f t="shared" si="82"/>
        <v>7</v>
      </c>
      <c r="E154">
        <f t="shared" ca="1" si="53"/>
        <v>-1320.3470455019597</v>
      </c>
      <c r="F154">
        <f t="shared" ca="1" si="54"/>
        <v>6404.9466043294233</v>
      </c>
      <c r="G154">
        <f t="shared" ca="1" si="55"/>
        <v>9448.7999999999993</v>
      </c>
      <c r="H154" s="9">
        <f t="shared" ca="1" si="56"/>
        <v>44.020629870065022</v>
      </c>
      <c r="I154" s="9">
        <f t="shared" ca="1" si="57"/>
        <v>-213.5038821709808</v>
      </c>
      <c r="J154" s="9">
        <f t="shared" ca="1" si="58"/>
        <v>0</v>
      </c>
      <c r="K154" s="9">
        <f t="shared" ca="1" si="59"/>
        <v>217.99477873618284</v>
      </c>
      <c r="L154" s="9">
        <f t="shared" ca="1" si="60"/>
        <v>168.34990369842035</v>
      </c>
      <c r="M154">
        <f t="shared" ca="1" si="61"/>
        <v>55.90645969498911</v>
      </c>
      <c r="N154">
        <f t="shared" ca="1" si="62"/>
        <v>32.912200435729844</v>
      </c>
    </row>
    <row r="155" spans="1:15" x14ac:dyDescent="0.25">
      <c r="A155" s="4">
        <f t="shared" si="69"/>
        <v>0.42962962962962825</v>
      </c>
      <c r="B155" s="3">
        <f t="shared" si="71"/>
        <v>1553301120</v>
      </c>
      <c r="C155">
        <f t="shared" si="82"/>
        <v>2</v>
      </c>
      <c r="D155">
        <f t="shared" si="82"/>
        <v>7</v>
      </c>
      <c r="E155">
        <f t="shared" ca="1" si="53"/>
        <v>-1100.2438961516345</v>
      </c>
      <c r="F155">
        <f t="shared" ca="1" si="54"/>
        <v>5337.4271934745193</v>
      </c>
      <c r="G155">
        <f t="shared" ca="1" si="55"/>
        <v>9448.7999999999993</v>
      </c>
      <c r="H155" s="9">
        <f t="shared" ca="1" si="56"/>
        <v>44.020629870065747</v>
      </c>
      <c r="I155" s="9">
        <f t="shared" ca="1" si="57"/>
        <v>-213.5038821709808</v>
      </c>
      <c r="J155" s="9">
        <f t="shared" ca="1" si="58"/>
        <v>0</v>
      </c>
      <c r="K155" s="9">
        <f t="shared" ca="1" si="59"/>
        <v>217.99477873618298</v>
      </c>
      <c r="L155" s="9">
        <f t="shared" ca="1" si="60"/>
        <v>168.34990369842018</v>
      </c>
      <c r="M155">
        <f t="shared" ca="1" si="61"/>
        <v>55.897049745824255</v>
      </c>
      <c r="N155">
        <f t="shared" ca="1" si="62"/>
        <v>32.915722585330428</v>
      </c>
    </row>
    <row r="156" spans="1:15" x14ac:dyDescent="0.25">
      <c r="A156" s="4">
        <f t="shared" si="69"/>
        <v>0.42968749999999861</v>
      </c>
      <c r="B156" s="3">
        <f t="shared" si="71"/>
        <v>1553301125</v>
      </c>
      <c r="C156">
        <f t="shared" si="82"/>
        <v>2</v>
      </c>
      <c r="D156">
        <f t="shared" si="82"/>
        <v>7</v>
      </c>
      <c r="E156">
        <f t="shared" ca="1" si="53"/>
        <v>-880.1407468013058</v>
      </c>
      <c r="F156">
        <f t="shared" ca="1" si="54"/>
        <v>4269.9077826196153</v>
      </c>
      <c r="G156">
        <f t="shared" ca="1" si="55"/>
        <v>9448.7999999999993</v>
      </c>
      <c r="H156" s="9">
        <f t="shared" ca="1" si="56"/>
        <v>44.020629870065022</v>
      </c>
      <c r="I156" s="9">
        <f t="shared" ca="1" si="57"/>
        <v>-213.5038821709808</v>
      </c>
      <c r="J156" s="9">
        <f t="shared" ca="1" si="58"/>
        <v>0</v>
      </c>
      <c r="K156" s="9">
        <f t="shared" ca="1" si="59"/>
        <v>217.99477873618284</v>
      </c>
      <c r="L156" s="9">
        <f t="shared" ca="1" si="60"/>
        <v>168.34990369842035</v>
      </c>
      <c r="M156">
        <f t="shared" ca="1" si="61"/>
        <v>55.887639796659407</v>
      </c>
      <c r="N156">
        <f t="shared" ca="1" si="62"/>
        <v>32.919244734931006</v>
      </c>
    </row>
    <row r="157" spans="1:15" x14ac:dyDescent="0.25">
      <c r="A157" s="4">
        <f t="shared" si="69"/>
        <v>0.42974537037036897</v>
      </c>
      <c r="B157" s="3">
        <f t="shared" si="71"/>
        <v>1553301130</v>
      </c>
      <c r="C157">
        <f t="shared" si="82"/>
        <v>2</v>
      </c>
      <c r="D157">
        <f t="shared" si="82"/>
        <v>7</v>
      </c>
      <c r="E157">
        <f t="shared" ref="E157:E220" ca="1" si="83">INDIRECT("E$"&amp;C157)+INDIRECT("H$"&amp;C157)*($B157-INDIRECT("B$"&amp;D157))</f>
        <v>-660.03759745098068</v>
      </c>
      <c r="F157">
        <f t="shared" ref="F157:F220" ca="1" si="84">INDIRECT("F$"&amp;C157)+INDIRECT("I$"&amp;C157)*($B157-INDIRECT("B$"&amp;D157))</f>
        <v>3202.3883717647113</v>
      </c>
      <c r="G157">
        <f t="shared" ref="G157:G220" ca="1" si="85">INDIRECT("G$"&amp;C157)+INDIRECT("J$"&amp;C157)*($B157-INDIRECT("B$"&amp;D157))</f>
        <v>9448.7999999999993</v>
      </c>
      <c r="H157" s="9">
        <f t="shared" ref="H157:H220" ca="1" si="86">(E158-E157)/($B158-$B157)</f>
        <v>44.020629870065022</v>
      </c>
      <c r="I157" s="9">
        <f t="shared" ref="I157:I220" ca="1" si="87">(F158-F157)/($B158-$B157)</f>
        <v>-213.5038821709808</v>
      </c>
      <c r="J157" s="9">
        <f t="shared" ref="J157:J220" ca="1" si="88">(G158-G157)/($B158-$B157)</f>
        <v>0</v>
      </c>
      <c r="K157" s="9">
        <f t="shared" ref="K157:K220" ca="1" si="89">SQRT(H157*H157+I157*I157)</f>
        <v>217.99477873618284</v>
      </c>
      <c r="L157" s="9">
        <f t="shared" ref="L157:L220" ca="1" si="90">DEGREES(ATAN2(I157,H157))</f>
        <v>168.34990369842035</v>
      </c>
      <c r="M157">
        <f t="shared" ref="M157:M220" ca="1" si="91">INDIRECT("M$"&amp;C157)+INDIRECT("O$"&amp;C157)*($B157-INDIRECT("B$"&amp;D157))</f>
        <v>55.878229847494552</v>
      </c>
      <c r="N157">
        <f t="shared" ref="N157:N220" ca="1" si="92">INDIRECT("N$"&amp;C157)+INDIRECT("P$"&amp;C157)*($B157-INDIRECT("B$"&amp;D157))</f>
        <v>32.92276688453159</v>
      </c>
    </row>
    <row r="158" spans="1:15" x14ac:dyDescent="0.25">
      <c r="A158" s="4">
        <f t="shared" si="69"/>
        <v>0.42980324074073933</v>
      </c>
      <c r="B158" s="3">
        <f t="shared" si="71"/>
        <v>1553301135</v>
      </c>
      <c r="C158">
        <f t="shared" si="82"/>
        <v>2</v>
      </c>
      <c r="D158">
        <f t="shared" si="82"/>
        <v>7</v>
      </c>
      <c r="E158">
        <f t="shared" ca="1" si="83"/>
        <v>-439.93444810065557</v>
      </c>
      <c r="F158">
        <f t="shared" ca="1" si="84"/>
        <v>2134.8689609098074</v>
      </c>
      <c r="G158">
        <f t="shared" ca="1" si="85"/>
        <v>9448.7999999999993</v>
      </c>
      <c r="H158" s="9">
        <f t="shared" ca="1" si="86"/>
        <v>41.660503924604072</v>
      </c>
      <c r="I158" s="9">
        <f t="shared" ca="1" si="87"/>
        <v>-216.87203155323451</v>
      </c>
      <c r="J158" s="9">
        <f t="shared" ca="1" si="88"/>
        <v>0</v>
      </c>
      <c r="K158" s="9">
        <f t="shared" ca="1" si="89"/>
        <v>220.83721529053724</v>
      </c>
      <c r="L158" s="9">
        <f t="shared" ca="1" si="90"/>
        <v>169.12610516170682</v>
      </c>
      <c r="M158">
        <f t="shared" ca="1" si="91"/>
        <v>55.868819898329704</v>
      </c>
      <c r="N158">
        <f t="shared" ca="1" si="92"/>
        <v>32.926289034132168</v>
      </c>
    </row>
    <row r="159" spans="1:15" x14ac:dyDescent="0.25">
      <c r="A159" s="4">
        <f t="shared" si="69"/>
        <v>0.42986111111110969</v>
      </c>
      <c r="B159" s="3">
        <f t="shared" si="71"/>
        <v>1553301140</v>
      </c>
      <c r="C159">
        <f t="shared" si="82"/>
        <v>2</v>
      </c>
      <c r="D159">
        <f t="shared" si="82"/>
        <v>7</v>
      </c>
      <c r="E159" s="15">
        <f ca="1">(1-$O159)*(1-$O159)*E158+2*$O159*(1-$O159)*INDIRECT("E"&amp;C160)+$O159*$O159*E162</f>
        <v>-231.63192847763523</v>
      </c>
      <c r="F159" s="15">
        <f ca="1">(1-$O159)*(1-$O159)*F158+2*$O159*(1-$O159)*INDIRECT("F"&amp;C160)+$O159*$O159*F162</f>
        <v>1050.5088031436349</v>
      </c>
      <c r="G159" s="15">
        <f t="shared" ca="1" si="85"/>
        <v>9448.7999999999993</v>
      </c>
      <c r="H159" s="16">
        <f t="shared" ca="1" si="86"/>
        <v>36.940252033681077</v>
      </c>
      <c r="I159" s="16">
        <f t="shared" ca="1" si="87"/>
        <v>-223.60833031774209</v>
      </c>
      <c r="J159" s="16">
        <f t="shared" ca="1" si="88"/>
        <v>0</v>
      </c>
      <c r="K159" s="16">
        <f t="shared" ca="1" si="89"/>
        <v>226.63906902341515</v>
      </c>
      <c r="L159" s="16">
        <f t="shared" ca="1" si="90"/>
        <v>170.6194209364306</v>
      </c>
      <c r="M159" s="15">
        <f ca="1">(1-$O159)*(1-$O159)*M158+2*$O159*(1-$O159)*INDIRECT("M"&amp;C160)+$O159*$O159*M162</f>
        <v>55.859219053005823</v>
      </c>
      <c r="N159" s="15">
        <f ca="1">(1-$O159)*(1-$O159)*N158+2*$O159*(1-$O159)*INDIRECT("N"&amp;C160)+$O159*$O159*N162</f>
        <v>32.929622364971628</v>
      </c>
      <c r="O159" s="15">
        <f>(B159-B158)/(B162-B158)</f>
        <v>0.25</v>
      </c>
    </row>
    <row r="160" spans="1:15" x14ac:dyDescent="0.25">
      <c r="A160" s="5">
        <f t="shared" si="69"/>
        <v>0.42991898148148006</v>
      </c>
      <c r="B160" s="3">
        <f t="shared" si="71"/>
        <v>1553301145</v>
      </c>
      <c r="C160">
        <v>3</v>
      </c>
      <c r="D160">
        <f>ROW()</f>
        <v>160</v>
      </c>
      <c r="E160" s="15">
        <f ca="1">(1-$O160)*(1-$O160)*E158+2*$O160*(1-$O160)*INDIRECT("E"&amp;C160)+$O160*$O160*E162</f>
        <v>-46.930668309229837</v>
      </c>
      <c r="F160" s="15">
        <f ca="1">(1-$O160)*(1-$O160)*F158+2*$O160*(1-$O160)*INDIRECT("F"&amp;C160)+$O160*$O160*F162</f>
        <v>-67.532848445075615</v>
      </c>
      <c r="G160" s="15">
        <f t="shared" ca="1" si="85"/>
        <v>9448.7999999999993</v>
      </c>
      <c r="H160" s="16">
        <f t="shared" ca="1" si="86"/>
        <v>32.220000142758096</v>
      </c>
      <c r="I160" s="16">
        <f t="shared" ca="1" si="87"/>
        <v>-230.34462908224964</v>
      </c>
      <c r="J160" s="16">
        <f t="shared" ca="1" si="88"/>
        <v>0</v>
      </c>
      <c r="K160" s="16">
        <f t="shared" ca="1" si="89"/>
        <v>232.58713755545145</v>
      </c>
      <c r="L160" s="16">
        <f t="shared" ca="1" si="90"/>
        <v>172.03728102435326</v>
      </c>
      <c r="M160" s="15">
        <f ca="1">(1-$O160)*(1-$O160)*M158+2*$O160*(1-$O160)*INDIRECT("M"&amp;C160)+$O160*$O160*M162</f>
        <v>55.849236415363869</v>
      </c>
      <c r="N160" s="15">
        <f ca="1">(1-$O160)*(1-$O160)*N158+2*$O160*(1-$O160)*INDIRECT("N"&amp;C160)+$O160*$O160*N162</f>
        <v>32.93257805828884</v>
      </c>
      <c r="O160" s="15">
        <f>(B160-B158)/(B162-B158)</f>
        <v>0.5</v>
      </c>
    </row>
    <row r="161" spans="1:15" x14ac:dyDescent="0.25">
      <c r="A161" s="4">
        <f t="shared" si="69"/>
        <v>0.42997685185185042</v>
      </c>
      <c r="B161" s="3">
        <f t="shared" si="71"/>
        <v>1553301150</v>
      </c>
      <c r="C161">
        <f t="shared" si="82"/>
        <v>3</v>
      </c>
      <c r="D161">
        <f t="shared" si="82"/>
        <v>160</v>
      </c>
      <c r="E161" s="15">
        <f ca="1">(1-$O161)*(1-$O161)*E158+2*$O161*(1-$O161)*INDIRECT("E"&amp;C160)+$O161*$O161*E162</f>
        <v>114.16933240456065</v>
      </c>
      <c r="F161" s="15">
        <f ca="1">(1-$O161)*(1-$O161)*F158+2*$O161*(1-$O161)*INDIRECT("F"&amp;C160)+$O161*$O161*F162</f>
        <v>-1219.2559938563238</v>
      </c>
      <c r="G161" s="15">
        <f t="shared" ca="1" si="85"/>
        <v>9448.7999999999993</v>
      </c>
      <c r="H161" s="16">
        <f t="shared" ca="1" si="86"/>
        <v>27.499748251835115</v>
      </c>
      <c r="I161" s="16">
        <f t="shared" ca="1" si="87"/>
        <v>-237.08092784675722</v>
      </c>
      <c r="J161" s="16">
        <f t="shared" ca="1" si="88"/>
        <v>0</v>
      </c>
      <c r="K161" s="16">
        <f t="shared" ca="1" si="89"/>
        <v>238.67048938357169</v>
      </c>
      <c r="L161" s="16">
        <f t="shared" ca="1" si="90"/>
        <v>173.3836530335887</v>
      </c>
      <c r="M161" s="15">
        <f ca="1">(1-$O161)*(1-$O161)*M158+2*$O161*(1-$O161)*INDIRECT("M"&amp;C160)+$O161*$O161*M162</f>
        <v>55.838871985403848</v>
      </c>
      <c r="N161" s="15">
        <f ca="1">(1-$O161)*(1-$O161)*N158+2*$O161*(1-$O161)*INDIRECT("N"&amp;C160)+$O161*$O161*N162</f>
        <v>32.93515611408381</v>
      </c>
      <c r="O161" s="15">
        <f>(B161-B158)/(B162-B158)</f>
        <v>0.75</v>
      </c>
    </row>
    <row r="162" spans="1:15" x14ac:dyDescent="0.25">
      <c r="A162" s="4">
        <f t="shared" si="69"/>
        <v>0.43003472222222078</v>
      </c>
      <c r="B162" s="3">
        <f t="shared" si="71"/>
        <v>1553301155</v>
      </c>
      <c r="C162">
        <f t="shared" si="82"/>
        <v>3</v>
      </c>
      <c r="D162">
        <f t="shared" si="82"/>
        <v>160</v>
      </c>
      <c r="E162">
        <f t="shared" ca="1" si="83"/>
        <v>251.66807366373624</v>
      </c>
      <c r="F162">
        <f t="shared" ca="1" si="84"/>
        <v>-2404.66063309011</v>
      </c>
      <c r="G162">
        <f t="shared" ca="1" si="85"/>
        <v>9448.7999999999993</v>
      </c>
      <c r="H162" s="9">
        <f t="shared" ca="1" si="86"/>
        <v>25.139622306373628</v>
      </c>
      <c r="I162" s="9">
        <f t="shared" ca="1" si="87"/>
        <v>-240.44907722901098</v>
      </c>
      <c r="J162" s="9">
        <f t="shared" ca="1" si="88"/>
        <v>0</v>
      </c>
      <c r="K162" s="9">
        <f t="shared" ca="1" si="89"/>
        <v>241.75971407575332</v>
      </c>
      <c r="L162" s="9">
        <f t="shared" ca="1" si="90"/>
        <v>174.03125195506311</v>
      </c>
      <c r="M162">
        <f t="shared" ca="1" si="91"/>
        <v>55.828125763125762</v>
      </c>
      <c r="N162">
        <f t="shared" ca="1" si="92"/>
        <v>32.937356532356532</v>
      </c>
    </row>
    <row r="163" spans="1:15" x14ac:dyDescent="0.25">
      <c r="A163" s="4">
        <f t="shared" si="69"/>
        <v>0.43009259259259114</v>
      </c>
      <c r="B163" s="3">
        <f t="shared" si="71"/>
        <v>1553301160</v>
      </c>
      <c r="C163">
        <f t="shared" si="82"/>
        <v>3</v>
      </c>
      <c r="D163">
        <f t="shared" si="82"/>
        <v>160</v>
      </c>
      <c r="E163">
        <f t="shared" ca="1" si="83"/>
        <v>377.36618519560437</v>
      </c>
      <c r="F163">
        <f t="shared" ca="1" si="84"/>
        <v>-3606.9060192351649</v>
      </c>
      <c r="G163">
        <f t="shared" ca="1" si="85"/>
        <v>9448.7999999999993</v>
      </c>
      <c r="H163" s="9">
        <f t="shared" ca="1" si="86"/>
        <v>25.139622306373621</v>
      </c>
      <c r="I163" s="9">
        <f t="shared" ca="1" si="87"/>
        <v>-240.4490772290109</v>
      </c>
      <c r="J163" s="9">
        <f t="shared" ca="1" si="88"/>
        <v>0</v>
      </c>
      <c r="K163" s="9">
        <f t="shared" ca="1" si="89"/>
        <v>241.75971407575324</v>
      </c>
      <c r="L163" s="9">
        <f t="shared" ca="1" si="90"/>
        <v>174.03125195506311</v>
      </c>
      <c r="M163">
        <f t="shared" ca="1" si="91"/>
        <v>55.817188644688649</v>
      </c>
      <c r="N163">
        <f t="shared" ca="1" si="92"/>
        <v>32.939368131868129</v>
      </c>
    </row>
    <row r="164" spans="1:15" x14ac:dyDescent="0.25">
      <c r="A164" s="4">
        <f t="shared" si="69"/>
        <v>0.4301504629629615</v>
      </c>
      <c r="B164" s="3">
        <f t="shared" si="71"/>
        <v>1553301165</v>
      </c>
      <c r="C164">
        <f t="shared" si="82"/>
        <v>3</v>
      </c>
      <c r="D164">
        <f t="shared" si="82"/>
        <v>160</v>
      </c>
      <c r="E164">
        <f t="shared" ca="1" si="83"/>
        <v>503.06429672747248</v>
      </c>
      <c r="F164">
        <f t="shared" ca="1" si="84"/>
        <v>-4809.1514053802193</v>
      </c>
      <c r="G164">
        <f t="shared" ca="1" si="85"/>
        <v>9448.7999999999993</v>
      </c>
      <c r="H164" s="9">
        <f t="shared" ca="1" si="86"/>
        <v>25.139622306373631</v>
      </c>
      <c r="I164" s="9">
        <f t="shared" ca="1" si="87"/>
        <v>-240.44907722901098</v>
      </c>
      <c r="J164" s="9">
        <f t="shared" ca="1" si="88"/>
        <v>0</v>
      </c>
      <c r="K164" s="9">
        <f t="shared" ca="1" si="89"/>
        <v>241.75971407575332</v>
      </c>
      <c r="L164" s="9">
        <f t="shared" ca="1" si="90"/>
        <v>174.03125195506311</v>
      </c>
      <c r="M164">
        <f t="shared" ca="1" si="91"/>
        <v>55.806251526251529</v>
      </c>
      <c r="N164">
        <f t="shared" ca="1" si="92"/>
        <v>32.941379731379726</v>
      </c>
    </row>
    <row r="165" spans="1:15" x14ac:dyDescent="0.25">
      <c r="A165" s="4">
        <f t="shared" si="69"/>
        <v>0.43020833333333186</v>
      </c>
      <c r="B165" s="3">
        <f t="shared" si="71"/>
        <v>1553301170</v>
      </c>
      <c r="C165">
        <f t="shared" si="82"/>
        <v>3</v>
      </c>
      <c r="D165">
        <f t="shared" si="82"/>
        <v>160</v>
      </c>
      <c r="E165">
        <f t="shared" ca="1" si="83"/>
        <v>628.76240825934065</v>
      </c>
      <c r="F165">
        <f t="shared" ca="1" si="84"/>
        <v>-6011.3967915252742</v>
      </c>
      <c r="G165">
        <f t="shared" ca="1" si="85"/>
        <v>9448.7999999999993</v>
      </c>
      <c r="H165" s="9">
        <f t="shared" ca="1" si="86"/>
        <v>25.139622306373621</v>
      </c>
      <c r="I165" s="9">
        <f t="shared" ca="1" si="87"/>
        <v>-240.44907722901098</v>
      </c>
      <c r="J165" s="9">
        <f t="shared" ca="1" si="88"/>
        <v>0</v>
      </c>
      <c r="K165" s="9">
        <f t="shared" ca="1" si="89"/>
        <v>241.75971407575332</v>
      </c>
      <c r="L165" s="9">
        <f t="shared" ca="1" si="90"/>
        <v>174.03125195506311</v>
      </c>
      <c r="M165">
        <f t="shared" ca="1" si="91"/>
        <v>55.795314407814409</v>
      </c>
      <c r="N165">
        <f t="shared" ca="1" si="92"/>
        <v>32.94339133089133</v>
      </c>
    </row>
    <row r="166" spans="1:15" x14ac:dyDescent="0.25">
      <c r="A166" s="4">
        <f t="shared" si="69"/>
        <v>0.43026620370370222</v>
      </c>
      <c r="B166" s="3">
        <f t="shared" si="71"/>
        <v>1553301175</v>
      </c>
      <c r="C166">
        <f t="shared" si="82"/>
        <v>3</v>
      </c>
      <c r="D166">
        <f t="shared" si="82"/>
        <v>160</v>
      </c>
      <c r="E166">
        <f t="shared" ca="1" si="83"/>
        <v>754.46051979120875</v>
      </c>
      <c r="F166">
        <f t="shared" ca="1" si="84"/>
        <v>-7213.6421776703291</v>
      </c>
      <c r="G166">
        <f t="shared" ca="1" si="85"/>
        <v>9448.7999999999993</v>
      </c>
      <c r="H166" s="9">
        <f t="shared" ca="1" si="86"/>
        <v>25.139622306373621</v>
      </c>
      <c r="I166" s="9">
        <f t="shared" ca="1" si="87"/>
        <v>-240.44907722901098</v>
      </c>
      <c r="J166" s="9">
        <f t="shared" ca="1" si="88"/>
        <v>0</v>
      </c>
      <c r="K166" s="9">
        <f t="shared" ca="1" si="89"/>
        <v>241.75971407575332</v>
      </c>
      <c r="L166" s="9">
        <f t="shared" ca="1" si="90"/>
        <v>174.03125195506311</v>
      </c>
      <c r="M166">
        <f t="shared" ca="1" si="91"/>
        <v>55.784377289377289</v>
      </c>
      <c r="N166">
        <f t="shared" ca="1" si="92"/>
        <v>32.945402930402928</v>
      </c>
    </row>
    <row r="167" spans="1:15" x14ac:dyDescent="0.25">
      <c r="A167" s="4">
        <f t="shared" si="69"/>
        <v>0.43032407407407258</v>
      </c>
      <c r="B167" s="3">
        <f t="shared" si="71"/>
        <v>1553301180</v>
      </c>
      <c r="C167">
        <f t="shared" si="82"/>
        <v>3</v>
      </c>
      <c r="D167">
        <f t="shared" si="82"/>
        <v>160</v>
      </c>
      <c r="E167">
        <f t="shared" ca="1" si="83"/>
        <v>880.15863132307686</v>
      </c>
      <c r="F167">
        <f t="shared" ca="1" si="84"/>
        <v>-8415.8875638153841</v>
      </c>
      <c r="G167">
        <f t="shared" ca="1" si="85"/>
        <v>9448.7999999999993</v>
      </c>
      <c r="H167" s="9">
        <f t="shared" ca="1" si="86"/>
        <v>25.139622306373621</v>
      </c>
      <c r="I167" s="9">
        <f t="shared" ca="1" si="87"/>
        <v>-240.44907722901115</v>
      </c>
      <c r="J167" s="9">
        <f t="shared" ca="1" si="88"/>
        <v>0</v>
      </c>
      <c r="K167" s="9">
        <f t="shared" ca="1" si="89"/>
        <v>241.75971407575349</v>
      </c>
      <c r="L167" s="9">
        <f t="shared" ca="1" si="90"/>
        <v>174.03125195506311</v>
      </c>
      <c r="M167">
        <f t="shared" ca="1" si="91"/>
        <v>55.773440170940169</v>
      </c>
      <c r="N167">
        <f t="shared" ca="1" si="92"/>
        <v>32.947414529914525</v>
      </c>
    </row>
    <row r="168" spans="1:15" x14ac:dyDescent="0.25">
      <c r="A168" s="4">
        <f t="shared" si="69"/>
        <v>0.43038194444444294</v>
      </c>
      <c r="B168" s="3">
        <f t="shared" si="71"/>
        <v>1553301185</v>
      </c>
      <c r="C168">
        <f t="shared" si="82"/>
        <v>3</v>
      </c>
      <c r="D168">
        <f t="shared" si="82"/>
        <v>160</v>
      </c>
      <c r="E168">
        <f t="shared" ca="1" si="83"/>
        <v>1005.856742854945</v>
      </c>
      <c r="F168">
        <f t="shared" ca="1" si="84"/>
        <v>-9618.1329499604399</v>
      </c>
      <c r="G168">
        <f t="shared" ca="1" si="85"/>
        <v>9448.7999999999993</v>
      </c>
      <c r="H168" s="9">
        <f t="shared" ca="1" si="86"/>
        <v>25.139622306373667</v>
      </c>
      <c r="I168" s="9">
        <f t="shared" ca="1" si="87"/>
        <v>-240.44907722901115</v>
      </c>
      <c r="J168" s="9">
        <f t="shared" ca="1" si="88"/>
        <v>0</v>
      </c>
      <c r="K168" s="9">
        <f t="shared" ca="1" si="89"/>
        <v>241.75971407575352</v>
      </c>
      <c r="L168" s="9">
        <f t="shared" ca="1" si="90"/>
        <v>174.03125195506311</v>
      </c>
      <c r="M168">
        <f t="shared" ca="1" si="91"/>
        <v>55.762503052503057</v>
      </c>
      <c r="N168">
        <f t="shared" ca="1" si="92"/>
        <v>32.949426129426129</v>
      </c>
    </row>
    <row r="169" spans="1:15" x14ac:dyDescent="0.25">
      <c r="A169" s="4">
        <f t="shared" si="69"/>
        <v>0.4304398148148133</v>
      </c>
      <c r="B169" s="3">
        <f t="shared" si="71"/>
        <v>1553301190</v>
      </c>
      <c r="C169">
        <f t="shared" ref="C169:D184" si="93">C168</f>
        <v>3</v>
      </c>
      <c r="D169">
        <f t="shared" si="93"/>
        <v>160</v>
      </c>
      <c r="E169">
        <f t="shared" ca="1" si="83"/>
        <v>1131.5548543868133</v>
      </c>
      <c r="F169">
        <f t="shared" ca="1" si="84"/>
        <v>-10820.378336105496</v>
      </c>
      <c r="G169">
        <f t="shared" ca="1" si="85"/>
        <v>9448.7999999999993</v>
      </c>
      <c r="H169" s="9">
        <f t="shared" ca="1" si="86"/>
        <v>25.139622306373621</v>
      </c>
      <c r="I169" s="9">
        <f t="shared" ca="1" si="87"/>
        <v>-240.44907722901081</v>
      </c>
      <c r="J169" s="9">
        <f t="shared" ca="1" si="88"/>
        <v>0</v>
      </c>
      <c r="K169" s="9">
        <f t="shared" ca="1" si="89"/>
        <v>241.75971407575315</v>
      </c>
      <c r="L169" s="9">
        <f t="shared" ca="1" si="90"/>
        <v>174.03125195506311</v>
      </c>
      <c r="M169">
        <f t="shared" ca="1" si="91"/>
        <v>55.751565934065937</v>
      </c>
      <c r="N169">
        <f t="shared" ca="1" si="92"/>
        <v>32.951437728937726</v>
      </c>
    </row>
    <row r="170" spans="1:15" x14ac:dyDescent="0.25">
      <c r="A170" s="4">
        <f t="shared" si="69"/>
        <v>0.43049768518518367</v>
      </c>
      <c r="B170" s="3">
        <f t="shared" si="71"/>
        <v>1553301195</v>
      </c>
      <c r="C170">
        <f t="shared" si="93"/>
        <v>3</v>
      </c>
      <c r="D170">
        <f t="shared" si="93"/>
        <v>160</v>
      </c>
      <c r="E170">
        <f t="shared" ca="1" si="83"/>
        <v>1257.2529659186814</v>
      </c>
      <c r="F170">
        <f t="shared" ca="1" si="84"/>
        <v>-12022.62372225055</v>
      </c>
      <c r="G170">
        <f t="shared" ca="1" si="85"/>
        <v>9448.7999999999993</v>
      </c>
      <c r="H170" s="9">
        <f t="shared" ca="1" si="86"/>
        <v>25.139622306373621</v>
      </c>
      <c r="I170" s="9">
        <f t="shared" ca="1" si="87"/>
        <v>-240.44907722901081</v>
      </c>
      <c r="J170" s="9">
        <f t="shared" ca="1" si="88"/>
        <v>0</v>
      </c>
      <c r="K170" s="9">
        <f t="shared" ca="1" si="89"/>
        <v>241.75971407575315</v>
      </c>
      <c r="L170" s="9">
        <f t="shared" ca="1" si="90"/>
        <v>174.03125195506311</v>
      </c>
      <c r="M170">
        <f t="shared" ca="1" si="91"/>
        <v>55.740628815628817</v>
      </c>
      <c r="N170">
        <f t="shared" ca="1" si="92"/>
        <v>32.953449328449324</v>
      </c>
    </row>
    <row r="171" spans="1:15" x14ac:dyDescent="0.25">
      <c r="A171" s="4">
        <f t="shared" si="69"/>
        <v>0.43055555555555403</v>
      </c>
      <c r="B171" s="3">
        <f t="shared" si="71"/>
        <v>1553301200</v>
      </c>
      <c r="C171">
        <f t="shared" si="93"/>
        <v>3</v>
      </c>
      <c r="D171">
        <f t="shared" si="93"/>
        <v>160</v>
      </c>
      <c r="E171">
        <f t="shared" ca="1" si="83"/>
        <v>1382.9510774505495</v>
      </c>
      <c r="F171">
        <f t="shared" ca="1" si="84"/>
        <v>-13224.869108395604</v>
      </c>
      <c r="G171">
        <f t="shared" ca="1" si="85"/>
        <v>9448.7999999999993</v>
      </c>
      <c r="H171" s="9">
        <f t="shared" ca="1" si="86"/>
        <v>25.139622306373621</v>
      </c>
      <c r="I171" s="9">
        <f t="shared" ca="1" si="87"/>
        <v>-240.44907722901115</v>
      </c>
      <c r="J171" s="9">
        <f t="shared" ca="1" si="88"/>
        <v>0</v>
      </c>
      <c r="K171" s="9">
        <f t="shared" ca="1" si="89"/>
        <v>241.75971407575349</v>
      </c>
      <c r="L171" s="9">
        <f t="shared" ca="1" si="90"/>
        <v>174.03125195506311</v>
      </c>
      <c r="M171">
        <f t="shared" ca="1" si="91"/>
        <v>55.729691697191697</v>
      </c>
      <c r="N171">
        <f t="shared" ca="1" si="92"/>
        <v>32.955460927960928</v>
      </c>
    </row>
    <row r="172" spans="1:15" x14ac:dyDescent="0.25">
      <c r="A172" s="4">
        <f t="shared" si="69"/>
        <v>0.43061342592592439</v>
      </c>
      <c r="B172" s="3">
        <f t="shared" si="71"/>
        <v>1553301205</v>
      </c>
      <c r="C172">
        <f t="shared" si="93"/>
        <v>3</v>
      </c>
      <c r="D172">
        <f t="shared" si="93"/>
        <v>160</v>
      </c>
      <c r="E172">
        <f t="shared" ca="1" si="83"/>
        <v>1508.6491889824176</v>
      </c>
      <c r="F172">
        <f t="shared" ca="1" si="84"/>
        <v>-14427.11449454066</v>
      </c>
      <c r="G172">
        <f t="shared" ca="1" si="85"/>
        <v>9448.7999999999993</v>
      </c>
      <c r="H172" s="9">
        <f t="shared" ca="1" si="86"/>
        <v>25.139622306373621</v>
      </c>
      <c r="I172" s="9">
        <f t="shared" ca="1" si="87"/>
        <v>-240.44907722901115</v>
      </c>
      <c r="J172" s="9">
        <f t="shared" ca="1" si="88"/>
        <v>0</v>
      </c>
      <c r="K172" s="9">
        <f t="shared" ca="1" si="89"/>
        <v>241.75971407575349</v>
      </c>
      <c r="L172" s="9">
        <f t="shared" ca="1" si="90"/>
        <v>174.03125195506311</v>
      </c>
      <c r="M172">
        <f t="shared" ca="1" si="91"/>
        <v>55.718754578754577</v>
      </c>
      <c r="N172">
        <f t="shared" ca="1" si="92"/>
        <v>32.957472527472525</v>
      </c>
    </row>
    <row r="173" spans="1:15" x14ac:dyDescent="0.25">
      <c r="A173" s="4">
        <f t="shared" si="69"/>
        <v>0.43067129629629475</v>
      </c>
      <c r="B173" s="3">
        <f t="shared" si="71"/>
        <v>1553301210</v>
      </c>
      <c r="C173">
        <f t="shared" si="93"/>
        <v>3</v>
      </c>
      <c r="D173">
        <f t="shared" si="93"/>
        <v>160</v>
      </c>
      <c r="E173">
        <f t="shared" ca="1" si="83"/>
        <v>1634.3473005142857</v>
      </c>
      <c r="F173">
        <f t="shared" ca="1" si="84"/>
        <v>-15629.359880685715</v>
      </c>
      <c r="G173">
        <f t="shared" ca="1" si="85"/>
        <v>9448.7999999999993</v>
      </c>
      <c r="H173" s="9">
        <f t="shared" ca="1" si="86"/>
        <v>25.139622306373621</v>
      </c>
      <c r="I173" s="9">
        <f t="shared" ca="1" si="87"/>
        <v>-240.44907722901044</v>
      </c>
      <c r="J173" s="9">
        <f t="shared" ca="1" si="88"/>
        <v>0</v>
      </c>
      <c r="K173" s="9">
        <f t="shared" ca="1" si="89"/>
        <v>241.75971407575278</v>
      </c>
      <c r="L173" s="9">
        <f t="shared" ca="1" si="90"/>
        <v>174.03125195506311</v>
      </c>
      <c r="M173">
        <f t="shared" ca="1" si="91"/>
        <v>55.707817460317465</v>
      </c>
      <c r="N173">
        <f t="shared" ca="1" si="92"/>
        <v>32.959484126984123</v>
      </c>
    </row>
    <row r="174" spans="1:15" x14ac:dyDescent="0.25">
      <c r="A174" s="4">
        <f t="shared" si="69"/>
        <v>0.43072916666666511</v>
      </c>
      <c r="B174" s="3">
        <f t="shared" si="71"/>
        <v>1553301215</v>
      </c>
      <c r="C174">
        <f t="shared" si="93"/>
        <v>3</v>
      </c>
      <c r="D174">
        <f t="shared" si="93"/>
        <v>160</v>
      </c>
      <c r="E174">
        <f t="shared" ca="1" si="83"/>
        <v>1760.0454120461538</v>
      </c>
      <c r="F174">
        <f t="shared" ca="1" si="84"/>
        <v>-16831.605266830768</v>
      </c>
      <c r="G174">
        <f t="shared" ca="1" si="85"/>
        <v>9448.7999999999993</v>
      </c>
      <c r="H174" s="9">
        <f t="shared" ca="1" si="86"/>
        <v>25.139622306373621</v>
      </c>
      <c r="I174" s="9">
        <f t="shared" ca="1" si="87"/>
        <v>-240.44907722901115</v>
      </c>
      <c r="J174" s="9">
        <f t="shared" ca="1" si="88"/>
        <v>0</v>
      </c>
      <c r="K174" s="9">
        <f t="shared" ca="1" si="89"/>
        <v>241.75971407575349</v>
      </c>
      <c r="L174" s="9">
        <f t="shared" ca="1" si="90"/>
        <v>174.03125195506311</v>
      </c>
      <c r="M174">
        <f t="shared" ca="1" si="91"/>
        <v>55.696880341880345</v>
      </c>
      <c r="N174">
        <f t="shared" ca="1" si="92"/>
        <v>32.961495726495727</v>
      </c>
    </row>
    <row r="175" spans="1:15" x14ac:dyDescent="0.25">
      <c r="A175" s="4">
        <f t="shared" si="69"/>
        <v>0.43078703703703547</v>
      </c>
      <c r="B175" s="3">
        <f t="shared" si="71"/>
        <v>1553301220</v>
      </c>
      <c r="C175">
        <f t="shared" si="93"/>
        <v>3</v>
      </c>
      <c r="D175">
        <f t="shared" si="93"/>
        <v>160</v>
      </c>
      <c r="E175">
        <f t="shared" ca="1" si="83"/>
        <v>1885.743523578022</v>
      </c>
      <c r="F175">
        <f t="shared" ca="1" si="84"/>
        <v>-18033.850652975823</v>
      </c>
      <c r="G175">
        <f t="shared" ca="1" si="85"/>
        <v>9448.7999999999993</v>
      </c>
      <c r="H175" s="9">
        <f t="shared" ca="1" si="86"/>
        <v>25.139622306373621</v>
      </c>
      <c r="I175" s="9">
        <f t="shared" ca="1" si="87"/>
        <v>-240.44907722901115</v>
      </c>
      <c r="J175" s="9">
        <f t="shared" ca="1" si="88"/>
        <v>0</v>
      </c>
      <c r="K175" s="9">
        <f t="shared" ca="1" si="89"/>
        <v>241.75971407575349</v>
      </c>
      <c r="L175" s="9">
        <f t="shared" ca="1" si="90"/>
        <v>174.03125195506311</v>
      </c>
      <c r="M175">
        <f t="shared" ca="1" si="91"/>
        <v>55.685943223443225</v>
      </c>
      <c r="N175">
        <f t="shared" ca="1" si="92"/>
        <v>32.963507326007324</v>
      </c>
    </row>
    <row r="176" spans="1:15" x14ac:dyDescent="0.25">
      <c r="A176" s="4">
        <f t="shared" si="69"/>
        <v>0.43084490740740583</v>
      </c>
      <c r="B176" s="3">
        <f t="shared" si="71"/>
        <v>1553301225</v>
      </c>
      <c r="C176">
        <f t="shared" si="93"/>
        <v>3</v>
      </c>
      <c r="D176">
        <f t="shared" si="93"/>
        <v>160</v>
      </c>
      <c r="E176">
        <f t="shared" ca="1" si="83"/>
        <v>2011.4416351098901</v>
      </c>
      <c r="F176">
        <f t="shared" ca="1" si="84"/>
        <v>-19236.096039120879</v>
      </c>
      <c r="G176">
        <f t="shared" ca="1" si="85"/>
        <v>9448.7999999999993</v>
      </c>
      <c r="H176" s="9">
        <f t="shared" ca="1" si="86"/>
        <v>25.139622306373667</v>
      </c>
      <c r="I176" s="9">
        <f t="shared" ca="1" si="87"/>
        <v>-240.44907722901115</v>
      </c>
      <c r="J176" s="9">
        <f t="shared" ca="1" si="88"/>
        <v>0</v>
      </c>
      <c r="K176" s="9">
        <f t="shared" ca="1" si="89"/>
        <v>241.75971407575352</v>
      </c>
      <c r="L176" s="9">
        <f t="shared" ca="1" si="90"/>
        <v>174.03125195506311</v>
      </c>
      <c r="M176">
        <f t="shared" ca="1" si="91"/>
        <v>55.675006105006105</v>
      </c>
      <c r="N176">
        <f t="shared" ca="1" si="92"/>
        <v>32.965518925518921</v>
      </c>
    </row>
    <row r="177" spans="1:14" x14ac:dyDescent="0.25">
      <c r="A177" s="4">
        <f t="shared" si="69"/>
        <v>0.43090277777777619</v>
      </c>
      <c r="B177" s="3">
        <f t="shared" si="71"/>
        <v>1553301230</v>
      </c>
      <c r="C177">
        <f t="shared" si="93"/>
        <v>3</v>
      </c>
      <c r="D177">
        <f t="shared" si="93"/>
        <v>160</v>
      </c>
      <c r="E177">
        <f t="shared" ca="1" si="83"/>
        <v>2137.1397466417584</v>
      </c>
      <c r="F177">
        <f t="shared" ca="1" si="84"/>
        <v>-20438.341425265935</v>
      </c>
      <c r="G177">
        <f t="shared" ca="1" si="85"/>
        <v>9448.7999999999993</v>
      </c>
      <c r="H177" s="9">
        <f t="shared" ca="1" si="86"/>
        <v>25.139622306373621</v>
      </c>
      <c r="I177" s="9">
        <f t="shared" ca="1" si="87"/>
        <v>-240.44907722901115</v>
      </c>
      <c r="J177" s="9">
        <f t="shared" ca="1" si="88"/>
        <v>0</v>
      </c>
      <c r="K177" s="9">
        <f t="shared" ca="1" si="89"/>
        <v>241.75971407575349</v>
      </c>
      <c r="L177" s="9">
        <f t="shared" ca="1" si="90"/>
        <v>174.03125195506311</v>
      </c>
      <c r="M177">
        <f t="shared" ca="1" si="91"/>
        <v>55.664068986568985</v>
      </c>
      <c r="N177">
        <f t="shared" ca="1" si="92"/>
        <v>32.967530525030526</v>
      </c>
    </row>
    <row r="178" spans="1:14" x14ac:dyDescent="0.25">
      <c r="A178" s="4">
        <f t="shared" si="69"/>
        <v>0.43096064814814655</v>
      </c>
      <c r="B178" s="3">
        <f t="shared" si="71"/>
        <v>1553301235</v>
      </c>
      <c r="C178">
        <f t="shared" si="93"/>
        <v>3</v>
      </c>
      <c r="D178">
        <f t="shared" si="93"/>
        <v>160</v>
      </c>
      <c r="E178">
        <f t="shared" ca="1" si="83"/>
        <v>2262.8378581736265</v>
      </c>
      <c r="F178">
        <f t="shared" ca="1" si="84"/>
        <v>-21640.586811410991</v>
      </c>
      <c r="G178">
        <f t="shared" ca="1" si="85"/>
        <v>9448.7999999999993</v>
      </c>
      <c r="H178" s="9">
        <f t="shared" ca="1" si="86"/>
        <v>25.139622306373621</v>
      </c>
      <c r="I178" s="9">
        <f t="shared" ca="1" si="87"/>
        <v>-240.44907722901044</v>
      </c>
      <c r="J178" s="9">
        <f t="shared" ca="1" si="88"/>
        <v>0</v>
      </c>
      <c r="K178" s="9">
        <f t="shared" ca="1" si="89"/>
        <v>241.75971407575278</v>
      </c>
      <c r="L178" s="9">
        <f t="shared" ca="1" si="90"/>
        <v>174.03125195506311</v>
      </c>
      <c r="M178">
        <f t="shared" ca="1" si="91"/>
        <v>55.653131868131872</v>
      </c>
      <c r="N178">
        <f t="shared" ca="1" si="92"/>
        <v>32.969542124542123</v>
      </c>
    </row>
    <row r="179" spans="1:14" x14ac:dyDescent="0.25">
      <c r="A179" s="4">
        <f t="shared" si="69"/>
        <v>0.43101851851851691</v>
      </c>
      <c r="B179" s="3">
        <f t="shared" si="71"/>
        <v>1553301240</v>
      </c>
      <c r="C179">
        <f t="shared" si="93"/>
        <v>3</v>
      </c>
      <c r="D179">
        <f t="shared" si="93"/>
        <v>160</v>
      </c>
      <c r="E179">
        <f t="shared" ca="1" si="83"/>
        <v>2388.5359697054946</v>
      </c>
      <c r="F179">
        <f t="shared" ca="1" si="84"/>
        <v>-22842.832197556043</v>
      </c>
      <c r="G179">
        <f t="shared" ca="1" si="85"/>
        <v>9448.7999999999993</v>
      </c>
      <c r="H179" s="9">
        <f t="shared" ca="1" si="86"/>
        <v>25.139622306373621</v>
      </c>
      <c r="I179" s="9">
        <f t="shared" ca="1" si="87"/>
        <v>-240.44907722901115</v>
      </c>
      <c r="J179" s="9">
        <f t="shared" ca="1" si="88"/>
        <v>0</v>
      </c>
      <c r="K179" s="9">
        <f t="shared" ca="1" si="89"/>
        <v>241.75971407575349</v>
      </c>
      <c r="L179" s="9">
        <f t="shared" ca="1" si="90"/>
        <v>174.03125195506311</v>
      </c>
      <c r="M179">
        <f t="shared" ca="1" si="91"/>
        <v>55.642194749694752</v>
      </c>
      <c r="N179">
        <f t="shared" ca="1" si="92"/>
        <v>32.97155372405372</v>
      </c>
    </row>
    <row r="180" spans="1:14" x14ac:dyDescent="0.25">
      <c r="A180" s="4">
        <f t="shared" si="69"/>
        <v>0.43107638888888727</v>
      </c>
      <c r="B180" s="3">
        <f t="shared" si="71"/>
        <v>1553301245</v>
      </c>
      <c r="C180">
        <f t="shared" si="93"/>
        <v>3</v>
      </c>
      <c r="D180">
        <f t="shared" si="93"/>
        <v>160</v>
      </c>
      <c r="E180">
        <f t="shared" ca="1" si="83"/>
        <v>2514.2340812373627</v>
      </c>
      <c r="F180">
        <f t="shared" ca="1" si="84"/>
        <v>-24045.077583701099</v>
      </c>
      <c r="G180">
        <f t="shared" ca="1" si="85"/>
        <v>9448.7999999999993</v>
      </c>
      <c r="H180" s="9">
        <f t="shared" ca="1" si="86"/>
        <v>25.139622306373621</v>
      </c>
      <c r="I180" s="9">
        <f t="shared" ca="1" si="87"/>
        <v>-240.44907722901115</v>
      </c>
      <c r="J180" s="9">
        <f t="shared" ca="1" si="88"/>
        <v>0</v>
      </c>
      <c r="K180" s="9">
        <f t="shared" ca="1" si="89"/>
        <v>241.75971407575349</v>
      </c>
      <c r="L180" s="9">
        <f t="shared" ca="1" si="90"/>
        <v>174.03125195506311</v>
      </c>
      <c r="M180">
        <f t="shared" ca="1" si="91"/>
        <v>55.631257631257633</v>
      </c>
      <c r="N180">
        <f t="shared" ca="1" si="92"/>
        <v>32.973565323565325</v>
      </c>
    </row>
    <row r="181" spans="1:14" x14ac:dyDescent="0.25">
      <c r="A181" s="4">
        <f t="shared" si="69"/>
        <v>0.43113425925925764</v>
      </c>
      <c r="B181" s="3">
        <f t="shared" si="71"/>
        <v>1553301250</v>
      </c>
      <c r="C181">
        <f t="shared" si="93"/>
        <v>3</v>
      </c>
      <c r="D181">
        <f t="shared" si="93"/>
        <v>160</v>
      </c>
      <c r="E181">
        <f t="shared" ca="1" si="83"/>
        <v>2639.9321927692308</v>
      </c>
      <c r="F181">
        <f t="shared" ca="1" si="84"/>
        <v>-25247.322969846155</v>
      </c>
      <c r="G181">
        <f t="shared" ca="1" si="85"/>
        <v>9448.7999999999993</v>
      </c>
      <c r="H181" s="9">
        <f t="shared" ca="1" si="86"/>
        <v>25.139622306373621</v>
      </c>
      <c r="I181" s="9">
        <f t="shared" ca="1" si="87"/>
        <v>-240.44907722901044</v>
      </c>
      <c r="J181" s="9">
        <f t="shared" ca="1" si="88"/>
        <v>0</v>
      </c>
      <c r="K181" s="9">
        <f t="shared" ca="1" si="89"/>
        <v>241.75971407575278</v>
      </c>
      <c r="L181" s="9">
        <f t="shared" ca="1" si="90"/>
        <v>174.03125195506311</v>
      </c>
      <c r="M181">
        <f t="shared" ca="1" si="91"/>
        <v>55.620320512820513</v>
      </c>
      <c r="N181">
        <f t="shared" ca="1" si="92"/>
        <v>32.975576923076922</v>
      </c>
    </row>
    <row r="182" spans="1:14" x14ac:dyDescent="0.25">
      <c r="A182" s="4">
        <f t="shared" si="69"/>
        <v>0.431192129629628</v>
      </c>
      <c r="B182" s="3">
        <f t="shared" si="71"/>
        <v>1553301255</v>
      </c>
      <c r="C182">
        <f t="shared" si="93"/>
        <v>3</v>
      </c>
      <c r="D182">
        <f t="shared" si="93"/>
        <v>160</v>
      </c>
      <c r="E182">
        <f t="shared" ca="1" si="83"/>
        <v>2765.6303043010989</v>
      </c>
      <c r="F182">
        <f t="shared" ca="1" si="84"/>
        <v>-26449.568355991207</v>
      </c>
      <c r="G182">
        <f t="shared" ca="1" si="85"/>
        <v>9448.7999999999993</v>
      </c>
      <c r="H182" s="9">
        <f t="shared" ca="1" si="86"/>
        <v>25.139622306373621</v>
      </c>
      <c r="I182" s="9">
        <f t="shared" ca="1" si="87"/>
        <v>-240.44907722901115</v>
      </c>
      <c r="J182" s="9">
        <f t="shared" ca="1" si="88"/>
        <v>0</v>
      </c>
      <c r="K182" s="9">
        <f t="shared" ca="1" si="89"/>
        <v>241.75971407575349</v>
      </c>
      <c r="L182" s="9">
        <f t="shared" ca="1" si="90"/>
        <v>174.03125195506311</v>
      </c>
      <c r="M182">
        <f t="shared" ca="1" si="91"/>
        <v>55.609383394383393</v>
      </c>
      <c r="N182">
        <f t="shared" ca="1" si="92"/>
        <v>32.977588522588519</v>
      </c>
    </row>
    <row r="183" spans="1:14" x14ac:dyDescent="0.25">
      <c r="A183" s="4">
        <f t="shared" si="69"/>
        <v>0.43124999999999836</v>
      </c>
      <c r="B183" s="3">
        <f t="shared" si="71"/>
        <v>1553301260</v>
      </c>
      <c r="C183">
        <f t="shared" si="93"/>
        <v>3</v>
      </c>
      <c r="D183">
        <f t="shared" si="93"/>
        <v>160</v>
      </c>
      <c r="E183">
        <f t="shared" ca="1" si="83"/>
        <v>2891.328415832967</v>
      </c>
      <c r="F183">
        <f t="shared" ca="1" si="84"/>
        <v>-27651.813742136263</v>
      </c>
      <c r="G183">
        <f t="shared" ca="1" si="85"/>
        <v>9448.7999999999993</v>
      </c>
      <c r="H183" s="9">
        <f t="shared" ca="1" si="86"/>
        <v>25.139622306373621</v>
      </c>
      <c r="I183" s="9">
        <f t="shared" ca="1" si="87"/>
        <v>-240.44907722901115</v>
      </c>
      <c r="J183" s="9">
        <f t="shared" ca="1" si="88"/>
        <v>0</v>
      </c>
      <c r="K183" s="9">
        <f t="shared" ca="1" si="89"/>
        <v>241.75971407575349</v>
      </c>
      <c r="L183" s="9">
        <f t="shared" ca="1" si="90"/>
        <v>174.03125195506311</v>
      </c>
      <c r="M183">
        <f t="shared" ca="1" si="91"/>
        <v>55.59844627594628</v>
      </c>
      <c r="N183">
        <f t="shared" ca="1" si="92"/>
        <v>32.979600122100123</v>
      </c>
    </row>
    <row r="184" spans="1:14" x14ac:dyDescent="0.25">
      <c r="A184" s="4">
        <f t="shared" si="69"/>
        <v>0.43130787037036872</v>
      </c>
      <c r="B184" s="3">
        <f t="shared" si="71"/>
        <v>1553301265</v>
      </c>
      <c r="C184">
        <f t="shared" si="93"/>
        <v>3</v>
      </c>
      <c r="D184">
        <f t="shared" si="93"/>
        <v>160</v>
      </c>
      <c r="E184">
        <f t="shared" ca="1" si="83"/>
        <v>3017.0265273648351</v>
      </c>
      <c r="F184">
        <f t="shared" ca="1" si="84"/>
        <v>-28854.059128281318</v>
      </c>
      <c r="G184">
        <f t="shared" ca="1" si="85"/>
        <v>9448.7999999999993</v>
      </c>
      <c r="H184" s="9">
        <f t="shared" ca="1" si="86"/>
        <v>25.139622306373621</v>
      </c>
      <c r="I184" s="9">
        <f t="shared" ca="1" si="87"/>
        <v>-240.44907722901115</v>
      </c>
      <c r="J184" s="9">
        <f t="shared" ca="1" si="88"/>
        <v>0</v>
      </c>
      <c r="K184" s="9">
        <f t="shared" ca="1" si="89"/>
        <v>241.75971407575349</v>
      </c>
      <c r="L184" s="9">
        <f t="shared" ca="1" si="90"/>
        <v>174.03125195506311</v>
      </c>
      <c r="M184">
        <f t="shared" ca="1" si="91"/>
        <v>55.58750915750916</v>
      </c>
      <c r="N184">
        <f t="shared" ca="1" si="92"/>
        <v>32.981611721611721</v>
      </c>
    </row>
    <row r="185" spans="1:14" x14ac:dyDescent="0.25">
      <c r="A185" s="4">
        <f t="shared" si="69"/>
        <v>0.43136574074073908</v>
      </c>
      <c r="B185" s="3">
        <f t="shared" si="71"/>
        <v>1553301270</v>
      </c>
      <c r="C185">
        <f t="shared" ref="C185:D200" si="94">C184</f>
        <v>3</v>
      </c>
      <c r="D185">
        <f t="shared" si="94"/>
        <v>160</v>
      </c>
      <c r="E185">
        <f t="shared" ca="1" si="83"/>
        <v>3142.7246388967033</v>
      </c>
      <c r="F185">
        <f t="shared" ca="1" si="84"/>
        <v>-30056.304514426374</v>
      </c>
      <c r="G185">
        <f t="shared" ca="1" si="85"/>
        <v>9448.7999999999993</v>
      </c>
      <c r="H185" s="9">
        <f t="shared" ca="1" si="86"/>
        <v>25.139622306373621</v>
      </c>
      <c r="I185" s="9">
        <f t="shared" ca="1" si="87"/>
        <v>-240.44907722901115</v>
      </c>
      <c r="J185" s="9">
        <f t="shared" ca="1" si="88"/>
        <v>0</v>
      </c>
      <c r="K185" s="9">
        <f t="shared" ca="1" si="89"/>
        <v>241.75971407575349</v>
      </c>
      <c r="L185" s="9">
        <f t="shared" ca="1" si="90"/>
        <v>174.03125195506311</v>
      </c>
      <c r="M185">
        <f t="shared" ca="1" si="91"/>
        <v>55.57657203907204</v>
      </c>
      <c r="N185">
        <f t="shared" ca="1" si="92"/>
        <v>32.983623321123318</v>
      </c>
    </row>
    <row r="186" spans="1:14" x14ac:dyDescent="0.25">
      <c r="A186" s="4">
        <f t="shared" si="69"/>
        <v>0.43142361111110944</v>
      </c>
      <c r="B186" s="3">
        <f t="shared" si="71"/>
        <v>1553301275</v>
      </c>
      <c r="C186">
        <f t="shared" si="94"/>
        <v>3</v>
      </c>
      <c r="D186">
        <f t="shared" si="94"/>
        <v>160</v>
      </c>
      <c r="E186">
        <f t="shared" ca="1" si="83"/>
        <v>3268.4227504285714</v>
      </c>
      <c r="F186">
        <f t="shared" ca="1" si="84"/>
        <v>-31258.54990057143</v>
      </c>
      <c r="G186">
        <f t="shared" ca="1" si="85"/>
        <v>9448.7999999999993</v>
      </c>
      <c r="H186" s="9">
        <f t="shared" ca="1" si="86"/>
        <v>25.139622306373621</v>
      </c>
      <c r="I186" s="9">
        <f t="shared" ca="1" si="87"/>
        <v>-240.44907722901044</v>
      </c>
      <c r="J186" s="9">
        <f t="shared" ca="1" si="88"/>
        <v>0</v>
      </c>
      <c r="K186" s="9">
        <f t="shared" ca="1" si="89"/>
        <v>241.75971407575278</v>
      </c>
      <c r="L186" s="9">
        <f t="shared" ca="1" si="90"/>
        <v>174.03125195506311</v>
      </c>
      <c r="M186">
        <f t="shared" ca="1" si="91"/>
        <v>55.56563492063492</v>
      </c>
      <c r="N186">
        <f t="shared" ca="1" si="92"/>
        <v>32.985634920634922</v>
      </c>
    </row>
    <row r="187" spans="1:14" x14ac:dyDescent="0.25">
      <c r="A187" s="4">
        <f t="shared" ref="A187:A250" si="95">A186+5/24/3600</f>
        <v>0.4314814814814798</v>
      </c>
      <c r="B187" s="3">
        <f t="shared" si="71"/>
        <v>1553301280</v>
      </c>
      <c r="C187">
        <f t="shared" si="94"/>
        <v>3</v>
      </c>
      <c r="D187">
        <f t="shared" si="94"/>
        <v>160</v>
      </c>
      <c r="E187">
        <f t="shared" ca="1" si="83"/>
        <v>3394.1208619604395</v>
      </c>
      <c r="F187">
        <f t="shared" ca="1" si="84"/>
        <v>-32460.795286716482</v>
      </c>
      <c r="G187">
        <f t="shared" ca="1" si="85"/>
        <v>9448.7999999999993</v>
      </c>
      <c r="H187" s="9">
        <f t="shared" ca="1" si="86"/>
        <v>25.139622306373621</v>
      </c>
      <c r="I187" s="9">
        <f t="shared" ca="1" si="87"/>
        <v>-240.44907722901044</v>
      </c>
      <c r="J187" s="9">
        <f t="shared" ca="1" si="88"/>
        <v>0</v>
      </c>
      <c r="K187" s="9">
        <f t="shared" ca="1" si="89"/>
        <v>241.75971407575278</v>
      </c>
      <c r="L187" s="9">
        <f t="shared" ca="1" si="90"/>
        <v>174.03125195506311</v>
      </c>
      <c r="M187">
        <f t="shared" ca="1" si="91"/>
        <v>55.554697802197801</v>
      </c>
      <c r="N187">
        <f t="shared" ca="1" si="92"/>
        <v>32.987646520146519</v>
      </c>
    </row>
    <row r="188" spans="1:14" x14ac:dyDescent="0.25">
      <c r="A188" s="4">
        <f t="shared" si="95"/>
        <v>0.43153935185185016</v>
      </c>
      <c r="B188" s="3">
        <f t="shared" si="71"/>
        <v>1553301285</v>
      </c>
      <c r="C188">
        <f t="shared" si="94"/>
        <v>3</v>
      </c>
      <c r="D188">
        <f t="shared" si="94"/>
        <v>160</v>
      </c>
      <c r="E188">
        <f t="shared" ca="1" si="83"/>
        <v>3519.8189734923076</v>
      </c>
      <c r="F188">
        <f t="shared" ca="1" si="84"/>
        <v>-33663.040672861534</v>
      </c>
      <c r="G188">
        <f t="shared" ca="1" si="85"/>
        <v>9448.7999999999993</v>
      </c>
      <c r="H188" s="9">
        <f t="shared" ca="1" si="86"/>
        <v>25.139622306373621</v>
      </c>
      <c r="I188" s="9">
        <f t="shared" ca="1" si="87"/>
        <v>-240.44907722901115</v>
      </c>
      <c r="J188" s="9">
        <f t="shared" ca="1" si="88"/>
        <v>0</v>
      </c>
      <c r="K188" s="9">
        <f t="shared" ca="1" si="89"/>
        <v>241.75971407575349</v>
      </c>
      <c r="L188" s="9">
        <f t="shared" ca="1" si="90"/>
        <v>174.03125195506311</v>
      </c>
      <c r="M188">
        <f t="shared" ca="1" si="91"/>
        <v>55.543760683760688</v>
      </c>
      <c r="N188">
        <f t="shared" ca="1" si="92"/>
        <v>32.989658119658117</v>
      </c>
    </row>
    <row r="189" spans="1:14" x14ac:dyDescent="0.25">
      <c r="A189" s="4">
        <f t="shared" si="95"/>
        <v>0.43159722222222052</v>
      </c>
      <c r="B189" s="3">
        <f t="shared" si="71"/>
        <v>1553301290</v>
      </c>
      <c r="C189">
        <f t="shared" si="94"/>
        <v>3</v>
      </c>
      <c r="D189">
        <f t="shared" si="94"/>
        <v>160</v>
      </c>
      <c r="E189">
        <f t="shared" ca="1" si="83"/>
        <v>3645.5170850241757</v>
      </c>
      <c r="F189">
        <f t="shared" ca="1" si="84"/>
        <v>-34865.28605900659</v>
      </c>
      <c r="G189">
        <f t="shared" ca="1" si="85"/>
        <v>9448.7999999999993</v>
      </c>
      <c r="H189" s="9">
        <f t="shared" ca="1" si="86"/>
        <v>25.139622306373621</v>
      </c>
      <c r="I189" s="9">
        <f t="shared" ca="1" si="87"/>
        <v>-240.44907722901115</v>
      </c>
      <c r="J189" s="9">
        <f t="shared" ca="1" si="88"/>
        <v>0</v>
      </c>
      <c r="K189" s="9">
        <f t="shared" ca="1" si="89"/>
        <v>241.75971407575349</v>
      </c>
      <c r="L189" s="9">
        <f t="shared" ca="1" si="90"/>
        <v>174.03125195506311</v>
      </c>
      <c r="M189">
        <f t="shared" ca="1" si="91"/>
        <v>55.532823565323568</v>
      </c>
      <c r="N189">
        <f t="shared" ca="1" si="92"/>
        <v>32.991669719169721</v>
      </c>
    </row>
    <row r="190" spans="1:14" x14ac:dyDescent="0.25">
      <c r="A190" s="4">
        <f t="shared" si="95"/>
        <v>0.43165509259259088</v>
      </c>
      <c r="B190" s="3">
        <f t="shared" si="71"/>
        <v>1553301295</v>
      </c>
      <c r="C190">
        <f t="shared" si="94"/>
        <v>3</v>
      </c>
      <c r="D190">
        <f t="shared" si="94"/>
        <v>160</v>
      </c>
      <c r="E190">
        <f t="shared" ca="1" si="83"/>
        <v>3771.2151965560438</v>
      </c>
      <c r="F190">
        <f t="shared" ca="1" si="84"/>
        <v>-36067.531445151646</v>
      </c>
      <c r="G190">
        <f t="shared" ca="1" si="85"/>
        <v>9448.7999999999993</v>
      </c>
      <c r="H190" s="9">
        <f t="shared" ca="1" si="86"/>
        <v>25.139622306373621</v>
      </c>
      <c r="I190" s="9">
        <f t="shared" ca="1" si="87"/>
        <v>-240.44907722901115</v>
      </c>
      <c r="J190" s="9">
        <f t="shared" ca="1" si="88"/>
        <v>0</v>
      </c>
      <c r="K190" s="9">
        <f t="shared" ca="1" si="89"/>
        <v>241.75971407575349</v>
      </c>
      <c r="L190" s="9">
        <f t="shared" ca="1" si="90"/>
        <v>174.03125195506311</v>
      </c>
      <c r="M190">
        <f t="shared" ca="1" si="91"/>
        <v>55.521886446886448</v>
      </c>
      <c r="N190">
        <f t="shared" ca="1" si="92"/>
        <v>32.993681318681318</v>
      </c>
    </row>
    <row r="191" spans="1:14" x14ac:dyDescent="0.25">
      <c r="A191" s="4">
        <f t="shared" si="95"/>
        <v>0.43171296296296124</v>
      </c>
      <c r="B191" s="3">
        <f t="shared" si="71"/>
        <v>1553301300</v>
      </c>
      <c r="C191">
        <f t="shared" si="94"/>
        <v>3</v>
      </c>
      <c r="D191">
        <f t="shared" si="94"/>
        <v>160</v>
      </c>
      <c r="E191">
        <f t="shared" ca="1" si="83"/>
        <v>3896.9133080879119</v>
      </c>
      <c r="F191">
        <f t="shared" ca="1" si="84"/>
        <v>-37269.776831296702</v>
      </c>
      <c r="G191">
        <f t="shared" ca="1" si="85"/>
        <v>9448.7999999999993</v>
      </c>
      <c r="H191" s="9">
        <f t="shared" ca="1" si="86"/>
        <v>25.139622306373621</v>
      </c>
      <c r="I191" s="9">
        <f t="shared" ca="1" si="87"/>
        <v>-240.44907722901115</v>
      </c>
      <c r="J191" s="9">
        <f t="shared" ca="1" si="88"/>
        <v>0</v>
      </c>
      <c r="K191" s="9">
        <f t="shared" ca="1" si="89"/>
        <v>241.75971407575349</v>
      </c>
      <c r="L191" s="9">
        <f t="shared" ca="1" si="90"/>
        <v>174.03125195506311</v>
      </c>
      <c r="M191">
        <f t="shared" ca="1" si="91"/>
        <v>55.510949328449328</v>
      </c>
      <c r="N191">
        <f t="shared" ca="1" si="92"/>
        <v>32.995692918192915</v>
      </c>
    </row>
    <row r="192" spans="1:14" x14ac:dyDescent="0.25">
      <c r="A192" s="4">
        <f t="shared" si="95"/>
        <v>0.43177083333333161</v>
      </c>
      <c r="B192" s="3">
        <f t="shared" si="71"/>
        <v>1553301305</v>
      </c>
      <c r="C192">
        <f t="shared" si="94"/>
        <v>3</v>
      </c>
      <c r="D192">
        <f t="shared" si="94"/>
        <v>160</v>
      </c>
      <c r="E192">
        <f t="shared" ca="1" si="83"/>
        <v>4022.61141961978</v>
      </c>
      <c r="F192">
        <f t="shared" ca="1" si="84"/>
        <v>-38472.022217441758</v>
      </c>
      <c r="G192">
        <f t="shared" ca="1" si="85"/>
        <v>9448.7999999999993</v>
      </c>
      <c r="H192" s="9">
        <f t="shared" ca="1" si="86"/>
        <v>25.139622306373621</v>
      </c>
      <c r="I192" s="9">
        <f t="shared" ca="1" si="87"/>
        <v>-240.44907722901115</v>
      </c>
      <c r="J192" s="9">
        <f t="shared" ca="1" si="88"/>
        <v>0</v>
      </c>
      <c r="K192" s="9">
        <f t="shared" ca="1" si="89"/>
        <v>241.75971407575349</v>
      </c>
      <c r="L192" s="9">
        <f t="shared" ca="1" si="90"/>
        <v>174.03125195506311</v>
      </c>
      <c r="M192">
        <f t="shared" ca="1" si="91"/>
        <v>55.500012210012208</v>
      </c>
      <c r="N192">
        <f t="shared" ca="1" si="92"/>
        <v>32.99770451770452</v>
      </c>
    </row>
    <row r="193" spans="1:14" x14ac:dyDescent="0.25">
      <c r="A193" s="4">
        <f t="shared" si="95"/>
        <v>0.43182870370370197</v>
      </c>
      <c r="B193" s="3">
        <f t="shared" si="71"/>
        <v>1553301310</v>
      </c>
      <c r="C193">
        <f t="shared" si="94"/>
        <v>3</v>
      </c>
      <c r="D193">
        <f t="shared" si="94"/>
        <v>160</v>
      </c>
      <c r="E193">
        <f t="shared" ca="1" si="83"/>
        <v>4148.3095311516481</v>
      </c>
      <c r="F193">
        <f t="shared" ca="1" si="84"/>
        <v>-39674.267603586813</v>
      </c>
      <c r="G193">
        <f t="shared" ca="1" si="85"/>
        <v>9448.7999999999993</v>
      </c>
      <c r="H193" s="9">
        <f t="shared" ca="1" si="86"/>
        <v>25.139622306373713</v>
      </c>
      <c r="I193" s="9">
        <f t="shared" ca="1" si="87"/>
        <v>-240.44907722901115</v>
      </c>
      <c r="J193" s="9">
        <f t="shared" ca="1" si="88"/>
        <v>0</v>
      </c>
      <c r="K193" s="9">
        <f t="shared" ca="1" si="89"/>
        <v>241.75971407575352</v>
      </c>
      <c r="L193" s="9">
        <f t="shared" ca="1" si="90"/>
        <v>174.03125195506308</v>
      </c>
      <c r="M193">
        <f t="shared" ca="1" si="91"/>
        <v>55.489075091575096</v>
      </c>
      <c r="N193">
        <f t="shared" ca="1" si="92"/>
        <v>32.999716117216117</v>
      </c>
    </row>
    <row r="194" spans="1:14" x14ac:dyDescent="0.25">
      <c r="A194" s="4">
        <f t="shared" si="95"/>
        <v>0.43188657407407233</v>
      </c>
      <c r="B194" s="3">
        <f t="shared" si="71"/>
        <v>1553301315</v>
      </c>
      <c r="C194">
        <f t="shared" si="94"/>
        <v>3</v>
      </c>
      <c r="D194">
        <f t="shared" si="94"/>
        <v>160</v>
      </c>
      <c r="E194">
        <f t="shared" ca="1" si="83"/>
        <v>4274.0076426835167</v>
      </c>
      <c r="F194">
        <f t="shared" ca="1" si="84"/>
        <v>-40876.512989731869</v>
      </c>
      <c r="G194">
        <f t="shared" ca="1" si="85"/>
        <v>9448.7999999999993</v>
      </c>
      <c r="H194" s="9">
        <f t="shared" ca="1" si="86"/>
        <v>25.139622306373532</v>
      </c>
      <c r="I194" s="9">
        <f t="shared" ca="1" si="87"/>
        <v>-240.44907722901115</v>
      </c>
      <c r="J194" s="9">
        <f t="shared" ca="1" si="88"/>
        <v>0</v>
      </c>
      <c r="K194" s="9">
        <f t="shared" ca="1" si="89"/>
        <v>241.75971407575349</v>
      </c>
      <c r="L194" s="9">
        <f t="shared" ca="1" si="90"/>
        <v>174.03125195506314</v>
      </c>
      <c r="M194">
        <f t="shared" ca="1" si="91"/>
        <v>55.478137973137976</v>
      </c>
      <c r="N194">
        <f t="shared" ca="1" si="92"/>
        <v>33.001727716727714</v>
      </c>
    </row>
    <row r="195" spans="1:14" x14ac:dyDescent="0.25">
      <c r="A195" s="4">
        <f t="shared" si="95"/>
        <v>0.43194444444444269</v>
      </c>
      <c r="B195" s="3">
        <f t="shared" si="71"/>
        <v>1553301320</v>
      </c>
      <c r="C195">
        <f t="shared" si="94"/>
        <v>3</v>
      </c>
      <c r="D195">
        <f t="shared" si="94"/>
        <v>160</v>
      </c>
      <c r="E195">
        <f t="shared" ca="1" si="83"/>
        <v>4399.7057542153843</v>
      </c>
      <c r="F195">
        <f t="shared" ca="1" si="84"/>
        <v>-42078.758375876925</v>
      </c>
      <c r="G195">
        <f t="shared" ca="1" si="85"/>
        <v>9448.7999999999993</v>
      </c>
      <c r="H195" s="9">
        <f t="shared" ca="1" si="86"/>
        <v>25.139622306373713</v>
      </c>
      <c r="I195" s="9">
        <f t="shared" ca="1" si="87"/>
        <v>-240.44907722901115</v>
      </c>
      <c r="J195" s="9">
        <f t="shared" ca="1" si="88"/>
        <v>0</v>
      </c>
      <c r="K195" s="9">
        <f t="shared" ca="1" si="89"/>
        <v>241.75971407575352</v>
      </c>
      <c r="L195" s="9">
        <f t="shared" ca="1" si="90"/>
        <v>174.03125195506308</v>
      </c>
      <c r="M195">
        <f t="shared" ca="1" si="91"/>
        <v>55.467200854700856</v>
      </c>
      <c r="N195">
        <f t="shared" ca="1" si="92"/>
        <v>33.003739316239319</v>
      </c>
    </row>
    <row r="196" spans="1:14" x14ac:dyDescent="0.25">
      <c r="A196" s="4">
        <f t="shared" si="95"/>
        <v>0.43200231481481305</v>
      </c>
      <c r="B196" s="3">
        <f t="shared" si="71"/>
        <v>1553301325</v>
      </c>
      <c r="C196">
        <f t="shared" si="94"/>
        <v>3</v>
      </c>
      <c r="D196">
        <f t="shared" si="94"/>
        <v>160</v>
      </c>
      <c r="E196">
        <f t="shared" ca="1" si="83"/>
        <v>4525.4038657472529</v>
      </c>
      <c r="F196">
        <f t="shared" ca="1" si="84"/>
        <v>-43281.003762021981</v>
      </c>
      <c r="G196">
        <f t="shared" ca="1" si="85"/>
        <v>9448.7999999999993</v>
      </c>
      <c r="H196" s="9">
        <f t="shared" ca="1" si="86"/>
        <v>25.139622306373532</v>
      </c>
      <c r="I196" s="9">
        <f t="shared" ca="1" si="87"/>
        <v>-240.4490772290097</v>
      </c>
      <c r="J196" s="9">
        <f t="shared" ca="1" si="88"/>
        <v>0</v>
      </c>
      <c r="K196" s="9">
        <f t="shared" ca="1" si="89"/>
        <v>241.75971407575207</v>
      </c>
      <c r="L196" s="9">
        <f t="shared" ca="1" si="90"/>
        <v>174.03125195506311</v>
      </c>
      <c r="M196">
        <f t="shared" ca="1" si="91"/>
        <v>55.456263736263736</v>
      </c>
      <c r="N196">
        <f t="shared" ca="1" si="92"/>
        <v>33.005750915750916</v>
      </c>
    </row>
    <row r="197" spans="1:14" x14ac:dyDescent="0.25">
      <c r="A197" s="4">
        <f t="shared" si="95"/>
        <v>0.43206018518518341</v>
      </c>
      <c r="B197" s="3">
        <f t="shared" si="71"/>
        <v>1553301330</v>
      </c>
      <c r="C197">
        <f t="shared" si="94"/>
        <v>3</v>
      </c>
      <c r="D197">
        <f t="shared" si="94"/>
        <v>160</v>
      </c>
      <c r="E197">
        <f t="shared" ca="1" si="83"/>
        <v>4651.1019772791205</v>
      </c>
      <c r="F197">
        <f t="shared" ca="1" si="84"/>
        <v>-44483.249148167029</v>
      </c>
      <c r="G197">
        <f t="shared" ca="1" si="85"/>
        <v>9448.7999999999993</v>
      </c>
      <c r="H197" s="9">
        <f t="shared" ca="1" si="86"/>
        <v>25.139622306373713</v>
      </c>
      <c r="I197" s="9">
        <f t="shared" ca="1" si="87"/>
        <v>-240.44907722901115</v>
      </c>
      <c r="J197" s="9">
        <f t="shared" ca="1" si="88"/>
        <v>0</v>
      </c>
      <c r="K197" s="9">
        <f t="shared" ca="1" si="89"/>
        <v>241.75971407575352</v>
      </c>
      <c r="L197" s="9">
        <f t="shared" ca="1" si="90"/>
        <v>174.03125195506308</v>
      </c>
      <c r="M197">
        <f t="shared" ca="1" si="91"/>
        <v>55.445326617826616</v>
      </c>
      <c r="N197">
        <f t="shared" ca="1" si="92"/>
        <v>33.007762515262513</v>
      </c>
    </row>
    <row r="198" spans="1:14" x14ac:dyDescent="0.25">
      <c r="A198" s="4">
        <f t="shared" si="95"/>
        <v>0.43211805555555377</v>
      </c>
      <c r="B198" s="3">
        <f t="shared" si="71"/>
        <v>1553301335</v>
      </c>
      <c r="C198">
        <f t="shared" si="94"/>
        <v>3</v>
      </c>
      <c r="D198">
        <f t="shared" si="94"/>
        <v>160</v>
      </c>
      <c r="E198">
        <f t="shared" ca="1" si="83"/>
        <v>4776.8000888109891</v>
      </c>
      <c r="F198">
        <f t="shared" ca="1" si="84"/>
        <v>-45685.494534312085</v>
      </c>
      <c r="G198">
        <f t="shared" ca="1" si="85"/>
        <v>9448.7999999999993</v>
      </c>
      <c r="H198" s="9">
        <f t="shared" ca="1" si="86"/>
        <v>25.139622306373532</v>
      </c>
      <c r="I198" s="9">
        <f t="shared" ca="1" si="87"/>
        <v>-240.44907722901115</v>
      </c>
      <c r="J198" s="9">
        <f t="shared" ca="1" si="88"/>
        <v>0</v>
      </c>
      <c r="K198" s="9">
        <f t="shared" ca="1" si="89"/>
        <v>241.75971407575349</v>
      </c>
      <c r="L198" s="9">
        <f t="shared" ca="1" si="90"/>
        <v>174.03125195506314</v>
      </c>
      <c r="M198">
        <f t="shared" ca="1" si="91"/>
        <v>55.434389499389503</v>
      </c>
      <c r="N198">
        <f t="shared" ca="1" si="92"/>
        <v>33.009774114774117</v>
      </c>
    </row>
    <row r="199" spans="1:14" x14ac:dyDescent="0.25">
      <c r="A199" s="4">
        <f t="shared" si="95"/>
        <v>0.43217592592592413</v>
      </c>
      <c r="B199" s="3">
        <f t="shared" si="71"/>
        <v>1553301340</v>
      </c>
      <c r="C199">
        <f t="shared" si="94"/>
        <v>3</v>
      </c>
      <c r="D199">
        <f t="shared" si="94"/>
        <v>160</v>
      </c>
      <c r="E199">
        <f t="shared" ca="1" si="83"/>
        <v>4902.4982003428568</v>
      </c>
      <c r="F199">
        <f t="shared" ca="1" si="84"/>
        <v>-46887.739920457141</v>
      </c>
      <c r="G199">
        <f t="shared" ca="1" si="85"/>
        <v>9448.7999999999993</v>
      </c>
      <c r="H199" s="9">
        <f t="shared" ca="1" si="86"/>
        <v>25.139622306373713</v>
      </c>
      <c r="I199" s="9">
        <f t="shared" ca="1" si="87"/>
        <v>-240.44907722901115</v>
      </c>
      <c r="J199" s="9">
        <f t="shared" ca="1" si="88"/>
        <v>0</v>
      </c>
      <c r="K199" s="9">
        <f t="shared" ca="1" si="89"/>
        <v>241.75971407575352</v>
      </c>
      <c r="L199" s="9">
        <f t="shared" ca="1" si="90"/>
        <v>174.03125195506308</v>
      </c>
      <c r="M199">
        <f t="shared" ca="1" si="91"/>
        <v>55.423452380952384</v>
      </c>
      <c r="N199">
        <f t="shared" ca="1" si="92"/>
        <v>33.011785714285715</v>
      </c>
    </row>
    <row r="200" spans="1:14" x14ac:dyDescent="0.25">
      <c r="A200" s="4">
        <f t="shared" si="95"/>
        <v>0.43223379629629449</v>
      </c>
      <c r="B200" s="3">
        <f t="shared" si="71"/>
        <v>1553301345</v>
      </c>
      <c r="C200">
        <f t="shared" si="94"/>
        <v>3</v>
      </c>
      <c r="D200">
        <f t="shared" si="94"/>
        <v>160</v>
      </c>
      <c r="E200">
        <f t="shared" ca="1" si="83"/>
        <v>5028.1963118747253</v>
      </c>
      <c r="F200">
        <f t="shared" ca="1" si="84"/>
        <v>-48089.985306602197</v>
      </c>
      <c r="G200">
        <f t="shared" ca="1" si="85"/>
        <v>9448.7999999999993</v>
      </c>
      <c r="H200" s="9">
        <f t="shared" ca="1" si="86"/>
        <v>25.139622306373532</v>
      </c>
      <c r="I200" s="9">
        <f t="shared" ca="1" si="87"/>
        <v>-240.44907722901115</v>
      </c>
      <c r="J200" s="9">
        <f t="shared" ca="1" si="88"/>
        <v>0</v>
      </c>
      <c r="K200" s="9">
        <f t="shared" ca="1" si="89"/>
        <v>241.75971407575349</v>
      </c>
      <c r="L200" s="9">
        <f t="shared" ca="1" si="90"/>
        <v>174.03125195506314</v>
      </c>
      <c r="M200">
        <f t="shared" ca="1" si="91"/>
        <v>55.412515262515264</v>
      </c>
      <c r="N200">
        <f t="shared" ca="1" si="92"/>
        <v>33.013797313797312</v>
      </c>
    </row>
    <row r="201" spans="1:14" x14ac:dyDescent="0.25">
      <c r="A201" s="4">
        <f t="shared" si="95"/>
        <v>0.43229166666666485</v>
      </c>
      <c r="B201" s="3">
        <f t="shared" si="71"/>
        <v>1553301350</v>
      </c>
      <c r="C201">
        <f t="shared" ref="C201:D216" si="96">C200</f>
        <v>3</v>
      </c>
      <c r="D201">
        <f t="shared" si="96"/>
        <v>160</v>
      </c>
      <c r="E201">
        <f t="shared" ca="1" si="83"/>
        <v>5153.894423406593</v>
      </c>
      <c r="F201">
        <f t="shared" ca="1" si="84"/>
        <v>-49292.230692747253</v>
      </c>
      <c r="G201">
        <f t="shared" ca="1" si="85"/>
        <v>9448.7999999999993</v>
      </c>
      <c r="H201" s="9">
        <f t="shared" ca="1" si="86"/>
        <v>25.139622306373713</v>
      </c>
      <c r="I201" s="9">
        <f t="shared" ca="1" si="87"/>
        <v>-240.44907722901115</v>
      </c>
      <c r="J201" s="9">
        <f t="shared" ca="1" si="88"/>
        <v>0</v>
      </c>
      <c r="K201" s="9">
        <f t="shared" ca="1" si="89"/>
        <v>241.75971407575352</v>
      </c>
      <c r="L201" s="9">
        <f t="shared" ca="1" si="90"/>
        <v>174.03125195506308</v>
      </c>
      <c r="M201">
        <f t="shared" ca="1" si="91"/>
        <v>55.401578144078144</v>
      </c>
      <c r="N201">
        <f t="shared" ca="1" si="92"/>
        <v>33.015808913308916</v>
      </c>
    </row>
    <row r="202" spans="1:14" x14ac:dyDescent="0.25">
      <c r="A202" s="4">
        <f t="shared" si="95"/>
        <v>0.43234953703703521</v>
      </c>
      <c r="B202" s="3">
        <f t="shared" ref="B202:B234" si="97">B201+SECOND(A202-A201)</f>
        <v>1553301355</v>
      </c>
      <c r="C202">
        <f t="shared" si="96"/>
        <v>3</v>
      </c>
      <c r="D202">
        <f t="shared" si="96"/>
        <v>160</v>
      </c>
      <c r="E202">
        <f t="shared" ca="1" si="83"/>
        <v>5279.5925349384615</v>
      </c>
      <c r="F202">
        <f t="shared" ca="1" si="84"/>
        <v>-50494.476078892309</v>
      </c>
      <c r="G202">
        <f t="shared" ca="1" si="85"/>
        <v>9448.7999999999993</v>
      </c>
      <c r="H202" s="9">
        <f t="shared" ca="1" si="86"/>
        <v>25.139622306373532</v>
      </c>
      <c r="I202" s="9">
        <f t="shared" ca="1" si="87"/>
        <v>-240.44907722901115</v>
      </c>
      <c r="J202" s="9">
        <f t="shared" ca="1" si="88"/>
        <v>0</v>
      </c>
      <c r="K202" s="9">
        <f t="shared" ca="1" si="89"/>
        <v>241.75971407575349</v>
      </c>
      <c r="L202" s="9">
        <f t="shared" ca="1" si="90"/>
        <v>174.03125195506314</v>
      </c>
      <c r="M202">
        <f t="shared" ca="1" si="91"/>
        <v>55.390641025641024</v>
      </c>
      <c r="N202">
        <f t="shared" ca="1" si="92"/>
        <v>33.017820512820514</v>
      </c>
    </row>
    <row r="203" spans="1:14" x14ac:dyDescent="0.25">
      <c r="A203" s="4">
        <f t="shared" si="95"/>
        <v>0.43240740740740558</v>
      </c>
      <c r="B203" s="3">
        <f t="shared" si="97"/>
        <v>1553301360</v>
      </c>
      <c r="C203">
        <f t="shared" si="96"/>
        <v>3</v>
      </c>
      <c r="D203">
        <f t="shared" si="96"/>
        <v>160</v>
      </c>
      <c r="E203">
        <f t="shared" ca="1" si="83"/>
        <v>5405.2906464703292</v>
      </c>
      <c r="F203">
        <f t="shared" ca="1" si="84"/>
        <v>-51696.721465037364</v>
      </c>
      <c r="G203">
        <f t="shared" ca="1" si="85"/>
        <v>9448.7999999999993</v>
      </c>
      <c r="H203" s="9">
        <f t="shared" ca="1" si="86"/>
        <v>25.139622306373713</v>
      </c>
      <c r="I203" s="9">
        <f t="shared" ca="1" si="87"/>
        <v>-240.4490772290097</v>
      </c>
      <c r="J203" s="9">
        <f t="shared" ca="1" si="88"/>
        <v>0</v>
      </c>
      <c r="K203" s="9">
        <f t="shared" ca="1" si="89"/>
        <v>241.75971407575207</v>
      </c>
      <c r="L203" s="9">
        <f t="shared" ca="1" si="90"/>
        <v>174.03125195506306</v>
      </c>
      <c r="M203">
        <f t="shared" ca="1" si="91"/>
        <v>55.379703907203904</v>
      </c>
      <c r="N203">
        <f t="shared" ca="1" si="92"/>
        <v>33.019832112332111</v>
      </c>
    </row>
    <row r="204" spans="1:14" x14ac:dyDescent="0.25">
      <c r="A204" s="4">
        <f t="shared" si="95"/>
        <v>0.43246527777777594</v>
      </c>
      <c r="B204" s="3">
        <f t="shared" si="97"/>
        <v>1553301365</v>
      </c>
      <c r="C204">
        <f t="shared" si="96"/>
        <v>3</v>
      </c>
      <c r="D204">
        <f t="shared" si="96"/>
        <v>160</v>
      </c>
      <c r="E204">
        <f t="shared" ca="1" si="83"/>
        <v>5530.9887580021978</v>
      </c>
      <c r="F204">
        <f t="shared" ca="1" si="84"/>
        <v>-52898.966851182413</v>
      </c>
      <c r="G204">
        <f t="shared" ca="1" si="85"/>
        <v>9448.7999999999993</v>
      </c>
      <c r="H204" s="9">
        <f t="shared" ca="1" si="86"/>
        <v>25.139622306373532</v>
      </c>
      <c r="I204" s="9">
        <f t="shared" ca="1" si="87"/>
        <v>-240.44907722901115</v>
      </c>
      <c r="J204" s="9">
        <f t="shared" ca="1" si="88"/>
        <v>0</v>
      </c>
      <c r="K204" s="9">
        <f t="shared" ca="1" si="89"/>
        <v>241.75971407575349</v>
      </c>
      <c r="L204" s="9">
        <f t="shared" ca="1" si="90"/>
        <v>174.03125195506314</v>
      </c>
      <c r="M204">
        <f t="shared" ca="1" si="91"/>
        <v>55.368766788766791</v>
      </c>
      <c r="N204">
        <f t="shared" ca="1" si="92"/>
        <v>33.021843711843715</v>
      </c>
    </row>
    <row r="205" spans="1:14" x14ac:dyDescent="0.25">
      <c r="A205" s="4">
        <f t="shared" si="95"/>
        <v>0.4325231481481463</v>
      </c>
      <c r="B205" s="3">
        <f t="shared" si="97"/>
        <v>1553301370</v>
      </c>
      <c r="C205">
        <f t="shared" si="96"/>
        <v>3</v>
      </c>
      <c r="D205">
        <f t="shared" si="96"/>
        <v>160</v>
      </c>
      <c r="E205">
        <f t="shared" ca="1" si="83"/>
        <v>5656.6868695340654</v>
      </c>
      <c r="F205">
        <f t="shared" ca="1" si="84"/>
        <v>-54101.212237327469</v>
      </c>
      <c r="G205">
        <f t="shared" ca="1" si="85"/>
        <v>9448.7999999999993</v>
      </c>
      <c r="H205" s="9">
        <f t="shared" ca="1" si="86"/>
        <v>25.139622306373713</v>
      </c>
      <c r="I205" s="9">
        <f t="shared" ca="1" si="87"/>
        <v>-240.44907722901115</v>
      </c>
      <c r="J205" s="9">
        <f t="shared" ca="1" si="88"/>
        <v>0</v>
      </c>
      <c r="K205" s="9">
        <f t="shared" ca="1" si="89"/>
        <v>241.75971407575352</v>
      </c>
      <c r="L205" s="9">
        <f t="shared" ca="1" si="90"/>
        <v>174.03125195506308</v>
      </c>
      <c r="M205">
        <f t="shared" ca="1" si="91"/>
        <v>55.357829670329672</v>
      </c>
      <c r="N205">
        <f t="shared" ca="1" si="92"/>
        <v>33.023855311355312</v>
      </c>
    </row>
    <row r="206" spans="1:14" x14ac:dyDescent="0.25">
      <c r="A206" s="4">
        <f t="shared" si="95"/>
        <v>0.43258101851851666</v>
      </c>
      <c r="B206" s="3">
        <f t="shared" si="97"/>
        <v>1553301375</v>
      </c>
      <c r="C206">
        <f t="shared" si="96"/>
        <v>3</v>
      </c>
      <c r="D206">
        <f t="shared" si="96"/>
        <v>160</v>
      </c>
      <c r="E206">
        <f t="shared" ca="1" si="83"/>
        <v>5782.384981065934</v>
      </c>
      <c r="F206">
        <f t="shared" ca="1" si="84"/>
        <v>-55303.457623472525</v>
      </c>
      <c r="G206">
        <f t="shared" ca="1" si="85"/>
        <v>9448.7999999999993</v>
      </c>
      <c r="H206" s="9">
        <f t="shared" ca="1" si="86"/>
        <v>25.139622306373532</v>
      </c>
      <c r="I206" s="9">
        <f t="shared" ca="1" si="87"/>
        <v>-240.44907722901115</v>
      </c>
      <c r="J206" s="9">
        <f t="shared" ca="1" si="88"/>
        <v>0</v>
      </c>
      <c r="K206" s="9">
        <f t="shared" ca="1" si="89"/>
        <v>241.75971407575349</v>
      </c>
      <c r="L206" s="9">
        <f t="shared" ca="1" si="90"/>
        <v>174.03125195506314</v>
      </c>
      <c r="M206">
        <f t="shared" ca="1" si="91"/>
        <v>55.346892551892552</v>
      </c>
      <c r="N206">
        <f t="shared" ca="1" si="92"/>
        <v>33.02586691086691</v>
      </c>
    </row>
    <row r="207" spans="1:14" x14ac:dyDescent="0.25">
      <c r="A207" s="4">
        <f t="shared" si="95"/>
        <v>0.43263888888888702</v>
      </c>
      <c r="B207" s="3">
        <f t="shared" si="97"/>
        <v>1553301380</v>
      </c>
      <c r="C207">
        <f t="shared" si="96"/>
        <v>3</v>
      </c>
      <c r="D207">
        <f t="shared" si="96"/>
        <v>160</v>
      </c>
      <c r="E207">
        <f t="shared" ca="1" si="83"/>
        <v>5908.0830925978016</v>
      </c>
      <c r="F207">
        <f t="shared" ca="1" si="84"/>
        <v>-56505.70300961758</v>
      </c>
      <c r="G207">
        <f t="shared" ca="1" si="85"/>
        <v>9448.7999999999993</v>
      </c>
      <c r="H207" s="9">
        <f t="shared" ca="1" si="86"/>
        <v>25.139622306373713</v>
      </c>
      <c r="I207" s="9">
        <f t="shared" ca="1" si="87"/>
        <v>-240.44907722901115</v>
      </c>
      <c r="J207" s="9">
        <f t="shared" ca="1" si="88"/>
        <v>0</v>
      </c>
      <c r="K207" s="9">
        <f t="shared" ca="1" si="89"/>
        <v>241.75971407575352</v>
      </c>
      <c r="L207" s="9">
        <f t="shared" ca="1" si="90"/>
        <v>174.03125195506308</v>
      </c>
      <c r="M207">
        <f t="shared" ca="1" si="91"/>
        <v>55.335955433455432</v>
      </c>
      <c r="N207">
        <f t="shared" ca="1" si="92"/>
        <v>33.027878510378507</v>
      </c>
    </row>
    <row r="208" spans="1:14" x14ac:dyDescent="0.25">
      <c r="A208" s="4">
        <f t="shared" si="95"/>
        <v>0.43269675925925738</v>
      </c>
      <c r="B208" s="3">
        <f t="shared" si="97"/>
        <v>1553301385</v>
      </c>
      <c r="C208">
        <f t="shared" si="96"/>
        <v>3</v>
      </c>
      <c r="D208">
        <f t="shared" si="96"/>
        <v>160</v>
      </c>
      <c r="E208">
        <f t="shared" ca="1" si="83"/>
        <v>6033.7812041296702</v>
      </c>
      <c r="F208">
        <f t="shared" ca="1" si="84"/>
        <v>-57707.948395762636</v>
      </c>
      <c r="G208">
        <f t="shared" ca="1" si="85"/>
        <v>9448.7999999999993</v>
      </c>
      <c r="H208" s="9">
        <f t="shared" ca="1" si="86"/>
        <v>25.139622306373532</v>
      </c>
      <c r="I208" s="9">
        <f t="shared" ca="1" si="87"/>
        <v>-240.44907722901115</v>
      </c>
      <c r="J208" s="9">
        <f t="shared" ca="1" si="88"/>
        <v>0</v>
      </c>
      <c r="K208" s="9">
        <f t="shared" ca="1" si="89"/>
        <v>241.75971407575349</v>
      </c>
      <c r="L208" s="9">
        <f t="shared" ca="1" si="90"/>
        <v>174.03125195506314</v>
      </c>
      <c r="M208">
        <f t="shared" ca="1" si="91"/>
        <v>55.325018315018312</v>
      </c>
      <c r="N208">
        <f t="shared" ca="1" si="92"/>
        <v>33.029890109890111</v>
      </c>
    </row>
    <row r="209" spans="1:14" x14ac:dyDescent="0.25">
      <c r="A209" s="4">
        <f t="shared" si="95"/>
        <v>0.43275462962962774</v>
      </c>
      <c r="B209" s="3">
        <f t="shared" si="97"/>
        <v>1553301390</v>
      </c>
      <c r="C209">
        <f t="shared" si="96"/>
        <v>3</v>
      </c>
      <c r="D209">
        <f t="shared" si="96"/>
        <v>160</v>
      </c>
      <c r="E209">
        <f t="shared" ca="1" si="83"/>
        <v>6159.4793156615378</v>
      </c>
      <c r="F209">
        <f t="shared" ca="1" si="84"/>
        <v>-58910.193781907692</v>
      </c>
      <c r="G209">
        <f t="shared" ca="1" si="85"/>
        <v>9448.7999999999993</v>
      </c>
      <c r="H209" s="9">
        <f t="shared" ca="1" si="86"/>
        <v>25.139622306373713</v>
      </c>
      <c r="I209" s="9">
        <f t="shared" ca="1" si="87"/>
        <v>-240.44907722901115</v>
      </c>
      <c r="J209" s="9">
        <f t="shared" ca="1" si="88"/>
        <v>0</v>
      </c>
      <c r="K209" s="9">
        <f t="shared" ca="1" si="89"/>
        <v>241.75971407575352</v>
      </c>
      <c r="L209" s="9">
        <f t="shared" ca="1" si="90"/>
        <v>174.03125195506308</v>
      </c>
      <c r="M209">
        <f t="shared" ca="1" si="91"/>
        <v>55.314081196581199</v>
      </c>
      <c r="N209">
        <f t="shared" ca="1" si="92"/>
        <v>33.031901709401708</v>
      </c>
    </row>
    <row r="210" spans="1:14" x14ac:dyDescent="0.25">
      <c r="A210" s="4">
        <f t="shared" si="95"/>
        <v>0.4328124999999981</v>
      </c>
      <c r="B210" s="3">
        <f t="shared" si="97"/>
        <v>1553301395</v>
      </c>
      <c r="C210">
        <f t="shared" si="96"/>
        <v>3</v>
      </c>
      <c r="D210">
        <f t="shared" si="96"/>
        <v>160</v>
      </c>
      <c r="E210">
        <f t="shared" ca="1" si="83"/>
        <v>6285.1774271934064</v>
      </c>
      <c r="F210">
        <f t="shared" ca="1" si="84"/>
        <v>-60112.439168052748</v>
      </c>
      <c r="G210">
        <f t="shared" ca="1" si="85"/>
        <v>9448.7999999999993</v>
      </c>
      <c r="H210" s="9">
        <f t="shared" ca="1" si="86"/>
        <v>25.139622306373532</v>
      </c>
      <c r="I210" s="9">
        <f t="shared" ca="1" si="87"/>
        <v>-240.44907722901115</v>
      </c>
      <c r="J210" s="9">
        <f t="shared" ca="1" si="88"/>
        <v>0</v>
      </c>
      <c r="K210" s="9">
        <f t="shared" ca="1" si="89"/>
        <v>241.75971407575349</v>
      </c>
      <c r="L210" s="9">
        <f t="shared" ca="1" si="90"/>
        <v>174.03125195506314</v>
      </c>
      <c r="M210">
        <f t="shared" ca="1" si="91"/>
        <v>55.303144078144079</v>
      </c>
      <c r="N210">
        <f t="shared" ca="1" si="92"/>
        <v>33.033913308913306</v>
      </c>
    </row>
    <row r="211" spans="1:14" x14ac:dyDescent="0.25">
      <c r="A211" s="4">
        <f t="shared" si="95"/>
        <v>0.43287037037036846</v>
      </c>
      <c r="B211" s="3">
        <f t="shared" si="97"/>
        <v>1553301400</v>
      </c>
      <c r="C211">
        <f t="shared" si="96"/>
        <v>3</v>
      </c>
      <c r="D211">
        <f t="shared" si="96"/>
        <v>160</v>
      </c>
      <c r="E211">
        <f t="shared" ca="1" si="83"/>
        <v>6410.8755387252741</v>
      </c>
      <c r="F211">
        <f t="shared" ca="1" si="84"/>
        <v>-61314.684554197804</v>
      </c>
      <c r="G211">
        <f t="shared" ca="1" si="85"/>
        <v>9448.7999999999993</v>
      </c>
      <c r="H211" s="9">
        <f t="shared" ca="1" si="86"/>
        <v>25.139622306373713</v>
      </c>
      <c r="I211" s="9">
        <f t="shared" ca="1" si="87"/>
        <v>-240.44907722901115</v>
      </c>
      <c r="J211" s="9">
        <f t="shared" ca="1" si="88"/>
        <v>0</v>
      </c>
      <c r="K211" s="9">
        <f t="shared" ca="1" si="89"/>
        <v>241.75971407575352</v>
      </c>
      <c r="L211" s="9">
        <f t="shared" ca="1" si="90"/>
        <v>174.03125195506308</v>
      </c>
      <c r="M211">
        <f t="shared" ca="1" si="91"/>
        <v>55.292206959706959</v>
      </c>
      <c r="N211">
        <f t="shared" ca="1" si="92"/>
        <v>33.03592490842491</v>
      </c>
    </row>
    <row r="212" spans="1:14" x14ac:dyDescent="0.25">
      <c r="A212" s="4">
        <f t="shared" si="95"/>
        <v>0.43292824074073882</v>
      </c>
      <c r="B212" s="3">
        <f t="shared" si="97"/>
        <v>1553301405</v>
      </c>
      <c r="C212">
        <f t="shared" si="96"/>
        <v>3</v>
      </c>
      <c r="D212">
        <f t="shared" si="96"/>
        <v>160</v>
      </c>
      <c r="E212">
        <f t="shared" ca="1" si="83"/>
        <v>6536.5736502571426</v>
      </c>
      <c r="F212">
        <f t="shared" ca="1" si="84"/>
        <v>-62516.929940342859</v>
      </c>
      <c r="G212">
        <f t="shared" ca="1" si="85"/>
        <v>9448.7999999999993</v>
      </c>
      <c r="H212" s="9">
        <f t="shared" ca="1" si="86"/>
        <v>25.139622306373532</v>
      </c>
      <c r="I212" s="9">
        <f t="shared" ca="1" si="87"/>
        <v>-240.4490772290097</v>
      </c>
      <c r="J212" s="9">
        <f t="shared" ca="1" si="88"/>
        <v>0</v>
      </c>
      <c r="K212" s="9">
        <f t="shared" ca="1" si="89"/>
        <v>241.75971407575207</v>
      </c>
      <c r="L212" s="9">
        <f t="shared" ca="1" si="90"/>
        <v>174.03125195506311</v>
      </c>
      <c r="M212">
        <f t="shared" ca="1" si="91"/>
        <v>55.28126984126984</v>
      </c>
      <c r="N212">
        <f t="shared" ca="1" si="92"/>
        <v>33.037936507936507</v>
      </c>
    </row>
    <row r="213" spans="1:14" x14ac:dyDescent="0.25">
      <c r="A213" s="4">
        <f t="shared" si="95"/>
        <v>0.43298611111110918</v>
      </c>
      <c r="B213" s="3">
        <f t="shared" si="97"/>
        <v>1553301410</v>
      </c>
      <c r="C213">
        <f t="shared" si="96"/>
        <v>3</v>
      </c>
      <c r="D213">
        <f t="shared" si="96"/>
        <v>160</v>
      </c>
      <c r="E213">
        <f t="shared" ca="1" si="83"/>
        <v>6662.2717617890103</v>
      </c>
      <c r="F213">
        <f t="shared" ca="1" si="84"/>
        <v>-63719.175326487908</v>
      </c>
      <c r="G213">
        <f t="shared" ca="1" si="85"/>
        <v>9448.7999999999993</v>
      </c>
      <c r="H213" s="9">
        <f t="shared" ca="1" si="86"/>
        <v>25.139622306373713</v>
      </c>
      <c r="I213" s="9">
        <f t="shared" ca="1" si="87"/>
        <v>-240.44907722901115</v>
      </c>
      <c r="J213" s="9">
        <f t="shared" ca="1" si="88"/>
        <v>0</v>
      </c>
      <c r="K213" s="9">
        <f t="shared" ca="1" si="89"/>
        <v>241.75971407575352</v>
      </c>
      <c r="L213" s="9">
        <f t="shared" ca="1" si="90"/>
        <v>174.03125195506308</v>
      </c>
      <c r="M213">
        <f t="shared" ca="1" si="91"/>
        <v>55.27033272283272</v>
      </c>
      <c r="N213">
        <f t="shared" ca="1" si="92"/>
        <v>33.039948107448105</v>
      </c>
    </row>
    <row r="214" spans="1:14" x14ac:dyDescent="0.25">
      <c r="A214" s="4">
        <f t="shared" si="95"/>
        <v>0.43304398148147955</v>
      </c>
      <c r="B214" s="3">
        <f t="shared" si="97"/>
        <v>1553301415</v>
      </c>
      <c r="C214">
        <f t="shared" si="96"/>
        <v>3</v>
      </c>
      <c r="D214">
        <f t="shared" si="96"/>
        <v>160</v>
      </c>
      <c r="E214">
        <f t="shared" ca="1" si="83"/>
        <v>6787.9698733208788</v>
      </c>
      <c r="F214">
        <f t="shared" ca="1" si="84"/>
        <v>-64921.420712632964</v>
      </c>
      <c r="G214">
        <f t="shared" ca="1" si="85"/>
        <v>9448.7999999999993</v>
      </c>
      <c r="H214" s="9">
        <f t="shared" ca="1" si="86"/>
        <v>25.139622306373532</v>
      </c>
      <c r="I214" s="9">
        <f t="shared" ca="1" si="87"/>
        <v>-240.44907722901115</v>
      </c>
      <c r="J214" s="9">
        <f t="shared" ca="1" si="88"/>
        <v>0</v>
      </c>
      <c r="K214" s="9">
        <f t="shared" ca="1" si="89"/>
        <v>241.75971407575349</v>
      </c>
      <c r="L214" s="9">
        <f t="shared" ca="1" si="90"/>
        <v>174.03125195506314</v>
      </c>
      <c r="M214">
        <f t="shared" ca="1" si="91"/>
        <v>55.259395604395607</v>
      </c>
      <c r="N214">
        <f t="shared" ca="1" si="92"/>
        <v>33.041959706959709</v>
      </c>
    </row>
    <row r="215" spans="1:14" x14ac:dyDescent="0.25">
      <c r="A215" s="4">
        <f t="shared" si="95"/>
        <v>0.43310185185184991</v>
      </c>
      <c r="B215" s="3">
        <f t="shared" si="97"/>
        <v>1553301420</v>
      </c>
      <c r="C215">
        <f t="shared" si="96"/>
        <v>3</v>
      </c>
      <c r="D215">
        <f t="shared" si="96"/>
        <v>160</v>
      </c>
      <c r="E215">
        <f t="shared" ca="1" si="83"/>
        <v>6913.6679848527465</v>
      </c>
      <c r="F215">
        <f t="shared" ca="1" si="84"/>
        <v>-66123.66609877802</v>
      </c>
      <c r="G215">
        <f t="shared" ca="1" si="85"/>
        <v>9448.7999999999993</v>
      </c>
      <c r="H215" s="9">
        <f t="shared" ca="1" si="86"/>
        <v>25.139622306373713</v>
      </c>
      <c r="I215" s="9">
        <f t="shared" ca="1" si="87"/>
        <v>-240.4490772290097</v>
      </c>
      <c r="J215" s="9">
        <f t="shared" ca="1" si="88"/>
        <v>0</v>
      </c>
      <c r="K215" s="9">
        <f t="shared" ca="1" si="89"/>
        <v>241.75971407575207</v>
      </c>
      <c r="L215" s="9">
        <f t="shared" ca="1" si="90"/>
        <v>174.03125195506306</v>
      </c>
      <c r="M215">
        <f t="shared" ca="1" si="91"/>
        <v>55.248458485958487</v>
      </c>
      <c r="N215">
        <f t="shared" ca="1" si="92"/>
        <v>33.043971306471306</v>
      </c>
    </row>
    <row r="216" spans="1:14" x14ac:dyDescent="0.25">
      <c r="A216" s="4">
        <f t="shared" si="95"/>
        <v>0.43315972222222027</v>
      </c>
      <c r="B216" s="3">
        <f t="shared" si="97"/>
        <v>1553301425</v>
      </c>
      <c r="C216">
        <f t="shared" si="96"/>
        <v>3</v>
      </c>
      <c r="D216">
        <f t="shared" si="96"/>
        <v>160</v>
      </c>
      <c r="E216">
        <f t="shared" ca="1" si="83"/>
        <v>7039.366096384615</v>
      </c>
      <c r="F216">
        <f t="shared" ca="1" si="84"/>
        <v>-67325.911484923068</v>
      </c>
      <c r="G216">
        <f t="shared" ca="1" si="85"/>
        <v>9448.7999999999993</v>
      </c>
      <c r="H216" s="9">
        <f t="shared" ca="1" si="86"/>
        <v>25.139622306373532</v>
      </c>
      <c r="I216" s="9">
        <f t="shared" ca="1" si="87"/>
        <v>-240.44907722901263</v>
      </c>
      <c r="J216" s="9">
        <f t="shared" ca="1" si="88"/>
        <v>0</v>
      </c>
      <c r="K216" s="9">
        <f t="shared" ca="1" si="89"/>
        <v>241.75971407575497</v>
      </c>
      <c r="L216" s="9">
        <f t="shared" ca="1" si="90"/>
        <v>174.03125195506317</v>
      </c>
      <c r="M216">
        <f t="shared" ca="1" si="91"/>
        <v>55.237521367521367</v>
      </c>
      <c r="N216">
        <f t="shared" ca="1" si="92"/>
        <v>33.045982905982903</v>
      </c>
    </row>
    <row r="217" spans="1:14" x14ac:dyDescent="0.25">
      <c r="A217" s="4">
        <f t="shared" si="95"/>
        <v>0.43321759259259063</v>
      </c>
      <c r="B217" s="3">
        <f t="shared" si="97"/>
        <v>1553301430</v>
      </c>
      <c r="C217">
        <f t="shared" ref="C217:D232" si="98">C216</f>
        <v>3</v>
      </c>
      <c r="D217">
        <f t="shared" si="98"/>
        <v>160</v>
      </c>
      <c r="E217">
        <f t="shared" ca="1" si="83"/>
        <v>7165.0642079164827</v>
      </c>
      <c r="F217">
        <f t="shared" ca="1" si="84"/>
        <v>-68528.156871068131</v>
      </c>
      <c r="G217">
        <f t="shared" ca="1" si="85"/>
        <v>9448.7999999999993</v>
      </c>
      <c r="H217" s="9">
        <f t="shared" ca="1" si="86"/>
        <v>25.139622306373713</v>
      </c>
      <c r="I217" s="9">
        <f t="shared" ca="1" si="87"/>
        <v>-240.4490772290097</v>
      </c>
      <c r="J217" s="9">
        <f t="shared" ca="1" si="88"/>
        <v>0</v>
      </c>
      <c r="K217" s="9">
        <f t="shared" ca="1" si="89"/>
        <v>241.75971407575207</v>
      </c>
      <c r="L217" s="9">
        <f t="shared" ca="1" si="90"/>
        <v>174.03125195506306</v>
      </c>
      <c r="M217">
        <f t="shared" ca="1" si="91"/>
        <v>55.226584249084247</v>
      </c>
      <c r="N217">
        <f t="shared" ca="1" si="92"/>
        <v>33.047994505494508</v>
      </c>
    </row>
    <row r="218" spans="1:14" x14ac:dyDescent="0.25">
      <c r="A218" s="4">
        <f t="shared" si="95"/>
        <v>0.43327546296296099</v>
      </c>
      <c r="B218" s="3">
        <f t="shared" si="97"/>
        <v>1553301435</v>
      </c>
      <c r="C218">
        <f t="shared" si="98"/>
        <v>3</v>
      </c>
      <c r="D218">
        <f t="shared" si="98"/>
        <v>160</v>
      </c>
      <c r="E218">
        <f t="shared" ca="1" si="83"/>
        <v>7290.7623194483513</v>
      </c>
      <c r="F218">
        <f t="shared" ca="1" si="84"/>
        <v>-69730.40225721318</v>
      </c>
      <c r="G218">
        <f t="shared" ca="1" si="85"/>
        <v>9448.7999999999993</v>
      </c>
      <c r="H218" s="9">
        <f t="shared" ca="1" si="86"/>
        <v>25.139622306373532</v>
      </c>
      <c r="I218" s="9">
        <f t="shared" ca="1" si="87"/>
        <v>-240.44907722901263</v>
      </c>
      <c r="J218" s="9">
        <f t="shared" ca="1" si="88"/>
        <v>0</v>
      </c>
      <c r="K218" s="9">
        <f t="shared" ca="1" si="89"/>
        <v>241.75971407575497</v>
      </c>
      <c r="L218" s="9">
        <f t="shared" ca="1" si="90"/>
        <v>174.03125195506317</v>
      </c>
      <c r="M218">
        <f t="shared" ca="1" si="91"/>
        <v>55.215647130647127</v>
      </c>
      <c r="N218">
        <f t="shared" ca="1" si="92"/>
        <v>33.050006105006105</v>
      </c>
    </row>
    <row r="219" spans="1:14" x14ac:dyDescent="0.25">
      <c r="A219" s="4">
        <f t="shared" si="95"/>
        <v>0.43333333333333135</v>
      </c>
      <c r="B219" s="3">
        <f t="shared" si="97"/>
        <v>1553301440</v>
      </c>
      <c r="C219">
        <f t="shared" si="98"/>
        <v>3</v>
      </c>
      <c r="D219">
        <f t="shared" si="98"/>
        <v>160</v>
      </c>
      <c r="E219">
        <f t="shared" ca="1" si="83"/>
        <v>7416.4604309802189</v>
      </c>
      <c r="F219">
        <f t="shared" ca="1" si="84"/>
        <v>-70932.647643358243</v>
      </c>
      <c r="G219">
        <f t="shared" ca="1" si="85"/>
        <v>9448.7999999999993</v>
      </c>
      <c r="H219" s="9">
        <f t="shared" ca="1" si="86"/>
        <v>25.139622306373713</v>
      </c>
      <c r="I219" s="9">
        <f t="shared" ca="1" si="87"/>
        <v>-240.4490772290097</v>
      </c>
      <c r="J219" s="9">
        <f t="shared" ca="1" si="88"/>
        <v>0</v>
      </c>
      <c r="K219" s="9">
        <f t="shared" ca="1" si="89"/>
        <v>241.75971407575207</v>
      </c>
      <c r="L219" s="9">
        <f t="shared" ca="1" si="90"/>
        <v>174.03125195506306</v>
      </c>
      <c r="M219">
        <f t="shared" ca="1" si="91"/>
        <v>55.204710012210015</v>
      </c>
      <c r="N219">
        <f t="shared" ca="1" si="92"/>
        <v>33.052017704517702</v>
      </c>
    </row>
    <row r="220" spans="1:14" x14ac:dyDescent="0.25">
      <c r="A220" s="4">
        <f t="shared" si="95"/>
        <v>0.43339120370370171</v>
      </c>
      <c r="B220" s="3">
        <f t="shared" si="97"/>
        <v>1553301445</v>
      </c>
      <c r="C220">
        <f t="shared" si="98"/>
        <v>3</v>
      </c>
      <c r="D220">
        <f t="shared" si="98"/>
        <v>160</v>
      </c>
      <c r="E220">
        <f t="shared" ca="1" si="83"/>
        <v>7542.1585425120875</v>
      </c>
      <c r="F220">
        <f t="shared" ca="1" si="84"/>
        <v>-72134.893029503291</v>
      </c>
      <c r="G220">
        <f t="shared" ca="1" si="85"/>
        <v>9448.7999999999993</v>
      </c>
      <c r="H220" s="9">
        <f t="shared" ca="1" si="86"/>
        <v>25.139622306373532</v>
      </c>
      <c r="I220" s="9">
        <f t="shared" ca="1" si="87"/>
        <v>-240.44907722901263</v>
      </c>
      <c r="J220" s="9">
        <f t="shared" ca="1" si="88"/>
        <v>0</v>
      </c>
      <c r="K220" s="9">
        <f t="shared" ca="1" si="89"/>
        <v>241.75971407575497</v>
      </c>
      <c r="L220" s="9">
        <f t="shared" ca="1" si="90"/>
        <v>174.03125195506317</v>
      </c>
      <c r="M220">
        <f t="shared" ca="1" si="91"/>
        <v>55.193772893772895</v>
      </c>
      <c r="N220">
        <f t="shared" ca="1" si="92"/>
        <v>33.054029304029307</v>
      </c>
    </row>
    <row r="221" spans="1:14" x14ac:dyDescent="0.25">
      <c r="A221" s="4">
        <f t="shared" si="95"/>
        <v>0.43344907407407207</v>
      </c>
      <c r="B221" s="3">
        <f t="shared" si="97"/>
        <v>1553301450</v>
      </c>
      <c r="C221">
        <f t="shared" si="98"/>
        <v>3</v>
      </c>
      <c r="D221">
        <f t="shared" si="98"/>
        <v>160</v>
      </c>
      <c r="E221">
        <f t="shared" ref="E221:E235" ca="1" si="99">INDIRECT("E$"&amp;C221)+INDIRECT("H$"&amp;C221)*($B221-INDIRECT("B$"&amp;D221))</f>
        <v>7667.8566540439551</v>
      </c>
      <c r="F221">
        <f t="shared" ref="F221:F235" ca="1" si="100">INDIRECT("F$"&amp;C221)+INDIRECT("I$"&amp;C221)*($B221-INDIRECT("B$"&amp;D221))</f>
        <v>-73337.138415648355</v>
      </c>
      <c r="G221">
        <f t="shared" ref="G221:G235" ca="1" si="101">INDIRECT("G$"&amp;C221)+INDIRECT("J$"&amp;C221)*($B221-INDIRECT("B$"&amp;D221))</f>
        <v>9448.7999999999993</v>
      </c>
      <c r="H221" s="9">
        <f t="shared" ref="H221:H235" ca="1" si="102">(E222-E221)/($B222-$B221)</f>
        <v>25.139622306373713</v>
      </c>
      <c r="I221" s="9">
        <f t="shared" ref="I221:I235" ca="1" si="103">(F222-F221)/($B222-$B221)</f>
        <v>-240.4490772290097</v>
      </c>
      <c r="J221" s="9">
        <f t="shared" ref="J221:J235" ca="1" si="104">(G222-G221)/($B222-$B221)</f>
        <v>0</v>
      </c>
      <c r="K221" s="9">
        <f t="shared" ref="K221:K235" ca="1" si="105">SQRT(H221*H221+I221*I221)</f>
        <v>241.75971407575207</v>
      </c>
      <c r="L221" s="9">
        <f t="shared" ref="L221:L235" ca="1" si="106">DEGREES(ATAN2(I221,H221))</f>
        <v>174.03125195506306</v>
      </c>
      <c r="M221">
        <f t="shared" ref="M221:M235" ca="1" si="107">INDIRECT("M$"&amp;C221)+INDIRECT("O$"&amp;C221)*($B221-INDIRECT("B$"&amp;D221))</f>
        <v>55.182835775335775</v>
      </c>
      <c r="N221">
        <f t="shared" ref="N221:N235" ca="1" si="108">INDIRECT("N$"&amp;C221)+INDIRECT("P$"&amp;C221)*($B221-INDIRECT("B$"&amp;D221))</f>
        <v>33.056040903540904</v>
      </c>
    </row>
    <row r="222" spans="1:14" x14ac:dyDescent="0.25">
      <c r="A222" s="4">
        <f t="shared" si="95"/>
        <v>0.43350694444444243</v>
      </c>
      <c r="B222" s="3">
        <f t="shared" si="97"/>
        <v>1553301455</v>
      </c>
      <c r="C222">
        <f t="shared" si="98"/>
        <v>3</v>
      </c>
      <c r="D222">
        <f t="shared" si="98"/>
        <v>160</v>
      </c>
      <c r="E222">
        <f t="shared" ca="1" si="99"/>
        <v>7793.5547655758237</v>
      </c>
      <c r="F222">
        <f t="shared" ca="1" si="100"/>
        <v>-74539.383801793403</v>
      </c>
      <c r="G222">
        <f t="shared" ca="1" si="101"/>
        <v>9448.7999999999993</v>
      </c>
      <c r="H222" s="9">
        <f t="shared" ca="1" si="102"/>
        <v>25.139622306373532</v>
      </c>
      <c r="I222" s="9">
        <f t="shared" ca="1" si="103"/>
        <v>-240.44907722901263</v>
      </c>
      <c r="J222" s="9">
        <f t="shared" ca="1" si="104"/>
        <v>0</v>
      </c>
      <c r="K222" s="9">
        <f t="shared" ca="1" si="105"/>
        <v>241.75971407575497</v>
      </c>
      <c r="L222" s="9">
        <f t="shared" ca="1" si="106"/>
        <v>174.03125195506317</v>
      </c>
      <c r="M222">
        <f t="shared" ca="1" si="107"/>
        <v>55.171898656898655</v>
      </c>
      <c r="N222">
        <f t="shared" ca="1" si="108"/>
        <v>33.058052503052501</v>
      </c>
    </row>
    <row r="223" spans="1:14" x14ac:dyDescent="0.25">
      <c r="A223" s="4">
        <f t="shared" si="95"/>
        <v>0.43356481481481279</v>
      </c>
      <c r="B223" s="3">
        <f t="shared" si="97"/>
        <v>1553301460</v>
      </c>
      <c r="C223">
        <f t="shared" si="98"/>
        <v>3</v>
      </c>
      <c r="D223">
        <f t="shared" si="98"/>
        <v>160</v>
      </c>
      <c r="E223">
        <f t="shared" ca="1" si="99"/>
        <v>7919.2528771076913</v>
      </c>
      <c r="F223">
        <f t="shared" ca="1" si="100"/>
        <v>-75741.629187938466</v>
      </c>
      <c r="G223">
        <f t="shared" ca="1" si="101"/>
        <v>9448.7999999999993</v>
      </c>
      <c r="H223" s="9">
        <f t="shared" ca="1" si="102"/>
        <v>25.139622306373713</v>
      </c>
      <c r="I223" s="9">
        <f t="shared" ca="1" si="103"/>
        <v>-240.4490772290097</v>
      </c>
      <c r="J223" s="9">
        <f t="shared" ca="1" si="104"/>
        <v>0</v>
      </c>
      <c r="K223" s="9">
        <f t="shared" ca="1" si="105"/>
        <v>241.75971407575207</v>
      </c>
      <c r="L223" s="9">
        <f t="shared" ca="1" si="106"/>
        <v>174.03125195506306</v>
      </c>
      <c r="M223">
        <f t="shared" ca="1" si="107"/>
        <v>55.160961538461535</v>
      </c>
      <c r="N223">
        <f t="shared" ca="1" si="108"/>
        <v>33.060064102564105</v>
      </c>
    </row>
    <row r="224" spans="1:14" x14ac:dyDescent="0.25">
      <c r="A224" s="4">
        <f t="shared" si="95"/>
        <v>0.43362268518518315</v>
      </c>
      <c r="B224" s="3">
        <f t="shared" si="97"/>
        <v>1553301465</v>
      </c>
      <c r="C224">
        <f t="shared" si="98"/>
        <v>3</v>
      </c>
      <c r="D224">
        <f t="shared" si="98"/>
        <v>160</v>
      </c>
      <c r="E224">
        <f t="shared" ca="1" si="99"/>
        <v>8044.9509886395599</v>
      </c>
      <c r="F224">
        <f t="shared" ca="1" si="100"/>
        <v>-76943.874574083515</v>
      </c>
      <c r="G224">
        <f t="shared" ca="1" si="101"/>
        <v>9448.7999999999993</v>
      </c>
      <c r="H224" s="9">
        <f t="shared" ca="1" si="102"/>
        <v>25.139622306373713</v>
      </c>
      <c r="I224" s="9">
        <f t="shared" ca="1" si="103"/>
        <v>-240.4490772290097</v>
      </c>
      <c r="J224" s="9">
        <f t="shared" ca="1" si="104"/>
        <v>0</v>
      </c>
      <c r="K224" s="9">
        <f t="shared" ca="1" si="105"/>
        <v>241.75971407575207</v>
      </c>
      <c r="L224" s="9">
        <f t="shared" ca="1" si="106"/>
        <v>174.03125195506306</v>
      </c>
      <c r="M224">
        <f t="shared" ca="1" si="107"/>
        <v>55.150024420024423</v>
      </c>
      <c r="N224">
        <f t="shared" ca="1" si="108"/>
        <v>33.062075702075703</v>
      </c>
    </row>
    <row r="225" spans="1:14" x14ac:dyDescent="0.25">
      <c r="A225" s="4">
        <f t="shared" si="95"/>
        <v>0.43368055555555352</v>
      </c>
      <c r="B225" s="3">
        <f t="shared" si="97"/>
        <v>1553301470</v>
      </c>
      <c r="C225">
        <f t="shared" si="98"/>
        <v>3</v>
      </c>
      <c r="D225">
        <f t="shared" si="98"/>
        <v>160</v>
      </c>
      <c r="E225">
        <f t="shared" ca="1" si="99"/>
        <v>8170.6491001714285</v>
      </c>
      <c r="F225">
        <f t="shared" ca="1" si="100"/>
        <v>-78146.119960228563</v>
      </c>
      <c r="G225">
        <f t="shared" ca="1" si="101"/>
        <v>9448.7999999999993</v>
      </c>
      <c r="H225" s="9">
        <f t="shared" ca="1" si="102"/>
        <v>25.139622306373532</v>
      </c>
      <c r="I225" s="9">
        <f t="shared" ca="1" si="103"/>
        <v>-240.44907722901263</v>
      </c>
      <c r="J225" s="9">
        <f t="shared" ca="1" si="104"/>
        <v>0</v>
      </c>
      <c r="K225" s="9">
        <f t="shared" ca="1" si="105"/>
        <v>241.75971407575497</v>
      </c>
      <c r="L225" s="9">
        <f t="shared" ca="1" si="106"/>
        <v>174.03125195506317</v>
      </c>
      <c r="M225">
        <f t="shared" ca="1" si="107"/>
        <v>55.139087301587303</v>
      </c>
      <c r="N225">
        <f t="shared" ca="1" si="108"/>
        <v>33.0640873015873</v>
      </c>
    </row>
    <row r="226" spans="1:14" x14ac:dyDescent="0.25">
      <c r="A226" s="4">
        <f t="shared" si="95"/>
        <v>0.43373842592592388</v>
      </c>
      <c r="B226" s="3">
        <f t="shared" si="97"/>
        <v>1553301475</v>
      </c>
      <c r="C226">
        <f t="shared" si="98"/>
        <v>3</v>
      </c>
      <c r="D226">
        <f t="shared" si="98"/>
        <v>160</v>
      </c>
      <c r="E226">
        <f t="shared" ca="1" si="99"/>
        <v>8296.3472117032961</v>
      </c>
      <c r="F226">
        <f t="shared" ca="1" si="100"/>
        <v>-79348.365346373626</v>
      </c>
      <c r="G226">
        <f t="shared" ca="1" si="101"/>
        <v>9448.7999999999993</v>
      </c>
      <c r="H226" s="9">
        <f t="shared" ca="1" si="102"/>
        <v>25.139622306373713</v>
      </c>
      <c r="I226" s="9">
        <f t="shared" ca="1" si="103"/>
        <v>-240.4490772290097</v>
      </c>
      <c r="J226" s="9">
        <f t="shared" ca="1" si="104"/>
        <v>0</v>
      </c>
      <c r="K226" s="9">
        <f t="shared" ca="1" si="105"/>
        <v>241.75971407575207</v>
      </c>
      <c r="L226" s="9">
        <f t="shared" ca="1" si="106"/>
        <v>174.03125195506306</v>
      </c>
      <c r="M226">
        <f t="shared" ca="1" si="107"/>
        <v>55.128150183150183</v>
      </c>
      <c r="N226">
        <f t="shared" ca="1" si="108"/>
        <v>33.066098901098904</v>
      </c>
    </row>
    <row r="227" spans="1:14" x14ac:dyDescent="0.25">
      <c r="A227" s="4">
        <f t="shared" si="95"/>
        <v>0.43379629629629424</v>
      </c>
      <c r="B227" s="3">
        <f t="shared" si="97"/>
        <v>1553301480</v>
      </c>
      <c r="C227">
        <f t="shared" si="98"/>
        <v>3</v>
      </c>
      <c r="D227">
        <f t="shared" si="98"/>
        <v>160</v>
      </c>
      <c r="E227">
        <f t="shared" ca="1" si="99"/>
        <v>8422.0453232351647</v>
      </c>
      <c r="F227">
        <f t="shared" ca="1" si="100"/>
        <v>-80550.610732518675</v>
      </c>
      <c r="G227">
        <f t="shared" ca="1" si="101"/>
        <v>9448.7999999999993</v>
      </c>
      <c r="H227" s="9">
        <f t="shared" ca="1" si="102"/>
        <v>25.139622306373713</v>
      </c>
      <c r="I227" s="9">
        <f t="shared" ca="1" si="103"/>
        <v>-240.44907722901263</v>
      </c>
      <c r="J227" s="9">
        <f t="shared" ca="1" si="104"/>
        <v>0</v>
      </c>
      <c r="K227" s="9">
        <f t="shared" ca="1" si="105"/>
        <v>241.759714075755</v>
      </c>
      <c r="L227" s="9">
        <f t="shared" ca="1" si="106"/>
        <v>174.03125195506314</v>
      </c>
      <c r="M227">
        <f t="shared" ca="1" si="107"/>
        <v>55.117213064713063</v>
      </c>
      <c r="N227">
        <f t="shared" ca="1" si="108"/>
        <v>33.068110500610501</v>
      </c>
    </row>
    <row r="228" spans="1:14" x14ac:dyDescent="0.25">
      <c r="A228" s="4">
        <f t="shared" si="95"/>
        <v>0.4338541666666646</v>
      </c>
      <c r="B228" s="3">
        <f t="shared" si="97"/>
        <v>1553301485</v>
      </c>
      <c r="C228">
        <f t="shared" si="98"/>
        <v>3</v>
      </c>
      <c r="D228">
        <f t="shared" si="98"/>
        <v>160</v>
      </c>
      <c r="E228">
        <f t="shared" ca="1" si="99"/>
        <v>8547.7434347670332</v>
      </c>
      <c r="F228">
        <f t="shared" ca="1" si="100"/>
        <v>-81752.856118663738</v>
      </c>
      <c r="G228">
        <f t="shared" ca="1" si="101"/>
        <v>9448.7999999999993</v>
      </c>
      <c r="H228" s="9">
        <f t="shared" ca="1" si="102"/>
        <v>25.139622306373347</v>
      </c>
      <c r="I228" s="9">
        <f t="shared" ca="1" si="103"/>
        <v>-240.4490772290097</v>
      </c>
      <c r="J228" s="9">
        <f t="shared" ca="1" si="104"/>
        <v>0</v>
      </c>
      <c r="K228" s="9">
        <f t="shared" ca="1" si="105"/>
        <v>241.75971407575204</v>
      </c>
      <c r="L228" s="9">
        <f t="shared" ca="1" si="106"/>
        <v>174.03125195506314</v>
      </c>
      <c r="M228">
        <f t="shared" ca="1" si="107"/>
        <v>55.106275946275943</v>
      </c>
      <c r="N228">
        <f t="shared" ca="1" si="108"/>
        <v>33.070122100122099</v>
      </c>
    </row>
    <row r="229" spans="1:14" x14ac:dyDescent="0.25">
      <c r="A229" s="4">
        <f t="shared" si="95"/>
        <v>0.43391203703703496</v>
      </c>
      <c r="B229" s="3">
        <f t="shared" si="97"/>
        <v>1553301490</v>
      </c>
      <c r="C229">
        <f t="shared" si="98"/>
        <v>3</v>
      </c>
      <c r="D229">
        <f t="shared" si="98"/>
        <v>160</v>
      </c>
      <c r="E229">
        <f t="shared" ca="1" si="99"/>
        <v>8673.4415462989</v>
      </c>
      <c r="F229">
        <f t="shared" ca="1" si="100"/>
        <v>-82955.101504808787</v>
      </c>
      <c r="G229">
        <f t="shared" ca="1" si="101"/>
        <v>9448.7999999999993</v>
      </c>
      <c r="H229" s="9">
        <f t="shared" ca="1" si="102"/>
        <v>25.139622306373713</v>
      </c>
      <c r="I229" s="9">
        <f t="shared" ca="1" si="103"/>
        <v>-240.44907722901263</v>
      </c>
      <c r="J229" s="9">
        <f t="shared" ca="1" si="104"/>
        <v>0</v>
      </c>
      <c r="K229" s="9">
        <f t="shared" ca="1" si="105"/>
        <v>241.759714075755</v>
      </c>
      <c r="L229" s="9">
        <f t="shared" ca="1" si="106"/>
        <v>174.03125195506314</v>
      </c>
      <c r="M229">
        <f t="shared" ca="1" si="107"/>
        <v>55.09533882783883</v>
      </c>
      <c r="N229">
        <f t="shared" ca="1" si="108"/>
        <v>33.072133699633703</v>
      </c>
    </row>
    <row r="230" spans="1:14" x14ac:dyDescent="0.25">
      <c r="A230" s="4">
        <f t="shared" si="95"/>
        <v>0.43396990740740532</v>
      </c>
      <c r="B230" s="3">
        <f t="shared" si="97"/>
        <v>1553301495</v>
      </c>
      <c r="C230">
        <f t="shared" si="98"/>
        <v>3</v>
      </c>
      <c r="D230">
        <f t="shared" si="98"/>
        <v>160</v>
      </c>
      <c r="E230">
        <f t="shared" ca="1" si="99"/>
        <v>8799.1396578307686</v>
      </c>
      <c r="F230">
        <f t="shared" ca="1" si="100"/>
        <v>-84157.34689095385</v>
      </c>
      <c r="G230">
        <f t="shared" ca="1" si="101"/>
        <v>9448.7999999999993</v>
      </c>
      <c r="H230" s="9">
        <f t="shared" ca="1" si="102"/>
        <v>25.139622306373713</v>
      </c>
      <c r="I230" s="9">
        <f t="shared" ca="1" si="103"/>
        <v>-240.4490772290097</v>
      </c>
      <c r="J230" s="9">
        <f t="shared" ca="1" si="104"/>
        <v>0</v>
      </c>
      <c r="K230" s="9">
        <f t="shared" ca="1" si="105"/>
        <v>241.75971407575207</v>
      </c>
      <c r="L230" s="9">
        <f t="shared" ca="1" si="106"/>
        <v>174.03125195506306</v>
      </c>
      <c r="M230">
        <f t="shared" ca="1" si="107"/>
        <v>55.08440170940171</v>
      </c>
      <c r="N230">
        <f t="shared" ca="1" si="108"/>
        <v>33.0741452991453</v>
      </c>
    </row>
    <row r="231" spans="1:14" x14ac:dyDescent="0.25">
      <c r="A231" s="4">
        <f t="shared" si="95"/>
        <v>0.43402777777777568</v>
      </c>
      <c r="B231" s="3">
        <f t="shared" si="97"/>
        <v>1553301500</v>
      </c>
      <c r="C231">
        <f t="shared" si="98"/>
        <v>3</v>
      </c>
      <c r="D231">
        <f t="shared" si="98"/>
        <v>160</v>
      </c>
      <c r="E231">
        <f t="shared" ca="1" si="99"/>
        <v>8924.8377693626371</v>
      </c>
      <c r="F231">
        <f t="shared" ca="1" si="100"/>
        <v>-85359.592277098898</v>
      </c>
      <c r="G231">
        <f t="shared" ca="1" si="101"/>
        <v>9448.7999999999993</v>
      </c>
      <c r="H231" s="9">
        <f t="shared" ca="1" si="102"/>
        <v>25.139622306373713</v>
      </c>
      <c r="I231" s="9">
        <f t="shared" ca="1" si="103"/>
        <v>-240.44907722901263</v>
      </c>
      <c r="J231" s="9">
        <f t="shared" ca="1" si="104"/>
        <v>0</v>
      </c>
      <c r="K231" s="9">
        <f t="shared" ca="1" si="105"/>
        <v>241.759714075755</v>
      </c>
      <c r="L231" s="9">
        <f t="shared" ca="1" si="106"/>
        <v>174.03125195506314</v>
      </c>
      <c r="M231">
        <f t="shared" ca="1" si="107"/>
        <v>55.073464590964591</v>
      </c>
      <c r="N231">
        <f t="shared" ca="1" si="108"/>
        <v>33.076156898656897</v>
      </c>
    </row>
    <row r="232" spans="1:14" x14ac:dyDescent="0.25">
      <c r="A232" s="4">
        <f t="shared" si="95"/>
        <v>0.43408564814814604</v>
      </c>
      <c r="B232" s="3">
        <f t="shared" si="97"/>
        <v>1553301505</v>
      </c>
      <c r="C232">
        <f t="shared" si="98"/>
        <v>3</v>
      </c>
      <c r="D232">
        <f t="shared" si="98"/>
        <v>160</v>
      </c>
      <c r="E232">
        <f t="shared" ca="1" si="99"/>
        <v>9050.5358808945057</v>
      </c>
      <c r="F232">
        <f t="shared" ca="1" si="100"/>
        <v>-86561.837663243961</v>
      </c>
      <c r="G232">
        <f t="shared" ca="1" si="101"/>
        <v>9448.7999999999993</v>
      </c>
      <c r="H232" s="9">
        <f t="shared" ca="1" si="102"/>
        <v>25.139622306373347</v>
      </c>
      <c r="I232" s="9">
        <f t="shared" ca="1" si="103"/>
        <v>-240.4490772290097</v>
      </c>
      <c r="J232" s="9">
        <f t="shared" ca="1" si="104"/>
        <v>0</v>
      </c>
      <c r="K232" s="9">
        <f t="shared" ca="1" si="105"/>
        <v>241.75971407575204</v>
      </c>
      <c r="L232" s="9">
        <f t="shared" ca="1" si="106"/>
        <v>174.03125195506314</v>
      </c>
      <c r="M232">
        <f t="shared" ca="1" si="107"/>
        <v>55.062527472527471</v>
      </c>
      <c r="N232">
        <f t="shared" ca="1" si="108"/>
        <v>33.078168498168502</v>
      </c>
    </row>
    <row r="233" spans="1:14" x14ac:dyDescent="0.25">
      <c r="A233" s="4">
        <f t="shared" si="95"/>
        <v>0.4341435185185164</v>
      </c>
      <c r="B233" s="3">
        <f t="shared" si="97"/>
        <v>1553301510</v>
      </c>
      <c r="C233">
        <f t="shared" ref="C233:D234" si="109">C232</f>
        <v>3</v>
      </c>
      <c r="D233">
        <f t="shared" si="109"/>
        <v>160</v>
      </c>
      <c r="E233">
        <f t="shared" ca="1" si="99"/>
        <v>9176.2339924263724</v>
      </c>
      <c r="F233">
        <f t="shared" ca="1" si="100"/>
        <v>-87764.08304938901</v>
      </c>
      <c r="G233">
        <f t="shared" ca="1" si="101"/>
        <v>9448.7999999999993</v>
      </c>
      <c r="H233" s="9">
        <f t="shared" ca="1" si="102"/>
        <v>25.139622306373713</v>
      </c>
      <c r="I233" s="9">
        <f t="shared" ca="1" si="103"/>
        <v>-240.4490772290097</v>
      </c>
      <c r="J233" s="9">
        <f t="shared" ca="1" si="104"/>
        <v>0</v>
      </c>
      <c r="K233" s="9">
        <f t="shared" ca="1" si="105"/>
        <v>241.75971407575207</v>
      </c>
      <c r="L233" s="9">
        <f t="shared" ca="1" si="106"/>
        <v>174.03125195506306</v>
      </c>
      <c r="M233">
        <f t="shared" ca="1" si="107"/>
        <v>55.051590354090351</v>
      </c>
      <c r="N233">
        <f t="shared" ca="1" si="108"/>
        <v>33.080180097680099</v>
      </c>
    </row>
    <row r="234" spans="1:14" x14ac:dyDescent="0.25">
      <c r="A234" s="4">
        <f t="shared" si="95"/>
        <v>0.43420138888888676</v>
      </c>
      <c r="B234" s="3">
        <f t="shared" si="97"/>
        <v>1553301515</v>
      </c>
      <c r="C234">
        <f t="shared" si="109"/>
        <v>3</v>
      </c>
      <c r="D234">
        <f t="shared" si="109"/>
        <v>160</v>
      </c>
      <c r="E234">
        <f t="shared" ca="1" si="99"/>
        <v>9301.932103958241</v>
      </c>
      <c r="F234">
        <f t="shared" ca="1" si="100"/>
        <v>-88966.328435534058</v>
      </c>
      <c r="G234">
        <f t="shared" ca="1" si="101"/>
        <v>9448.7999999999993</v>
      </c>
      <c r="H234" s="9">
        <f t="shared" ca="1" si="102"/>
        <v>25.139622306373713</v>
      </c>
      <c r="I234" s="9">
        <f t="shared" ca="1" si="103"/>
        <v>-240.44907722901263</v>
      </c>
      <c r="J234" s="9">
        <f t="shared" ca="1" si="104"/>
        <v>0</v>
      </c>
      <c r="K234" s="9">
        <f t="shared" ca="1" si="105"/>
        <v>241.759714075755</v>
      </c>
      <c r="L234" s="9">
        <f t="shared" ca="1" si="106"/>
        <v>174.03125195506314</v>
      </c>
      <c r="M234">
        <f t="shared" ca="1" si="107"/>
        <v>55.040653235653238</v>
      </c>
      <c r="N234">
        <f t="shared" ca="1" si="108"/>
        <v>33.082191697191696</v>
      </c>
    </row>
    <row r="235" spans="1:14" x14ac:dyDescent="0.25">
      <c r="A235" s="4">
        <f t="shared" si="95"/>
        <v>0.43425925925925712</v>
      </c>
      <c r="B235" s="3">
        <f t="shared" ref="B235" si="110">B234+SECOND(A235-A234)</f>
        <v>1553301520</v>
      </c>
      <c r="C235">
        <f t="shared" ref="C235:D235" si="111">C234</f>
        <v>3</v>
      </c>
      <c r="D235">
        <f t="shared" si="111"/>
        <v>160</v>
      </c>
      <c r="E235">
        <f t="shared" ca="1" si="99"/>
        <v>9427.6302154901095</v>
      </c>
      <c r="F235">
        <f t="shared" ca="1" si="100"/>
        <v>-90168.573821679121</v>
      </c>
      <c r="G235">
        <f t="shared" ca="1" si="101"/>
        <v>9448.7999999999993</v>
      </c>
      <c r="H235" s="9">
        <f t="shared" ca="1" si="102"/>
        <v>25.139622306373713</v>
      </c>
      <c r="I235" s="9">
        <f t="shared" ca="1" si="103"/>
        <v>-240.4490772290097</v>
      </c>
      <c r="J235" s="9">
        <f t="shared" ca="1" si="104"/>
        <v>0</v>
      </c>
      <c r="K235" s="9">
        <f t="shared" ca="1" si="105"/>
        <v>241.75971407575207</v>
      </c>
      <c r="L235" s="9">
        <f t="shared" ca="1" si="106"/>
        <v>174.03125195506306</v>
      </c>
      <c r="M235">
        <f t="shared" ca="1" si="107"/>
        <v>55.029716117216118</v>
      </c>
      <c r="N235">
        <f t="shared" ca="1" si="108"/>
        <v>33.084203296703301</v>
      </c>
    </row>
    <row r="236" spans="1:14" x14ac:dyDescent="0.25">
      <c r="A236" s="4">
        <f t="shared" si="95"/>
        <v>0.43431712962962749</v>
      </c>
      <c r="B236" s="3">
        <f t="shared" ref="B236:B238" si="112">B235+SECOND(A236-A235)</f>
        <v>1553301525</v>
      </c>
      <c r="C236">
        <f t="shared" ref="C236:D236" si="113">C235</f>
        <v>3</v>
      </c>
      <c r="D236">
        <f t="shared" si="113"/>
        <v>160</v>
      </c>
      <c r="E236">
        <f t="shared" ref="E236:E238" ca="1" si="114">INDIRECT("E$"&amp;C236)+INDIRECT("H$"&amp;C236)*($B236-INDIRECT("B$"&amp;D236))</f>
        <v>9553.3283270219781</v>
      </c>
      <c r="F236">
        <f t="shared" ref="F236:F238" ca="1" si="115">INDIRECT("F$"&amp;C236)+INDIRECT("I$"&amp;C236)*($B236-INDIRECT("B$"&amp;D236))</f>
        <v>-91370.81920782417</v>
      </c>
      <c r="G236">
        <f t="shared" ref="G236:G238" ca="1" si="116">INDIRECT("G$"&amp;C236)+INDIRECT("J$"&amp;C236)*($B236-INDIRECT("B$"&amp;D236))</f>
        <v>9448.7999999999993</v>
      </c>
      <c r="H236" s="9">
        <f t="shared" ref="H236:H238" ca="1" si="117">(E237-E236)/($B237-$B236)</f>
        <v>25.139622306373347</v>
      </c>
      <c r="I236" s="9">
        <f t="shared" ref="I236:I238" ca="1" si="118">(F237-F236)/($B237-$B236)</f>
        <v>-240.44907722901263</v>
      </c>
      <c r="J236" s="9">
        <f t="shared" ref="J236:J238" ca="1" si="119">(G237-G236)/($B237-$B236)</f>
        <v>0</v>
      </c>
      <c r="K236" s="9">
        <f t="shared" ref="K236:K238" ca="1" si="120">SQRT(H236*H236+I236*I236)</f>
        <v>241.75971407575494</v>
      </c>
      <c r="L236" s="9">
        <f t="shared" ref="L236:L238" ca="1" si="121">DEGREES(ATAN2(I236,H236))</f>
        <v>174.03125195506323</v>
      </c>
      <c r="M236">
        <f t="shared" ref="M236:M238" ca="1" si="122">INDIRECT("M$"&amp;C236)+INDIRECT("O$"&amp;C236)*($B236-INDIRECT("B$"&amp;D236))</f>
        <v>55.018778998778998</v>
      </c>
      <c r="N236">
        <f t="shared" ref="N236:N238" ca="1" si="123">INDIRECT("N$"&amp;C236)+INDIRECT("P$"&amp;C236)*($B236-INDIRECT("B$"&amp;D236))</f>
        <v>33.086214896214898</v>
      </c>
    </row>
    <row r="237" spans="1:14" x14ac:dyDescent="0.25">
      <c r="A237" s="4">
        <f t="shared" si="95"/>
        <v>0.43437499999999785</v>
      </c>
      <c r="B237" s="3">
        <f t="shared" si="112"/>
        <v>1553301530</v>
      </c>
      <c r="C237">
        <f t="shared" ref="C237:D237" si="124">C236</f>
        <v>3</v>
      </c>
      <c r="D237">
        <f t="shared" si="124"/>
        <v>160</v>
      </c>
      <c r="E237">
        <f t="shared" ca="1" si="114"/>
        <v>9679.0264385538449</v>
      </c>
      <c r="F237">
        <f t="shared" ca="1" si="115"/>
        <v>-92573.064593969233</v>
      </c>
      <c r="G237">
        <f t="shared" ca="1" si="116"/>
        <v>9448.7999999999993</v>
      </c>
      <c r="H237" s="9">
        <f t="shared" ca="1" si="117"/>
        <v>25.139622306373713</v>
      </c>
      <c r="I237" s="9">
        <f t="shared" ca="1" si="118"/>
        <v>-240.4490772290097</v>
      </c>
      <c r="J237" s="9">
        <f t="shared" ca="1" si="119"/>
        <v>0</v>
      </c>
      <c r="K237" s="9">
        <f t="shared" ca="1" si="120"/>
        <v>241.75971407575207</v>
      </c>
      <c r="L237" s="9">
        <f t="shared" ca="1" si="121"/>
        <v>174.03125195506306</v>
      </c>
      <c r="M237">
        <f t="shared" ca="1" si="122"/>
        <v>55.007841880341878</v>
      </c>
      <c r="N237">
        <f t="shared" ca="1" si="123"/>
        <v>33.088226495726495</v>
      </c>
    </row>
    <row r="238" spans="1:14" x14ac:dyDescent="0.25">
      <c r="A238" s="4">
        <f t="shared" si="95"/>
        <v>0.43443287037036821</v>
      </c>
      <c r="B238" s="3">
        <f t="shared" si="112"/>
        <v>1553301535</v>
      </c>
      <c r="C238">
        <f t="shared" ref="C238:D238" si="125">C237</f>
        <v>3</v>
      </c>
      <c r="D238">
        <f t="shared" si="125"/>
        <v>160</v>
      </c>
      <c r="E238">
        <f t="shared" ca="1" si="114"/>
        <v>9804.7245500857134</v>
      </c>
      <c r="F238">
        <f t="shared" ca="1" si="115"/>
        <v>-93775.309980114282</v>
      </c>
      <c r="G238">
        <f t="shared" ca="1" si="116"/>
        <v>9448.7999999999993</v>
      </c>
      <c r="H238" s="9">
        <f t="shared" ca="1" si="117"/>
        <v>25.139622306373713</v>
      </c>
      <c r="I238" s="9">
        <f t="shared" ca="1" si="118"/>
        <v>-240.44907722901263</v>
      </c>
      <c r="J238" s="9">
        <f t="shared" ca="1" si="119"/>
        <v>0</v>
      </c>
      <c r="K238" s="9">
        <f t="shared" ca="1" si="120"/>
        <v>241.759714075755</v>
      </c>
      <c r="L238" s="9">
        <f t="shared" ca="1" si="121"/>
        <v>174.03125195506314</v>
      </c>
      <c r="M238">
        <f t="shared" ca="1" si="122"/>
        <v>54.996904761904759</v>
      </c>
      <c r="N238">
        <f t="shared" ca="1" si="123"/>
        <v>33.090238095238099</v>
      </c>
    </row>
    <row r="239" spans="1:14" x14ac:dyDescent="0.25">
      <c r="A239" s="4">
        <f t="shared" si="95"/>
        <v>0.43449074074073857</v>
      </c>
      <c r="B239" s="3">
        <f t="shared" ref="B239:B250" si="126">B238+SECOND(A239-A238)</f>
        <v>1553301540</v>
      </c>
      <c r="C239">
        <f t="shared" ref="C239:D239" si="127">C238</f>
        <v>3</v>
      </c>
      <c r="D239">
        <f t="shared" si="127"/>
        <v>160</v>
      </c>
      <c r="E239">
        <f t="shared" ref="E239:E250" ca="1" si="128">INDIRECT("E$"&amp;C239)+INDIRECT("H$"&amp;C239)*($B239-INDIRECT("B$"&amp;D239))</f>
        <v>9930.422661617582</v>
      </c>
      <c r="F239">
        <f t="shared" ref="F239:F250" ca="1" si="129">INDIRECT("F$"&amp;C239)+INDIRECT("I$"&amp;C239)*($B239-INDIRECT("B$"&amp;D239))</f>
        <v>-94977.555366259345</v>
      </c>
      <c r="G239">
        <f t="shared" ref="G239:G250" ca="1" si="130">INDIRECT("G$"&amp;C239)+INDIRECT("J$"&amp;C239)*($B239-INDIRECT("B$"&amp;D239))</f>
        <v>9448.7999999999993</v>
      </c>
      <c r="H239" s="9">
        <f t="shared" ref="H239:H250" ca="1" si="131">(E240-E239)/($B240-$B239)</f>
        <v>25.139622306373713</v>
      </c>
      <c r="I239" s="9">
        <f t="shared" ref="I239:I250" ca="1" si="132">(F240-F239)/($B240-$B239)</f>
        <v>-240.4490772290097</v>
      </c>
      <c r="J239" s="9">
        <f t="shared" ref="J239:J250" ca="1" si="133">(G240-G239)/($B240-$B239)</f>
        <v>0</v>
      </c>
      <c r="K239" s="9">
        <f t="shared" ref="K239:K250" ca="1" si="134">SQRT(H239*H239+I239*I239)</f>
        <v>241.75971407575207</v>
      </c>
      <c r="L239" s="9">
        <f t="shared" ref="L239:L250" ca="1" si="135">DEGREES(ATAN2(I239,H239))</f>
        <v>174.03125195506306</v>
      </c>
      <c r="M239">
        <f t="shared" ref="M239:M250" ca="1" si="136">INDIRECT("M$"&amp;C239)+INDIRECT("O$"&amp;C239)*($B239-INDIRECT("B$"&amp;D239))</f>
        <v>54.985967643467646</v>
      </c>
      <c r="N239">
        <f t="shared" ref="N239:N250" ca="1" si="137">INDIRECT("N$"&amp;C239)+INDIRECT("P$"&amp;C239)*($B239-INDIRECT("B$"&amp;D239))</f>
        <v>33.092249694749697</v>
      </c>
    </row>
    <row r="240" spans="1:14" x14ac:dyDescent="0.25">
      <c r="A240" s="4">
        <f t="shared" si="95"/>
        <v>0.43454861111110893</v>
      </c>
      <c r="B240" s="3">
        <f t="shared" si="126"/>
        <v>1553301545</v>
      </c>
      <c r="C240">
        <f t="shared" ref="C240:D240" si="138">C239</f>
        <v>3</v>
      </c>
      <c r="D240">
        <f t="shared" si="138"/>
        <v>160</v>
      </c>
      <c r="E240">
        <f t="shared" ca="1" si="128"/>
        <v>10056.120773149451</v>
      </c>
      <c r="F240">
        <f t="shared" ca="1" si="129"/>
        <v>-96179.800752404393</v>
      </c>
      <c r="G240">
        <f t="shared" ca="1" si="130"/>
        <v>9448.7999999999993</v>
      </c>
      <c r="H240" s="9">
        <f t="shared" ca="1" si="131"/>
        <v>25.139622306373347</v>
      </c>
      <c r="I240" s="9">
        <f t="shared" ca="1" si="132"/>
        <v>-240.4490772290097</v>
      </c>
      <c r="J240" s="9">
        <f t="shared" ca="1" si="133"/>
        <v>0</v>
      </c>
      <c r="K240" s="9">
        <f t="shared" ca="1" si="134"/>
        <v>241.75971407575204</v>
      </c>
      <c r="L240" s="9">
        <f t="shared" ca="1" si="135"/>
        <v>174.03125195506314</v>
      </c>
      <c r="M240">
        <f t="shared" ca="1" si="136"/>
        <v>54.975030525030526</v>
      </c>
      <c r="N240">
        <f t="shared" ca="1" si="137"/>
        <v>33.094261294261294</v>
      </c>
    </row>
    <row r="241" spans="1:14" x14ac:dyDescent="0.25">
      <c r="A241" s="4">
        <f t="shared" si="95"/>
        <v>0.43460648148147929</v>
      </c>
      <c r="B241" s="3">
        <f t="shared" si="126"/>
        <v>1553301550</v>
      </c>
      <c r="C241">
        <f t="shared" ref="C241:D241" si="139">C240</f>
        <v>3</v>
      </c>
      <c r="D241">
        <f t="shared" si="139"/>
        <v>160</v>
      </c>
      <c r="E241">
        <f t="shared" ca="1" si="128"/>
        <v>10181.818884681317</v>
      </c>
      <c r="F241">
        <f t="shared" ca="1" si="129"/>
        <v>-97382.046138549442</v>
      </c>
      <c r="G241">
        <f t="shared" ca="1" si="130"/>
        <v>9448.7999999999993</v>
      </c>
      <c r="H241" s="9">
        <f t="shared" ca="1" si="131"/>
        <v>25.139622306373713</v>
      </c>
      <c r="I241" s="9">
        <f t="shared" ca="1" si="132"/>
        <v>-240.44907722901263</v>
      </c>
      <c r="J241" s="9">
        <f t="shared" ca="1" si="133"/>
        <v>0</v>
      </c>
      <c r="K241" s="9">
        <f t="shared" ca="1" si="134"/>
        <v>241.759714075755</v>
      </c>
      <c r="L241" s="9">
        <f t="shared" ca="1" si="135"/>
        <v>174.03125195506314</v>
      </c>
      <c r="M241">
        <f t="shared" ca="1" si="136"/>
        <v>54.964093406593406</v>
      </c>
      <c r="N241">
        <f t="shared" ca="1" si="137"/>
        <v>33.096272893772898</v>
      </c>
    </row>
    <row r="242" spans="1:14" x14ac:dyDescent="0.25">
      <c r="A242" s="4">
        <f t="shared" si="95"/>
        <v>0.43466435185184965</v>
      </c>
      <c r="B242" s="3">
        <f t="shared" si="126"/>
        <v>1553301555</v>
      </c>
      <c r="C242">
        <f t="shared" ref="C242:D242" si="140">C241</f>
        <v>3</v>
      </c>
      <c r="D242">
        <f t="shared" si="140"/>
        <v>160</v>
      </c>
      <c r="E242">
        <f t="shared" ca="1" si="128"/>
        <v>10307.516996213186</v>
      </c>
      <c r="F242">
        <f t="shared" ca="1" si="129"/>
        <v>-98584.291524694505</v>
      </c>
      <c r="G242">
        <f t="shared" ca="1" si="130"/>
        <v>9448.7999999999993</v>
      </c>
      <c r="H242" s="9">
        <f t="shared" ca="1" si="131"/>
        <v>25.139622306373713</v>
      </c>
      <c r="I242" s="9">
        <f t="shared" ca="1" si="132"/>
        <v>-240.4490772290097</v>
      </c>
      <c r="J242" s="9">
        <f t="shared" ca="1" si="133"/>
        <v>0</v>
      </c>
      <c r="K242" s="9">
        <f t="shared" ca="1" si="134"/>
        <v>241.75971407575207</v>
      </c>
      <c r="L242" s="9">
        <f t="shared" ca="1" si="135"/>
        <v>174.03125195506306</v>
      </c>
      <c r="M242">
        <f t="shared" ca="1" si="136"/>
        <v>54.953156288156286</v>
      </c>
      <c r="N242">
        <f t="shared" ca="1" si="137"/>
        <v>33.098284493284496</v>
      </c>
    </row>
    <row r="243" spans="1:14" x14ac:dyDescent="0.25">
      <c r="A243" s="4">
        <f t="shared" si="95"/>
        <v>0.43472222222222001</v>
      </c>
      <c r="B243" s="3">
        <f t="shared" si="126"/>
        <v>1553301560</v>
      </c>
      <c r="C243">
        <f t="shared" ref="C243:D243" si="141">C242</f>
        <v>3</v>
      </c>
      <c r="D243">
        <f t="shared" si="141"/>
        <v>160</v>
      </c>
      <c r="E243">
        <f t="shared" ca="1" si="128"/>
        <v>10433.215107745054</v>
      </c>
      <c r="F243">
        <f t="shared" ca="1" si="129"/>
        <v>-99786.536910839553</v>
      </c>
      <c r="G243">
        <f t="shared" ca="1" si="130"/>
        <v>9448.7999999999993</v>
      </c>
      <c r="H243" s="9">
        <f t="shared" ca="1" si="131"/>
        <v>25.139622306373713</v>
      </c>
      <c r="I243" s="9">
        <f t="shared" ca="1" si="132"/>
        <v>-240.44907722901263</v>
      </c>
      <c r="J243" s="9">
        <f t="shared" ca="1" si="133"/>
        <v>0</v>
      </c>
      <c r="K243" s="9">
        <f t="shared" ca="1" si="134"/>
        <v>241.759714075755</v>
      </c>
      <c r="L243" s="9">
        <f t="shared" ca="1" si="135"/>
        <v>174.03125195506314</v>
      </c>
      <c r="M243">
        <f t="shared" ca="1" si="136"/>
        <v>54.942219169719166</v>
      </c>
      <c r="N243">
        <f t="shared" ca="1" si="137"/>
        <v>33.100296092796093</v>
      </c>
    </row>
    <row r="244" spans="1:14" x14ac:dyDescent="0.25">
      <c r="A244" s="4">
        <f t="shared" si="95"/>
        <v>0.43478009259259037</v>
      </c>
      <c r="B244" s="3">
        <f t="shared" si="126"/>
        <v>1553301565</v>
      </c>
      <c r="C244">
        <f t="shared" ref="C244:D244" si="142">C243</f>
        <v>3</v>
      </c>
      <c r="D244">
        <f t="shared" si="142"/>
        <v>160</v>
      </c>
      <c r="E244">
        <f t="shared" ca="1" si="128"/>
        <v>10558.913219276923</v>
      </c>
      <c r="F244">
        <f t="shared" ca="1" si="129"/>
        <v>-100988.78229698462</v>
      </c>
      <c r="G244">
        <f t="shared" ca="1" si="130"/>
        <v>9448.7999999999993</v>
      </c>
      <c r="H244" s="9">
        <f t="shared" ca="1" si="131"/>
        <v>25.139622306373347</v>
      </c>
      <c r="I244" s="9">
        <f t="shared" ca="1" si="132"/>
        <v>-240.4490772290097</v>
      </c>
      <c r="J244" s="9">
        <f t="shared" ca="1" si="133"/>
        <v>0</v>
      </c>
      <c r="K244" s="9">
        <f t="shared" ca="1" si="134"/>
        <v>241.75971407575204</v>
      </c>
      <c r="L244" s="9">
        <f t="shared" ca="1" si="135"/>
        <v>174.03125195506314</v>
      </c>
      <c r="M244">
        <f t="shared" ca="1" si="136"/>
        <v>54.931282051282054</v>
      </c>
      <c r="N244">
        <f t="shared" ca="1" si="137"/>
        <v>33.102307692307697</v>
      </c>
    </row>
    <row r="245" spans="1:14" x14ac:dyDescent="0.25">
      <c r="A245" s="4">
        <f t="shared" si="95"/>
        <v>0.43483796296296073</v>
      </c>
      <c r="B245" s="3">
        <f t="shared" si="126"/>
        <v>1553301570</v>
      </c>
      <c r="C245">
        <f t="shared" ref="C245:D245" si="143">C244</f>
        <v>3</v>
      </c>
      <c r="D245">
        <f t="shared" si="143"/>
        <v>160</v>
      </c>
      <c r="E245">
        <f t="shared" ca="1" si="128"/>
        <v>10684.61133080879</v>
      </c>
      <c r="F245">
        <f t="shared" ca="1" si="129"/>
        <v>-102191.02768312967</v>
      </c>
      <c r="G245">
        <f t="shared" ca="1" si="130"/>
        <v>9448.7999999999993</v>
      </c>
      <c r="H245" s="9">
        <f t="shared" ca="1" si="131"/>
        <v>25.139622306373713</v>
      </c>
      <c r="I245" s="9">
        <f t="shared" ca="1" si="132"/>
        <v>-240.44907722901263</v>
      </c>
      <c r="J245" s="9">
        <f t="shared" ca="1" si="133"/>
        <v>0</v>
      </c>
      <c r="K245" s="9">
        <f t="shared" ca="1" si="134"/>
        <v>241.759714075755</v>
      </c>
      <c r="L245" s="9">
        <f t="shared" ca="1" si="135"/>
        <v>174.03125195506314</v>
      </c>
      <c r="M245">
        <f t="shared" ca="1" si="136"/>
        <v>54.920344932844934</v>
      </c>
      <c r="N245">
        <f t="shared" ca="1" si="137"/>
        <v>33.104319291819294</v>
      </c>
    </row>
    <row r="246" spans="1:14" x14ac:dyDescent="0.25">
      <c r="A246" s="4">
        <f t="shared" si="95"/>
        <v>0.43489583333333109</v>
      </c>
      <c r="B246" s="3">
        <f t="shared" si="126"/>
        <v>1553301575</v>
      </c>
      <c r="C246">
        <f t="shared" ref="C246:D246" si="144">C245</f>
        <v>3</v>
      </c>
      <c r="D246">
        <f t="shared" si="144"/>
        <v>160</v>
      </c>
      <c r="E246">
        <f t="shared" ca="1" si="128"/>
        <v>10810.309442340658</v>
      </c>
      <c r="F246">
        <f t="shared" ca="1" si="129"/>
        <v>-103393.27306927473</v>
      </c>
      <c r="G246">
        <f t="shared" ca="1" si="130"/>
        <v>9448.7999999999993</v>
      </c>
      <c r="H246" s="9">
        <f t="shared" ca="1" si="131"/>
        <v>25.139622306373713</v>
      </c>
      <c r="I246" s="9">
        <f t="shared" ca="1" si="132"/>
        <v>-240.4490772290097</v>
      </c>
      <c r="J246" s="9">
        <f t="shared" ca="1" si="133"/>
        <v>0</v>
      </c>
      <c r="K246" s="9">
        <f t="shared" ca="1" si="134"/>
        <v>241.75971407575207</v>
      </c>
      <c r="L246" s="9">
        <f t="shared" ca="1" si="135"/>
        <v>174.03125195506306</v>
      </c>
      <c r="M246">
        <f t="shared" ca="1" si="136"/>
        <v>54.909407814407814</v>
      </c>
      <c r="N246">
        <f t="shared" ca="1" si="137"/>
        <v>33.106330891330892</v>
      </c>
    </row>
    <row r="247" spans="1:14" x14ac:dyDescent="0.25">
      <c r="A247" s="4">
        <f t="shared" si="95"/>
        <v>0.43495370370370146</v>
      </c>
      <c r="B247" s="3">
        <f t="shared" si="126"/>
        <v>1553301580</v>
      </c>
      <c r="C247">
        <f t="shared" ref="C247:D247" si="145">C246</f>
        <v>3</v>
      </c>
      <c r="D247">
        <f t="shared" si="145"/>
        <v>160</v>
      </c>
      <c r="E247">
        <f t="shared" ca="1" si="128"/>
        <v>10936.007553872527</v>
      </c>
      <c r="F247">
        <f t="shared" ca="1" si="129"/>
        <v>-104595.51845541978</v>
      </c>
      <c r="G247">
        <f t="shared" ca="1" si="130"/>
        <v>9448.7999999999993</v>
      </c>
      <c r="H247" s="9">
        <f t="shared" ca="1" si="131"/>
        <v>25.139622306373713</v>
      </c>
      <c r="I247" s="9">
        <f t="shared" ca="1" si="132"/>
        <v>-240.4490772290097</v>
      </c>
      <c r="J247" s="9">
        <f t="shared" ca="1" si="133"/>
        <v>0</v>
      </c>
      <c r="K247" s="9">
        <f t="shared" ca="1" si="134"/>
        <v>241.75971407575207</v>
      </c>
      <c r="L247" s="9">
        <f t="shared" ca="1" si="135"/>
        <v>174.03125195506306</v>
      </c>
      <c r="M247">
        <f t="shared" ca="1" si="136"/>
        <v>54.898470695970694</v>
      </c>
      <c r="N247">
        <f t="shared" ca="1" si="137"/>
        <v>33.108342490842496</v>
      </c>
    </row>
    <row r="248" spans="1:14" x14ac:dyDescent="0.25">
      <c r="A248" s="4">
        <f t="shared" si="95"/>
        <v>0.43501157407407182</v>
      </c>
      <c r="B248" s="3">
        <f t="shared" si="126"/>
        <v>1553301585</v>
      </c>
      <c r="C248">
        <f t="shared" ref="C248:D248" si="146">C247</f>
        <v>3</v>
      </c>
      <c r="D248">
        <f t="shared" si="146"/>
        <v>160</v>
      </c>
      <c r="E248">
        <f t="shared" ca="1" si="128"/>
        <v>11061.705665404395</v>
      </c>
      <c r="F248">
        <f t="shared" ca="1" si="129"/>
        <v>-105797.76384156483</v>
      </c>
      <c r="G248">
        <f t="shared" ca="1" si="130"/>
        <v>9448.7999999999993</v>
      </c>
      <c r="H248" s="9">
        <f t="shared" ca="1" si="131"/>
        <v>25.139622306373347</v>
      </c>
      <c r="I248" s="9">
        <f t="shared" ca="1" si="132"/>
        <v>-240.44907722901263</v>
      </c>
      <c r="J248" s="9">
        <f t="shared" ca="1" si="133"/>
        <v>0</v>
      </c>
      <c r="K248" s="9">
        <f t="shared" ca="1" si="134"/>
        <v>241.75971407575494</v>
      </c>
      <c r="L248" s="9">
        <f t="shared" ca="1" si="135"/>
        <v>174.03125195506323</v>
      </c>
      <c r="M248">
        <f t="shared" ca="1" si="136"/>
        <v>54.887533577533574</v>
      </c>
      <c r="N248">
        <f t="shared" ca="1" si="137"/>
        <v>33.110354090354093</v>
      </c>
    </row>
    <row r="249" spans="1:14" x14ac:dyDescent="0.25">
      <c r="A249" s="4">
        <f t="shared" si="95"/>
        <v>0.43506944444444218</v>
      </c>
      <c r="B249" s="3">
        <f t="shared" si="126"/>
        <v>1553301590</v>
      </c>
      <c r="C249">
        <f t="shared" ref="C249:D249" si="147">C248</f>
        <v>3</v>
      </c>
      <c r="D249">
        <f t="shared" si="147"/>
        <v>160</v>
      </c>
      <c r="E249">
        <f t="shared" ca="1" si="128"/>
        <v>11187.403776936262</v>
      </c>
      <c r="F249">
        <f t="shared" ca="1" si="129"/>
        <v>-107000.00922770989</v>
      </c>
      <c r="G249">
        <f t="shared" ca="1" si="130"/>
        <v>9448.7999999999993</v>
      </c>
      <c r="H249" s="9">
        <f t="shared" ca="1" si="131"/>
        <v>25.139622306373713</v>
      </c>
      <c r="I249" s="9">
        <f t="shared" ca="1" si="132"/>
        <v>-240.4490772290097</v>
      </c>
      <c r="J249" s="9">
        <f t="shared" ca="1" si="133"/>
        <v>0</v>
      </c>
      <c r="K249" s="9">
        <f t="shared" ca="1" si="134"/>
        <v>241.75971407575207</v>
      </c>
      <c r="L249" s="9">
        <f t="shared" ca="1" si="135"/>
        <v>174.03125195506306</v>
      </c>
      <c r="M249">
        <f t="shared" ca="1" si="136"/>
        <v>54.876596459096461</v>
      </c>
      <c r="N249">
        <f t="shared" ca="1" si="137"/>
        <v>33.11236568986569</v>
      </c>
    </row>
    <row r="250" spans="1:14" x14ac:dyDescent="0.25">
      <c r="A250" s="4">
        <f t="shared" si="95"/>
        <v>0.43512731481481254</v>
      </c>
      <c r="B250" s="3">
        <f t="shared" si="126"/>
        <v>1553301595</v>
      </c>
      <c r="C250">
        <f t="shared" ref="C250:D250" si="148">C249</f>
        <v>3</v>
      </c>
      <c r="D250">
        <f t="shared" si="148"/>
        <v>160</v>
      </c>
      <c r="E250">
        <f t="shared" ca="1" si="128"/>
        <v>11313.101888468131</v>
      </c>
      <c r="F250">
        <f t="shared" ca="1" si="129"/>
        <v>-108202.25461385494</v>
      </c>
      <c r="G250">
        <f t="shared" ca="1" si="130"/>
        <v>9448.7999999999993</v>
      </c>
      <c r="H250" s="9">
        <f t="shared" ca="1" si="131"/>
        <v>25.139622306373713</v>
      </c>
      <c r="I250" s="9">
        <f t="shared" ca="1" si="132"/>
        <v>-240.44907722901263</v>
      </c>
      <c r="J250" s="9">
        <f t="shared" ca="1" si="133"/>
        <v>0</v>
      </c>
      <c r="K250" s="9">
        <f t="shared" ca="1" si="134"/>
        <v>241.759714075755</v>
      </c>
      <c r="L250" s="9">
        <f t="shared" ca="1" si="135"/>
        <v>174.03125195506314</v>
      </c>
      <c r="M250">
        <f t="shared" ca="1" si="136"/>
        <v>54.865659340659342</v>
      </c>
      <c r="N250">
        <f t="shared" ca="1" si="137"/>
        <v>33.114377289377295</v>
      </c>
    </row>
    <row r="251" spans="1:14" x14ac:dyDescent="0.25">
      <c r="A251" s="4">
        <f t="shared" ref="A251" si="149">A250+5/24/3600</f>
        <v>0.4351851851851829</v>
      </c>
      <c r="B251" s="3">
        <f t="shared" ref="B251" si="150">B250+SECOND(A251-A250)</f>
        <v>1553301600</v>
      </c>
      <c r="C251">
        <f t="shared" ref="C251:D251" si="151">C250</f>
        <v>3</v>
      </c>
      <c r="D251">
        <f t="shared" si="151"/>
        <v>160</v>
      </c>
      <c r="E251">
        <f t="shared" ref="E251" ca="1" si="152">INDIRECT("E$"&amp;C251)+INDIRECT("H$"&amp;C251)*($B251-INDIRECT("B$"&amp;D251))</f>
        <v>11438.8</v>
      </c>
      <c r="F251">
        <f t="shared" ref="F251" ca="1" si="153">INDIRECT("F$"&amp;C251)+INDIRECT("I$"&amp;C251)*($B251-INDIRECT("B$"&amp;D251))</f>
        <v>-109404.5</v>
      </c>
      <c r="G251">
        <f t="shared" ref="G251" ca="1" si="154">INDIRECT("G$"&amp;C251)+INDIRECT("J$"&amp;C251)*($B251-INDIRECT("B$"&amp;D251))</f>
        <v>9448.7999999999993</v>
      </c>
      <c r="H251" s="9">
        <f t="shared" ref="H251" ca="1" si="155">(E252-E251)/($B252-$B251)</f>
        <v>7.3641847790538549E-6</v>
      </c>
      <c r="I251" s="9">
        <f t="shared" ref="I251" ca="1" si="156">(F252-F251)/($B252-$B251)</f>
        <v>-7.0433520444452001E-5</v>
      </c>
      <c r="J251" s="9">
        <f t="shared" ref="J251" ca="1" si="157">(G252-G251)/($B252-$B251)</f>
        <v>6.0830427265381042E-6</v>
      </c>
      <c r="K251" s="9">
        <f t="shared" ref="K251" ca="1" si="158">SQRT(H251*H251+I251*I251)</f>
        <v>7.0817455614128683E-5</v>
      </c>
      <c r="L251" s="9">
        <f t="shared" ref="L251" ca="1" si="159">DEGREES(ATAN2(I251,H251))</f>
        <v>174.03112032493812</v>
      </c>
      <c r="M251">
        <f t="shared" ref="M251" ca="1" si="160">INDIRECT("M$"&amp;C251)+INDIRECT("O$"&amp;C251)*($B251-INDIRECT("B$"&amp;D251))</f>
        <v>54.854722222222222</v>
      </c>
      <c r="N251">
        <f t="shared" ref="N251" ca="1" si="161">INDIRECT("N$"&amp;C251)+INDIRECT("P$"&amp;C251)*($B251-INDIRECT("B$"&amp;D251))</f>
        <v>33.116388888888892</v>
      </c>
    </row>
    <row r="252" spans="1:14" x14ac:dyDescent="0.25">
      <c r="A252" s="4" t="s">
        <v>144</v>
      </c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0.42268518518518516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3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0.42523148148148149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0.42910879629629628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ref="H4" si="2">(E5-E4)/(MINUTE($A5-$A4)*60+SECOND($A5-$A4))</f>
        <v>-190.4791682686614</v>
      </c>
      <c r="I4" s="9">
        <f t="shared" ref="I4" si="3">(F5-F4)/(MINUTE($A5-$A4)*60+SECOND($A5-$A4))</f>
        <v>79.299653324094493</v>
      </c>
      <c r="J4" s="9">
        <f t="shared" ref="J4" si="4">(G5-G4)/(MINUTE($A5-$A4)*60+SECOND($A5-$A4))</f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0.43645833333333334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0.42268518518518516</v>
      </c>
      <c r="B7" s="3">
        <f>Params!D29+MINUTE(A7-Params!C29)*60+SECOND(A7-Params!C29)</f>
        <v>1553300520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0.42274305555555552</v>
      </c>
      <c r="B8" s="3">
        <f>B7+SECOND(A8-A7)</f>
        <v>1553300525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5">INDIRECT("G$"&amp;C8)+INDIRECT("J$"&amp;C8)*($B8-INDIRECT("B$"&amp;D8))</f>
        <v>10972.8</v>
      </c>
      <c r="H8" s="9">
        <f t="shared" ref="H8:J71" ca="1" si="6">(E9-E8)/($B9-$B8)</f>
        <v>-176.12327272727271</v>
      </c>
      <c r="I8" s="9">
        <f t="shared" ca="1" si="6"/>
        <v>148.98318181818178</v>
      </c>
      <c r="J8" s="9">
        <f t="shared" ca="1" si="6"/>
        <v>0</v>
      </c>
      <c r="K8" s="9">
        <f t="shared" ref="K8:K71" ca="1" si="7">SQRT(H8*H8+I8*I8)</f>
        <v>230.68462380669132</v>
      </c>
      <c r="L8" s="9">
        <f t="shared" ref="L8:L71" ca="1" si="8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0.42280092592592589</v>
      </c>
      <c r="B9" s="3">
        <f>B8+SECOND(A9-A8)</f>
        <v>1553300530</v>
      </c>
      <c r="C9">
        <f t="shared" ref="C9:D24" si="9">C8</f>
        <v>2</v>
      </c>
      <c r="D9">
        <f t="shared" si="9"/>
        <v>7</v>
      </c>
      <c r="E9">
        <f t="shared" ref="E9:E34" ca="1" si="10">INDIRECT("E$"&amp;C9)+INDIRECT("H$"&amp;C9)*($B9-INDIRECT("B$"&amp;D9))</f>
        <v>90082.227272727279</v>
      </c>
      <c r="F9">
        <f t="shared" ref="F9:F34" ca="1" si="11">INDIRECT("F$"&amp;C9)+INDIRECT("I$"&amp;C9)*($B9-INDIRECT("B$"&amp;D9))</f>
        <v>-76137.988181818189</v>
      </c>
      <c r="G9">
        <f t="shared" ca="1" si="5"/>
        <v>10972.8</v>
      </c>
      <c r="H9" s="9">
        <f t="shared" ca="1" si="6"/>
        <v>-176.12327272727271</v>
      </c>
      <c r="I9" s="9">
        <f t="shared" ca="1" si="6"/>
        <v>148.98318181818178</v>
      </c>
      <c r="J9" s="9">
        <f t="shared" ca="1" si="6"/>
        <v>0</v>
      </c>
      <c r="K9" s="9">
        <f t="shared" ca="1" si="7"/>
        <v>230.68462380669132</v>
      </c>
      <c r="L9" s="9">
        <f t="shared" ca="1" si="8"/>
        <v>-49.772022734180787</v>
      </c>
      <c r="M9">
        <f t="shared" ref="M9:M72" ca="1" si="12">INDIRECT("M$"&amp;C9)+INDIRECT("O$"&amp;C9)*($B9-INDIRECT("B$"&amp;D9))</f>
        <v>55.159962121212118</v>
      </c>
      <c r="N9">
        <f t="shared" ref="N9:N72" ca="1" si="13">INDIRECT("N$"&amp;C9)+INDIRECT("P$"&amp;C9)*($B9-INDIRECT("B$"&amp;D9))</f>
        <v>34.374873737373733</v>
      </c>
      <c r="P9" s="3"/>
    </row>
    <row r="10" spans="1:16" x14ac:dyDescent="0.25">
      <c r="A10" s="4">
        <f t="shared" ref="A10:A73" si="14">A9+5/24/3600</f>
        <v>0.42285879629629625</v>
      </c>
      <c r="B10" s="3">
        <f t="shared" ref="B10:B73" si="15">B9+SECOND(A10-A9)</f>
        <v>1553300535</v>
      </c>
      <c r="C10">
        <f t="shared" si="9"/>
        <v>2</v>
      </c>
      <c r="D10">
        <f t="shared" si="9"/>
        <v>7</v>
      </c>
      <c r="E10">
        <f t="shared" ca="1" si="10"/>
        <v>89201.610909090916</v>
      </c>
      <c r="F10">
        <f t="shared" ca="1" si="11"/>
        <v>-75393.072272727281</v>
      </c>
      <c r="G10">
        <f t="shared" ca="1" si="5"/>
        <v>10972.8</v>
      </c>
      <c r="H10" s="9">
        <f t="shared" ca="1" si="6"/>
        <v>-176.12327272727271</v>
      </c>
      <c r="I10" s="9">
        <f t="shared" ca="1" si="6"/>
        <v>148.98318181818178</v>
      </c>
      <c r="J10" s="9">
        <f t="shared" ca="1" si="6"/>
        <v>0</v>
      </c>
      <c r="K10" s="9">
        <f t="shared" ca="1" si="7"/>
        <v>230.68462380669132</v>
      </c>
      <c r="L10" s="9">
        <f t="shared" ca="1" si="8"/>
        <v>-49.772022734180787</v>
      </c>
      <c r="M10">
        <f t="shared" ca="1" si="12"/>
        <v>55.166748737373737</v>
      </c>
      <c r="N10">
        <f t="shared" ca="1" si="13"/>
        <v>34.360782828282829</v>
      </c>
    </row>
    <row r="11" spans="1:16" x14ac:dyDescent="0.25">
      <c r="A11" s="4">
        <f t="shared" si="14"/>
        <v>0.42291666666666661</v>
      </c>
      <c r="B11" s="3">
        <f t="shared" si="15"/>
        <v>1553300540</v>
      </c>
      <c r="C11">
        <f t="shared" si="9"/>
        <v>2</v>
      </c>
      <c r="D11">
        <f t="shared" si="9"/>
        <v>7</v>
      </c>
      <c r="E11">
        <f t="shared" ca="1" si="10"/>
        <v>88320.994545454552</v>
      </c>
      <c r="F11">
        <f t="shared" ca="1" si="11"/>
        <v>-74648.156363636372</v>
      </c>
      <c r="G11">
        <f t="shared" ca="1" si="5"/>
        <v>10972.8</v>
      </c>
      <c r="H11" s="9">
        <f t="shared" ca="1" si="6"/>
        <v>-176.12327272727271</v>
      </c>
      <c r="I11" s="9">
        <f t="shared" ca="1" si="6"/>
        <v>148.98318181818178</v>
      </c>
      <c r="J11" s="9">
        <f t="shared" ca="1" si="6"/>
        <v>0</v>
      </c>
      <c r="K11" s="9">
        <f t="shared" ca="1" si="7"/>
        <v>230.68462380669132</v>
      </c>
      <c r="L11" s="9">
        <f t="shared" ca="1" si="8"/>
        <v>-49.772022734180787</v>
      </c>
      <c r="M11">
        <f t="shared" ca="1" si="12"/>
        <v>55.17353535353535</v>
      </c>
      <c r="N11">
        <f t="shared" ca="1" si="13"/>
        <v>34.346691919191919</v>
      </c>
      <c r="P11" s="9"/>
    </row>
    <row r="12" spans="1:16" x14ac:dyDescent="0.25">
      <c r="A12" s="4">
        <f t="shared" si="14"/>
        <v>0.42297453703703697</v>
      </c>
      <c r="B12" s="3">
        <f t="shared" si="15"/>
        <v>1553300545</v>
      </c>
      <c r="C12">
        <f t="shared" si="9"/>
        <v>2</v>
      </c>
      <c r="D12">
        <f t="shared" si="9"/>
        <v>7</v>
      </c>
      <c r="E12">
        <f t="shared" ca="1" si="10"/>
        <v>87440.378181818189</v>
      </c>
      <c r="F12">
        <f t="shared" ca="1" si="11"/>
        <v>-73903.240454545463</v>
      </c>
      <c r="G12">
        <f t="shared" ca="1" si="5"/>
        <v>10972.8</v>
      </c>
      <c r="H12" s="9">
        <f t="shared" ca="1" si="6"/>
        <v>-176.12327272727271</v>
      </c>
      <c r="I12" s="9">
        <f t="shared" ca="1" si="6"/>
        <v>148.98318181818178</v>
      </c>
      <c r="J12" s="9">
        <f t="shared" ca="1" si="6"/>
        <v>0</v>
      </c>
      <c r="K12" s="9">
        <f t="shared" ca="1" si="7"/>
        <v>230.68462380669132</v>
      </c>
      <c r="L12" s="9">
        <f t="shared" ca="1" si="8"/>
        <v>-49.772022734180787</v>
      </c>
      <c r="M12">
        <f t="shared" ca="1" si="12"/>
        <v>55.180321969696969</v>
      </c>
      <c r="N12">
        <f t="shared" ca="1" si="13"/>
        <v>34.332601010101008</v>
      </c>
    </row>
    <row r="13" spans="1:16" x14ac:dyDescent="0.25">
      <c r="A13" s="4">
        <f t="shared" si="14"/>
        <v>0.42303240740740733</v>
      </c>
      <c r="B13" s="3">
        <f t="shared" si="15"/>
        <v>1553300550</v>
      </c>
      <c r="C13">
        <f t="shared" si="9"/>
        <v>2</v>
      </c>
      <c r="D13">
        <f t="shared" si="9"/>
        <v>7</v>
      </c>
      <c r="E13">
        <f t="shared" ca="1" si="10"/>
        <v>86559.761818181825</v>
      </c>
      <c r="F13">
        <f t="shared" ca="1" si="11"/>
        <v>-73158.324545454554</v>
      </c>
      <c r="G13">
        <f t="shared" ca="1" si="5"/>
        <v>10972.8</v>
      </c>
      <c r="H13" s="9">
        <f t="shared" ca="1" si="6"/>
        <v>-176.12327272727271</v>
      </c>
      <c r="I13" s="9">
        <f t="shared" ca="1" si="6"/>
        <v>148.98318181818178</v>
      </c>
      <c r="J13" s="9">
        <f t="shared" ca="1" si="6"/>
        <v>0</v>
      </c>
      <c r="K13" s="9">
        <f t="shared" ca="1" si="7"/>
        <v>230.68462380669132</v>
      </c>
      <c r="L13" s="9">
        <f t="shared" ca="1" si="8"/>
        <v>-49.772022734180787</v>
      </c>
      <c r="M13">
        <f t="shared" ca="1" si="12"/>
        <v>55.187108585858581</v>
      </c>
      <c r="N13">
        <f t="shared" ca="1" si="13"/>
        <v>34.318510101010098</v>
      </c>
    </row>
    <row r="14" spans="1:16" x14ac:dyDescent="0.25">
      <c r="A14" s="4">
        <f t="shared" si="14"/>
        <v>0.42309027777777769</v>
      </c>
      <c r="B14" s="3">
        <f t="shared" si="15"/>
        <v>1553300555</v>
      </c>
      <c r="C14">
        <f t="shared" si="9"/>
        <v>2</v>
      </c>
      <c r="D14">
        <f t="shared" si="9"/>
        <v>7</v>
      </c>
      <c r="E14">
        <f t="shared" ca="1" si="10"/>
        <v>85679.145454545462</v>
      </c>
      <c r="F14">
        <f t="shared" ca="1" si="11"/>
        <v>-72413.408636363645</v>
      </c>
      <c r="G14">
        <f t="shared" ca="1" si="5"/>
        <v>10972.8</v>
      </c>
      <c r="H14" s="9">
        <f t="shared" ca="1" si="6"/>
        <v>-176.12327272727271</v>
      </c>
      <c r="I14" s="9">
        <f t="shared" ca="1" si="6"/>
        <v>148.98318181818178</v>
      </c>
      <c r="J14" s="9">
        <f t="shared" ca="1" si="6"/>
        <v>0</v>
      </c>
      <c r="K14" s="9">
        <f t="shared" ca="1" si="7"/>
        <v>230.68462380669132</v>
      </c>
      <c r="L14" s="9">
        <f t="shared" ca="1" si="8"/>
        <v>-49.772022734180787</v>
      </c>
      <c r="M14">
        <f t="shared" ca="1" si="12"/>
        <v>55.193895202020201</v>
      </c>
      <c r="N14">
        <f t="shared" ca="1" si="13"/>
        <v>34.304419191919187</v>
      </c>
    </row>
    <row r="15" spans="1:16" x14ac:dyDescent="0.25">
      <c r="A15" s="4">
        <f t="shared" si="14"/>
        <v>0.42314814814814805</v>
      </c>
      <c r="B15" s="3">
        <f t="shared" si="15"/>
        <v>1553300560</v>
      </c>
      <c r="C15">
        <f t="shared" si="9"/>
        <v>2</v>
      </c>
      <c r="D15">
        <f t="shared" si="9"/>
        <v>7</v>
      </c>
      <c r="E15">
        <f t="shared" ca="1" si="10"/>
        <v>84798.529090909098</v>
      </c>
      <c r="F15">
        <f t="shared" ca="1" si="11"/>
        <v>-71668.492727272736</v>
      </c>
      <c r="G15">
        <f t="shared" ca="1" si="5"/>
        <v>10972.8</v>
      </c>
      <c r="H15" s="9">
        <f t="shared" ca="1" si="6"/>
        <v>-176.12327272727271</v>
      </c>
      <c r="I15" s="9">
        <f t="shared" ca="1" si="6"/>
        <v>148.98318181818178</v>
      </c>
      <c r="J15" s="9">
        <f t="shared" ca="1" si="6"/>
        <v>0</v>
      </c>
      <c r="K15" s="9">
        <f t="shared" ca="1" si="7"/>
        <v>230.68462380669132</v>
      </c>
      <c r="L15" s="9">
        <f t="shared" ca="1" si="8"/>
        <v>-49.772022734180787</v>
      </c>
      <c r="M15">
        <f t="shared" ca="1" si="12"/>
        <v>55.200681818181813</v>
      </c>
      <c r="N15">
        <f t="shared" ca="1" si="13"/>
        <v>34.290328282828284</v>
      </c>
    </row>
    <row r="16" spans="1:16" x14ac:dyDescent="0.25">
      <c r="A16" s="4">
        <f t="shared" si="14"/>
        <v>0.42320601851851841</v>
      </c>
      <c r="B16" s="3">
        <f t="shared" si="15"/>
        <v>1553300565</v>
      </c>
      <c r="C16">
        <f t="shared" si="9"/>
        <v>2</v>
      </c>
      <c r="D16">
        <f t="shared" si="9"/>
        <v>7</v>
      </c>
      <c r="E16">
        <f t="shared" ca="1" si="10"/>
        <v>83917.912727272735</v>
      </c>
      <c r="F16">
        <f t="shared" ca="1" si="11"/>
        <v>-70923.576818181828</v>
      </c>
      <c r="G16">
        <f t="shared" ca="1" si="5"/>
        <v>10972.8</v>
      </c>
      <c r="H16" s="9">
        <f t="shared" ca="1" si="6"/>
        <v>-176.12327272727271</v>
      </c>
      <c r="I16" s="9">
        <f t="shared" ca="1" si="6"/>
        <v>148.98318181818178</v>
      </c>
      <c r="J16" s="9">
        <f t="shared" ca="1" si="6"/>
        <v>0</v>
      </c>
      <c r="K16" s="9">
        <f t="shared" ca="1" si="7"/>
        <v>230.68462380669132</v>
      </c>
      <c r="L16" s="9">
        <f t="shared" ca="1" si="8"/>
        <v>-49.772022734180787</v>
      </c>
      <c r="M16">
        <f t="shared" ca="1" si="12"/>
        <v>55.207468434343433</v>
      </c>
      <c r="N16">
        <f t="shared" ca="1" si="13"/>
        <v>34.276237373737374</v>
      </c>
    </row>
    <row r="17" spans="1:14" x14ac:dyDescent="0.25">
      <c r="A17" s="4">
        <f t="shared" si="14"/>
        <v>0.42326388888888877</v>
      </c>
      <c r="B17" s="3">
        <f t="shared" si="15"/>
        <v>1553300570</v>
      </c>
      <c r="C17">
        <f t="shared" si="9"/>
        <v>2</v>
      </c>
      <c r="D17">
        <f t="shared" si="9"/>
        <v>7</v>
      </c>
      <c r="E17">
        <f t="shared" ca="1" si="10"/>
        <v>83037.296363636371</v>
      </c>
      <c r="F17">
        <f t="shared" ca="1" si="11"/>
        <v>-70178.660909090919</v>
      </c>
      <c r="G17">
        <f t="shared" ca="1" si="5"/>
        <v>10972.8</v>
      </c>
      <c r="H17" s="9">
        <f t="shared" ca="1" si="6"/>
        <v>-176.12327272727271</v>
      </c>
      <c r="I17" s="9">
        <f t="shared" ca="1" si="6"/>
        <v>148.98318181818178</v>
      </c>
      <c r="J17" s="9">
        <f t="shared" ca="1" si="6"/>
        <v>0</v>
      </c>
      <c r="K17" s="9">
        <f t="shared" ca="1" si="7"/>
        <v>230.68462380669132</v>
      </c>
      <c r="L17" s="9">
        <f t="shared" ca="1" si="8"/>
        <v>-49.772022734180787</v>
      </c>
      <c r="M17">
        <f t="shared" ca="1" si="12"/>
        <v>55.214255050505045</v>
      </c>
      <c r="N17">
        <f t="shared" ca="1" si="13"/>
        <v>34.262146464646463</v>
      </c>
    </row>
    <row r="18" spans="1:14" x14ac:dyDescent="0.25">
      <c r="A18" s="4">
        <f t="shared" si="14"/>
        <v>0.42332175925925913</v>
      </c>
      <c r="B18" s="3">
        <f t="shared" si="15"/>
        <v>1553300575</v>
      </c>
      <c r="C18">
        <f t="shared" si="9"/>
        <v>2</v>
      </c>
      <c r="D18">
        <f t="shared" si="9"/>
        <v>7</v>
      </c>
      <c r="E18">
        <f t="shared" ca="1" si="10"/>
        <v>82156.680000000008</v>
      </c>
      <c r="F18">
        <f t="shared" ca="1" si="11"/>
        <v>-69433.74500000001</v>
      </c>
      <c r="G18">
        <f t="shared" ca="1" si="5"/>
        <v>10972.8</v>
      </c>
      <c r="H18" s="9">
        <f t="shared" ca="1" si="6"/>
        <v>-176.12327272727271</v>
      </c>
      <c r="I18" s="9">
        <f t="shared" ca="1" si="6"/>
        <v>148.98318181818178</v>
      </c>
      <c r="J18" s="9">
        <f t="shared" ca="1" si="6"/>
        <v>0</v>
      </c>
      <c r="K18" s="9">
        <f t="shared" ca="1" si="7"/>
        <v>230.68462380669132</v>
      </c>
      <c r="L18" s="9">
        <f t="shared" ca="1" si="8"/>
        <v>-49.772022734180787</v>
      </c>
      <c r="M18">
        <f t="shared" ca="1" si="12"/>
        <v>55.221041666666665</v>
      </c>
      <c r="N18">
        <f t="shared" ca="1" si="13"/>
        <v>34.248055555555553</v>
      </c>
    </row>
    <row r="19" spans="1:14" x14ac:dyDescent="0.25">
      <c r="A19" s="4">
        <f t="shared" si="14"/>
        <v>0.42337962962962949</v>
      </c>
      <c r="B19" s="3">
        <f t="shared" si="15"/>
        <v>1553300580</v>
      </c>
      <c r="C19">
        <f t="shared" si="9"/>
        <v>2</v>
      </c>
      <c r="D19">
        <f t="shared" si="9"/>
        <v>7</v>
      </c>
      <c r="E19">
        <f t="shared" ca="1" si="10"/>
        <v>81276.063636363644</v>
      </c>
      <c r="F19">
        <f t="shared" ca="1" si="11"/>
        <v>-68688.829090909101</v>
      </c>
      <c r="G19">
        <f t="shared" ca="1" si="5"/>
        <v>10972.8</v>
      </c>
      <c r="H19" s="9">
        <f t="shared" ca="1" si="6"/>
        <v>-176.12327272727271</v>
      </c>
      <c r="I19" s="9">
        <f t="shared" ca="1" si="6"/>
        <v>148.98318181818178</v>
      </c>
      <c r="J19" s="9">
        <f t="shared" ca="1" si="6"/>
        <v>0</v>
      </c>
      <c r="K19" s="9">
        <f t="shared" ca="1" si="7"/>
        <v>230.68462380669132</v>
      </c>
      <c r="L19" s="9">
        <f t="shared" ca="1" si="8"/>
        <v>-49.772022734180787</v>
      </c>
      <c r="M19">
        <f t="shared" ca="1" si="12"/>
        <v>55.227828282828277</v>
      </c>
      <c r="N19">
        <f t="shared" ca="1" si="13"/>
        <v>34.233964646464642</v>
      </c>
    </row>
    <row r="20" spans="1:14" x14ac:dyDescent="0.25">
      <c r="A20" s="4">
        <f t="shared" si="14"/>
        <v>0.42343749999999986</v>
      </c>
      <c r="B20" s="3">
        <f t="shared" si="15"/>
        <v>1553300585</v>
      </c>
      <c r="C20">
        <f t="shared" si="9"/>
        <v>2</v>
      </c>
      <c r="D20">
        <f t="shared" si="9"/>
        <v>7</v>
      </c>
      <c r="E20">
        <f t="shared" ca="1" si="10"/>
        <v>80395.447272727281</v>
      </c>
      <c r="F20">
        <f t="shared" ca="1" si="11"/>
        <v>-67943.913181818192</v>
      </c>
      <c r="G20">
        <f t="shared" ca="1" si="5"/>
        <v>10972.8</v>
      </c>
      <c r="H20" s="9">
        <f t="shared" ca="1" si="6"/>
        <v>-176.12327272727271</v>
      </c>
      <c r="I20" s="9">
        <f t="shared" ca="1" si="6"/>
        <v>148.98318181818178</v>
      </c>
      <c r="J20" s="9">
        <f t="shared" ca="1" si="6"/>
        <v>0</v>
      </c>
      <c r="K20" s="9">
        <f t="shared" ca="1" si="7"/>
        <v>230.68462380669132</v>
      </c>
      <c r="L20" s="9">
        <f t="shared" ca="1" si="8"/>
        <v>-49.772022734180787</v>
      </c>
      <c r="M20">
        <f t="shared" ca="1" si="12"/>
        <v>55.234614898989896</v>
      </c>
      <c r="N20">
        <f t="shared" ca="1" si="13"/>
        <v>34.219873737373739</v>
      </c>
    </row>
    <row r="21" spans="1:14" x14ac:dyDescent="0.25">
      <c r="A21" s="4">
        <f t="shared" si="14"/>
        <v>0.42349537037037022</v>
      </c>
      <c r="B21" s="3">
        <f t="shared" si="15"/>
        <v>1553300590</v>
      </c>
      <c r="C21">
        <f t="shared" si="9"/>
        <v>2</v>
      </c>
      <c r="D21">
        <f t="shared" si="9"/>
        <v>7</v>
      </c>
      <c r="E21">
        <f t="shared" ca="1" si="10"/>
        <v>79514.830909090917</v>
      </c>
      <c r="F21">
        <f t="shared" ca="1" si="11"/>
        <v>-67198.997272727283</v>
      </c>
      <c r="G21">
        <f t="shared" ca="1" si="5"/>
        <v>10972.8</v>
      </c>
      <c r="H21" s="9">
        <f t="shared" ca="1" si="6"/>
        <v>-176.12327272727271</v>
      </c>
      <c r="I21" s="9">
        <f t="shared" ca="1" si="6"/>
        <v>148.98318181818468</v>
      </c>
      <c r="J21" s="9">
        <f t="shared" ca="1" si="6"/>
        <v>0</v>
      </c>
      <c r="K21" s="9">
        <f t="shared" ca="1" si="7"/>
        <v>230.68462380669317</v>
      </c>
      <c r="L21" s="9">
        <f t="shared" ca="1" si="8"/>
        <v>-49.77202273418024</v>
      </c>
      <c r="M21">
        <f t="shared" ca="1" si="12"/>
        <v>55.241401515151509</v>
      </c>
      <c r="N21">
        <f t="shared" ca="1" si="13"/>
        <v>34.205782828282828</v>
      </c>
    </row>
    <row r="22" spans="1:14" x14ac:dyDescent="0.25">
      <c r="A22" s="4">
        <f t="shared" si="14"/>
        <v>0.42355324074074058</v>
      </c>
      <c r="B22" s="3">
        <f t="shared" si="15"/>
        <v>1553300595</v>
      </c>
      <c r="C22">
        <f t="shared" si="9"/>
        <v>2</v>
      </c>
      <c r="D22">
        <f t="shared" si="9"/>
        <v>7</v>
      </c>
      <c r="E22">
        <f t="shared" ca="1" si="10"/>
        <v>78634.214545454553</v>
      </c>
      <c r="F22">
        <f t="shared" ca="1" si="11"/>
        <v>-66454.08136363636</v>
      </c>
      <c r="G22">
        <f t="shared" ca="1" si="5"/>
        <v>10972.8</v>
      </c>
      <c r="H22" s="9">
        <f t="shared" ca="1" si="6"/>
        <v>-176.12327272727271</v>
      </c>
      <c r="I22" s="9">
        <f t="shared" ca="1" si="6"/>
        <v>148.98318181817885</v>
      </c>
      <c r="J22" s="9">
        <f t="shared" ca="1" si="6"/>
        <v>0</v>
      </c>
      <c r="K22" s="9">
        <f t="shared" ca="1" si="7"/>
        <v>230.68462380668942</v>
      </c>
      <c r="L22" s="9">
        <f t="shared" ca="1" si="8"/>
        <v>-49.772022734181341</v>
      </c>
      <c r="M22">
        <f t="shared" ca="1" si="12"/>
        <v>55.248188131313128</v>
      </c>
      <c r="N22">
        <f t="shared" ca="1" si="13"/>
        <v>34.191691919191918</v>
      </c>
    </row>
    <row r="23" spans="1:14" x14ac:dyDescent="0.25">
      <c r="A23" s="4">
        <f t="shared" si="14"/>
        <v>0.42361111111111094</v>
      </c>
      <c r="B23" s="3">
        <f t="shared" si="15"/>
        <v>1553300600</v>
      </c>
      <c r="C23">
        <f t="shared" si="9"/>
        <v>2</v>
      </c>
      <c r="D23">
        <f t="shared" si="9"/>
        <v>7</v>
      </c>
      <c r="E23">
        <f t="shared" ca="1" si="10"/>
        <v>77753.59818181819</v>
      </c>
      <c r="F23">
        <f t="shared" ca="1" si="11"/>
        <v>-65709.165454545466</v>
      </c>
      <c r="G23">
        <f t="shared" ca="1" si="5"/>
        <v>10972.8</v>
      </c>
      <c r="H23" s="9">
        <f t="shared" ca="1" si="6"/>
        <v>-176.12327272727271</v>
      </c>
      <c r="I23" s="9">
        <f t="shared" ca="1" si="6"/>
        <v>148.98318181818323</v>
      </c>
      <c r="J23" s="9">
        <f t="shared" ca="1" si="6"/>
        <v>0</v>
      </c>
      <c r="K23" s="9">
        <f t="shared" ca="1" si="7"/>
        <v>230.68462380669223</v>
      </c>
      <c r="L23" s="9">
        <f t="shared" ca="1" si="8"/>
        <v>-49.77202273418051</v>
      </c>
      <c r="M23">
        <f t="shared" ca="1" si="12"/>
        <v>55.254974747474741</v>
      </c>
      <c r="N23">
        <f t="shared" ca="1" si="13"/>
        <v>34.177601010101007</v>
      </c>
    </row>
    <row r="24" spans="1:14" x14ac:dyDescent="0.25">
      <c r="A24" s="4">
        <f t="shared" si="14"/>
        <v>0.4236689814814813</v>
      </c>
      <c r="B24" s="3">
        <f t="shared" si="15"/>
        <v>1553300605</v>
      </c>
      <c r="C24">
        <f t="shared" si="9"/>
        <v>2</v>
      </c>
      <c r="D24">
        <f t="shared" si="9"/>
        <v>7</v>
      </c>
      <c r="E24">
        <f t="shared" ca="1" si="10"/>
        <v>76872.981818181826</v>
      </c>
      <c r="F24">
        <f t="shared" ca="1" si="11"/>
        <v>-64964.24954545455</v>
      </c>
      <c r="G24">
        <f t="shared" ca="1" si="5"/>
        <v>10972.8</v>
      </c>
      <c r="H24" s="9">
        <f t="shared" ca="1" si="6"/>
        <v>-176.12327272727271</v>
      </c>
      <c r="I24" s="9">
        <f t="shared" ca="1" si="6"/>
        <v>148.98318181818178</v>
      </c>
      <c r="J24" s="9">
        <f t="shared" ca="1" si="6"/>
        <v>0</v>
      </c>
      <c r="K24" s="9">
        <f t="shared" ca="1" si="7"/>
        <v>230.68462380669132</v>
      </c>
      <c r="L24" s="9">
        <f t="shared" ca="1" si="8"/>
        <v>-49.772022734180787</v>
      </c>
      <c r="M24">
        <f t="shared" ca="1" si="12"/>
        <v>55.26176136363636</v>
      </c>
      <c r="N24">
        <f t="shared" ca="1" si="13"/>
        <v>34.163510101010097</v>
      </c>
    </row>
    <row r="25" spans="1:14" x14ac:dyDescent="0.25">
      <c r="A25" s="4">
        <f t="shared" si="14"/>
        <v>0.42372685185185166</v>
      </c>
      <c r="B25" s="3">
        <f t="shared" si="15"/>
        <v>1553300610</v>
      </c>
      <c r="C25">
        <f t="shared" ref="C25:D40" si="16">C24</f>
        <v>2</v>
      </c>
      <c r="D25">
        <f t="shared" si="16"/>
        <v>7</v>
      </c>
      <c r="E25">
        <f t="shared" ca="1" si="10"/>
        <v>75992.365454545463</v>
      </c>
      <c r="F25">
        <f t="shared" ca="1" si="11"/>
        <v>-64219.333636363641</v>
      </c>
      <c r="G25">
        <f t="shared" ca="1" si="5"/>
        <v>10972.8</v>
      </c>
      <c r="H25" s="9">
        <f t="shared" ca="1" si="6"/>
        <v>-176.12327272727271</v>
      </c>
      <c r="I25" s="9">
        <f t="shared" ca="1" si="6"/>
        <v>148.98318181818178</v>
      </c>
      <c r="J25" s="9">
        <f t="shared" ca="1" si="6"/>
        <v>0</v>
      </c>
      <c r="K25" s="9">
        <f t="shared" ca="1" si="7"/>
        <v>230.68462380669132</v>
      </c>
      <c r="L25" s="9">
        <f t="shared" ca="1" si="8"/>
        <v>-49.772022734180787</v>
      </c>
      <c r="M25">
        <f t="shared" ca="1" si="12"/>
        <v>55.268547979797972</v>
      </c>
      <c r="N25">
        <f t="shared" ca="1" si="13"/>
        <v>34.149419191919193</v>
      </c>
    </row>
    <row r="26" spans="1:14" x14ac:dyDescent="0.25">
      <c r="A26" s="4">
        <f t="shared" si="14"/>
        <v>0.42378472222222202</v>
      </c>
      <c r="B26" s="3">
        <f t="shared" si="15"/>
        <v>1553300615</v>
      </c>
      <c r="C26">
        <f t="shared" si="16"/>
        <v>2</v>
      </c>
      <c r="D26">
        <f t="shared" si="16"/>
        <v>7</v>
      </c>
      <c r="E26">
        <f t="shared" ca="1" si="10"/>
        <v>75111.749090909099</v>
      </c>
      <c r="F26">
        <f t="shared" ca="1" si="11"/>
        <v>-63474.417727272732</v>
      </c>
      <c r="G26">
        <f t="shared" ca="1" si="5"/>
        <v>10972.8</v>
      </c>
      <c r="H26" s="9">
        <f t="shared" ca="1" si="6"/>
        <v>-176.12327272727561</v>
      </c>
      <c r="I26" s="9">
        <f t="shared" ca="1" si="6"/>
        <v>148.98318181818178</v>
      </c>
      <c r="J26" s="9">
        <f t="shared" ca="1" si="6"/>
        <v>0</v>
      </c>
      <c r="K26" s="9">
        <f t="shared" ca="1" si="7"/>
        <v>230.68462380669351</v>
      </c>
      <c r="L26" s="9">
        <f t="shared" ca="1" si="8"/>
        <v>-49.772022734181256</v>
      </c>
      <c r="M26">
        <f t="shared" ca="1" si="12"/>
        <v>55.275334595959592</v>
      </c>
      <c r="N26">
        <f t="shared" ca="1" si="13"/>
        <v>34.135328282828283</v>
      </c>
    </row>
    <row r="27" spans="1:14" x14ac:dyDescent="0.25">
      <c r="A27" s="4">
        <f t="shared" si="14"/>
        <v>0.42384259259259238</v>
      </c>
      <c r="B27" s="3">
        <f t="shared" si="15"/>
        <v>1553300620</v>
      </c>
      <c r="C27">
        <f t="shared" si="16"/>
        <v>2</v>
      </c>
      <c r="D27">
        <f t="shared" si="16"/>
        <v>7</v>
      </c>
      <c r="E27">
        <f t="shared" ca="1" si="10"/>
        <v>74231.132727272721</v>
      </c>
      <c r="F27">
        <f t="shared" ca="1" si="11"/>
        <v>-62729.501818181823</v>
      </c>
      <c r="G27">
        <f t="shared" ca="1" si="5"/>
        <v>10972.8</v>
      </c>
      <c r="H27" s="9">
        <f t="shared" ca="1" si="6"/>
        <v>-176.12327272727271</v>
      </c>
      <c r="I27" s="9">
        <f t="shared" ca="1" si="6"/>
        <v>148.98318181818323</v>
      </c>
      <c r="J27" s="9">
        <f t="shared" ca="1" si="6"/>
        <v>0</v>
      </c>
      <c r="K27" s="9">
        <f t="shared" ca="1" si="7"/>
        <v>230.68462380669223</v>
      </c>
      <c r="L27" s="9">
        <f t="shared" ca="1" si="8"/>
        <v>-49.77202273418051</v>
      </c>
      <c r="M27">
        <f t="shared" ca="1" si="12"/>
        <v>55.282121212121204</v>
      </c>
      <c r="N27">
        <f t="shared" ca="1" si="13"/>
        <v>34.121237373737372</v>
      </c>
    </row>
    <row r="28" spans="1:14" x14ac:dyDescent="0.25">
      <c r="A28" s="4">
        <f t="shared" si="14"/>
        <v>0.42390046296296274</v>
      </c>
      <c r="B28" s="3">
        <f t="shared" si="15"/>
        <v>1553300625</v>
      </c>
      <c r="C28">
        <f t="shared" si="16"/>
        <v>2</v>
      </c>
      <c r="D28">
        <f t="shared" si="16"/>
        <v>7</v>
      </c>
      <c r="E28">
        <f t="shared" ca="1" si="10"/>
        <v>73350.516363636358</v>
      </c>
      <c r="F28">
        <f t="shared" ca="1" si="11"/>
        <v>-61984.585909090907</v>
      </c>
      <c r="G28">
        <f t="shared" ca="1" si="5"/>
        <v>10972.8</v>
      </c>
      <c r="H28" s="9">
        <f t="shared" ca="1" si="6"/>
        <v>-176.12327272727271</v>
      </c>
      <c r="I28" s="9">
        <f t="shared" ca="1" si="6"/>
        <v>148.98318181818178</v>
      </c>
      <c r="J28" s="9">
        <f t="shared" ca="1" si="6"/>
        <v>0</v>
      </c>
      <c r="K28" s="9">
        <f t="shared" ca="1" si="7"/>
        <v>230.68462380669132</v>
      </c>
      <c r="L28" s="9">
        <f t="shared" ca="1" si="8"/>
        <v>-49.772022734180787</v>
      </c>
      <c r="M28">
        <f t="shared" ca="1" si="12"/>
        <v>55.288907828282824</v>
      </c>
      <c r="N28">
        <f t="shared" ca="1" si="13"/>
        <v>34.107146464646462</v>
      </c>
    </row>
    <row r="29" spans="1:14" x14ac:dyDescent="0.25">
      <c r="A29" s="4">
        <f t="shared" si="14"/>
        <v>0.4239583333333331</v>
      </c>
      <c r="B29" s="3">
        <f t="shared" si="15"/>
        <v>1553300630</v>
      </c>
      <c r="C29">
        <f t="shared" si="16"/>
        <v>2</v>
      </c>
      <c r="D29">
        <f t="shared" si="16"/>
        <v>7</v>
      </c>
      <c r="E29">
        <f t="shared" ca="1" si="10"/>
        <v>72469.899999999994</v>
      </c>
      <c r="F29">
        <f t="shared" ca="1" si="11"/>
        <v>-61239.67</v>
      </c>
      <c r="G29">
        <f t="shared" ca="1" si="5"/>
        <v>10972.8</v>
      </c>
      <c r="H29" s="9">
        <f t="shared" ca="1" si="6"/>
        <v>-176.12327272727271</v>
      </c>
      <c r="I29" s="9">
        <f t="shared" ca="1" si="6"/>
        <v>148.98318181818178</v>
      </c>
      <c r="J29" s="9">
        <f t="shared" ca="1" si="6"/>
        <v>0</v>
      </c>
      <c r="K29" s="9">
        <f t="shared" ca="1" si="7"/>
        <v>230.68462380669132</v>
      </c>
      <c r="L29" s="9">
        <f t="shared" ca="1" si="8"/>
        <v>-49.772022734180787</v>
      </c>
      <c r="M29">
        <f t="shared" ca="1" si="12"/>
        <v>55.295694444444436</v>
      </c>
      <c r="N29">
        <f t="shared" ca="1" si="13"/>
        <v>34.093055555555551</v>
      </c>
    </row>
    <row r="30" spans="1:14" x14ac:dyDescent="0.25">
      <c r="A30" s="4">
        <f t="shared" si="14"/>
        <v>0.42401620370370346</v>
      </c>
      <c r="B30" s="3">
        <f t="shared" si="15"/>
        <v>1553300635</v>
      </c>
      <c r="C30">
        <f t="shared" si="16"/>
        <v>2</v>
      </c>
      <c r="D30">
        <f t="shared" si="16"/>
        <v>7</v>
      </c>
      <c r="E30">
        <f t="shared" ca="1" si="10"/>
        <v>71589.283636363631</v>
      </c>
      <c r="F30">
        <f t="shared" ca="1" si="11"/>
        <v>-60494.754090909089</v>
      </c>
      <c r="G30">
        <f t="shared" ca="1" si="5"/>
        <v>10972.8</v>
      </c>
      <c r="H30" s="9">
        <f t="shared" ca="1" si="6"/>
        <v>-176.12327272727271</v>
      </c>
      <c r="I30" s="9">
        <f t="shared" ca="1" si="6"/>
        <v>148.98318181818178</v>
      </c>
      <c r="J30" s="9">
        <f t="shared" ca="1" si="6"/>
        <v>0</v>
      </c>
      <c r="K30" s="9">
        <f t="shared" ca="1" si="7"/>
        <v>230.68462380669132</v>
      </c>
      <c r="L30" s="9">
        <f t="shared" ca="1" si="8"/>
        <v>-49.772022734180787</v>
      </c>
      <c r="M30">
        <f t="shared" ca="1" si="12"/>
        <v>55.302481060606056</v>
      </c>
      <c r="N30">
        <f t="shared" ca="1" si="13"/>
        <v>34.078964646464648</v>
      </c>
    </row>
    <row r="31" spans="1:14" x14ac:dyDescent="0.25">
      <c r="A31" s="4">
        <f t="shared" si="14"/>
        <v>0.42407407407407383</v>
      </c>
      <c r="B31" s="3">
        <f t="shared" si="15"/>
        <v>1553300640</v>
      </c>
      <c r="C31">
        <f t="shared" si="16"/>
        <v>2</v>
      </c>
      <c r="D31">
        <f t="shared" si="16"/>
        <v>7</v>
      </c>
      <c r="E31">
        <f t="shared" ca="1" si="10"/>
        <v>70708.667272727267</v>
      </c>
      <c r="F31">
        <f t="shared" ca="1" si="11"/>
        <v>-59749.838181818181</v>
      </c>
      <c r="G31">
        <f t="shared" ca="1" si="5"/>
        <v>10972.8</v>
      </c>
      <c r="H31" s="9">
        <f t="shared" ca="1" si="6"/>
        <v>-176.12327272727271</v>
      </c>
      <c r="I31" s="9">
        <f t="shared" ca="1" si="6"/>
        <v>148.98318181818178</v>
      </c>
      <c r="J31" s="9">
        <f t="shared" ca="1" si="6"/>
        <v>0</v>
      </c>
      <c r="K31" s="9">
        <f t="shared" ca="1" si="7"/>
        <v>230.68462380669132</v>
      </c>
      <c r="L31" s="9">
        <f t="shared" ca="1" si="8"/>
        <v>-49.772022734180787</v>
      </c>
      <c r="M31">
        <f t="shared" ca="1" si="12"/>
        <v>55.309267676767675</v>
      </c>
      <c r="N31">
        <f t="shared" ca="1" si="13"/>
        <v>34.064873737373738</v>
      </c>
    </row>
    <row r="32" spans="1:14" x14ac:dyDescent="0.25">
      <c r="A32" s="4">
        <f t="shared" si="14"/>
        <v>0.42413194444444419</v>
      </c>
      <c r="B32" s="3">
        <f t="shared" si="15"/>
        <v>1553300645</v>
      </c>
      <c r="C32">
        <f t="shared" si="16"/>
        <v>2</v>
      </c>
      <c r="D32">
        <f t="shared" si="16"/>
        <v>7</v>
      </c>
      <c r="E32">
        <f t="shared" ca="1" si="10"/>
        <v>69828.050909090904</v>
      </c>
      <c r="F32">
        <f t="shared" ca="1" si="11"/>
        <v>-59004.922272727272</v>
      </c>
      <c r="G32">
        <f t="shared" ca="1" si="5"/>
        <v>10972.8</v>
      </c>
      <c r="H32" s="9">
        <f t="shared" ca="1" si="6"/>
        <v>-176.12327272727271</v>
      </c>
      <c r="I32" s="9">
        <f t="shared" ca="1" si="6"/>
        <v>148.98318181818178</v>
      </c>
      <c r="J32" s="9">
        <f t="shared" ca="1" si="6"/>
        <v>0</v>
      </c>
      <c r="K32" s="9">
        <f t="shared" ca="1" si="7"/>
        <v>230.68462380669132</v>
      </c>
      <c r="L32" s="9">
        <f t="shared" ca="1" si="8"/>
        <v>-49.772022734180787</v>
      </c>
      <c r="M32">
        <f t="shared" ca="1" si="12"/>
        <v>55.316054292929287</v>
      </c>
      <c r="N32">
        <f t="shared" ca="1" si="13"/>
        <v>34.050782828282827</v>
      </c>
    </row>
    <row r="33" spans="1:14" x14ac:dyDescent="0.25">
      <c r="A33" s="4">
        <f t="shared" si="14"/>
        <v>0.42418981481481455</v>
      </c>
      <c r="B33" s="3">
        <f t="shared" si="15"/>
        <v>1553300650</v>
      </c>
      <c r="C33">
        <f t="shared" si="16"/>
        <v>2</v>
      </c>
      <c r="D33">
        <f t="shared" si="16"/>
        <v>7</v>
      </c>
      <c r="E33">
        <f t="shared" ca="1" si="10"/>
        <v>68947.43454545454</v>
      </c>
      <c r="F33">
        <f t="shared" ca="1" si="11"/>
        <v>-58260.006363636363</v>
      </c>
      <c r="G33">
        <f t="shared" ca="1" si="5"/>
        <v>10972.8</v>
      </c>
      <c r="H33" s="9">
        <f t="shared" ca="1" si="6"/>
        <v>-176.12327272727271</v>
      </c>
      <c r="I33" s="9">
        <f t="shared" ca="1" si="6"/>
        <v>148.98318181818178</v>
      </c>
      <c r="J33" s="9">
        <f t="shared" ca="1" si="6"/>
        <v>0</v>
      </c>
      <c r="K33" s="9">
        <f t="shared" ca="1" si="7"/>
        <v>230.68462380669132</v>
      </c>
      <c r="L33" s="9">
        <f t="shared" ca="1" si="8"/>
        <v>-49.772022734180787</v>
      </c>
      <c r="M33">
        <f t="shared" ca="1" si="12"/>
        <v>55.322840909090907</v>
      </c>
      <c r="N33">
        <f t="shared" ca="1" si="13"/>
        <v>34.036691919191917</v>
      </c>
    </row>
    <row r="34" spans="1:14" x14ac:dyDescent="0.25">
      <c r="A34" s="4">
        <f>A33+5/24/3600</f>
        <v>0.42424768518518491</v>
      </c>
      <c r="B34" s="3">
        <f t="shared" si="15"/>
        <v>1553300655</v>
      </c>
      <c r="C34">
        <f t="shared" si="16"/>
        <v>2</v>
      </c>
      <c r="D34">
        <f t="shared" si="16"/>
        <v>7</v>
      </c>
      <c r="E34">
        <f t="shared" ca="1" si="10"/>
        <v>68066.818181818177</v>
      </c>
      <c r="F34">
        <f t="shared" ca="1" si="11"/>
        <v>-57515.090454545454</v>
      </c>
      <c r="G34">
        <f t="shared" ca="1" si="5"/>
        <v>10972.8</v>
      </c>
      <c r="H34" s="9">
        <f t="shared" ca="1" si="6"/>
        <v>-176.12327272727271</v>
      </c>
      <c r="I34" s="9">
        <f t="shared" ca="1" si="6"/>
        <v>148.98318181818178</v>
      </c>
      <c r="J34" s="9">
        <f t="shared" ca="1" si="6"/>
        <v>0</v>
      </c>
      <c r="K34" s="9">
        <f t="shared" ca="1" si="7"/>
        <v>230.68462380669132</v>
      </c>
      <c r="L34" s="9">
        <f t="shared" ca="1" si="8"/>
        <v>-49.772022734180787</v>
      </c>
      <c r="M34">
        <f t="shared" ca="1" si="12"/>
        <v>55.329627525252519</v>
      </c>
      <c r="N34">
        <f t="shared" ca="1" si="13"/>
        <v>34.022601010101013</v>
      </c>
    </row>
    <row r="35" spans="1:14" x14ac:dyDescent="0.25">
      <c r="A35" s="4">
        <f t="shared" si="14"/>
        <v>0.42430555555555527</v>
      </c>
      <c r="B35" s="3">
        <f t="shared" si="15"/>
        <v>1553300660</v>
      </c>
      <c r="C35">
        <f t="shared" si="16"/>
        <v>2</v>
      </c>
      <c r="D35">
        <f t="shared" si="16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5"/>
        <v>10972.8</v>
      </c>
      <c r="H35" s="9">
        <f t="shared" ca="1" si="6"/>
        <v>-176.12327272727271</v>
      </c>
      <c r="I35" s="9">
        <f t="shared" ca="1" si="6"/>
        <v>148.98318181818178</v>
      </c>
      <c r="J35" s="9">
        <f t="shared" ca="1" si="6"/>
        <v>0</v>
      </c>
      <c r="K35" s="9">
        <f t="shared" ca="1" si="7"/>
        <v>230.68462380669132</v>
      </c>
      <c r="L35" s="9">
        <f t="shared" ca="1" si="8"/>
        <v>-49.772022734180787</v>
      </c>
      <c r="M35">
        <f t="shared" ca="1" si="12"/>
        <v>55.336414141414139</v>
      </c>
      <c r="N35">
        <f t="shared" ca="1" si="13"/>
        <v>34.008510101010103</v>
      </c>
    </row>
    <row r="36" spans="1:14" x14ac:dyDescent="0.25">
      <c r="A36" s="4">
        <f t="shared" si="14"/>
        <v>0.42436342592592563</v>
      </c>
      <c r="B36" s="3">
        <f t="shared" si="15"/>
        <v>1553300665</v>
      </c>
      <c r="C36">
        <f t="shared" si="16"/>
        <v>2</v>
      </c>
      <c r="D36">
        <f t="shared" si="16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5"/>
        <v>10972.8</v>
      </c>
      <c r="H36" s="9">
        <f t="shared" ca="1" si="6"/>
        <v>-176.12327272727126</v>
      </c>
      <c r="I36" s="9">
        <f t="shared" ca="1" si="6"/>
        <v>148.98318181818178</v>
      </c>
      <c r="J36" s="9">
        <f t="shared" ca="1" si="6"/>
        <v>0</v>
      </c>
      <c r="K36" s="9">
        <f t="shared" ca="1" si="7"/>
        <v>230.68462380669021</v>
      </c>
      <c r="L36" s="9">
        <f t="shared" ca="1" si="8"/>
        <v>-49.772022734180553</v>
      </c>
      <c r="M36">
        <f t="shared" ca="1" si="12"/>
        <v>55.343200757575751</v>
      </c>
      <c r="N36">
        <f t="shared" ca="1" si="13"/>
        <v>33.994419191919192</v>
      </c>
    </row>
    <row r="37" spans="1:14" x14ac:dyDescent="0.25">
      <c r="A37" s="4">
        <f t="shared" si="14"/>
        <v>0.42442129629629599</v>
      </c>
      <c r="B37" s="3">
        <f t="shared" si="15"/>
        <v>1553300670</v>
      </c>
      <c r="C37">
        <f t="shared" si="16"/>
        <v>2</v>
      </c>
      <c r="D37">
        <f t="shared" si="16"/>
        <v>7</v>
      </c>
      <c r="E37">
        <f t="shared" ref="E37:E100" ca="1" si="17">INDIRECT("E$"&amp;C37)+INDIRECT("H$"&amp;C37)*($B37-INDIRECT("B$"&amp;D37))</f>
        <v>65424.969090909093</v>
      </c>
      <c r="F37">
        <f t="shared" ref="F37:F100" ca="1" si="18">INDIRECT("F$"&amp;C37)+INDIRECT("I$"&amp;C37)*($B37-INDIRECT("B$"&amp;D37))</f>
        <v>-55280.342727272728</v>
      </c>
      <c r="G37">
        <f t="shared" ca="1" si="5"/>
        <v>10972.8</v>
      </c>
      <c r="H37" s="9">
        <f t="shared" ca="1" si="6"/>
        <v>-176.12327272727271</v>
      </c>
      <c r="I37" s="9">
        <f t="shared" ca="1" si="6"/>
        <v>148.98318181818178</v>
      </c>
      <c r="J37" s="9">
        <f t="shared" ca="1" si="6"/>
        <v>0</v>
      </c>
      <c r="K37" s="9">
        <f t="shared" ca="1" si="7"/>
        <v>230.68462380669132</v>
      </c>
      <c r="L37" s="9">
        <f t="shared" ca="1" si="8"/>
        <v>-49.772022734180787</v>
      </c>
      <c r="M37">
        <f t="shared" ca="1" si="12"/>
        <v>55.34998737373737</v>
      </c>
      <c r="N37">
        <f t="shared" ca="1" si="13"/>
        <v>33.980328282828282</v>
      </c>
    </row>
    <row r="38" spans="1:14" x14ac:dyDescent="0.25">
      <c r="A38" s="4">
        <f t="shared" si="14"/>
        <v>0.42447916666666635</v>
      </c>
      <c r="B38" s="3">
        <f t="shared" si="15"/>
        <v>1553300675</v>
      </c>
      <c r="C38">
        <f t="shared" si="16"/>
        <v>2</v>
      </c>
      <c r="D38">
        <f t="shared" si="16"/>
        <v>7</v>
      </c>
      <c r="E38">
        <f t="shared" ca="1" si="17"/>
        <v>64544.35272727273</v>
      </c>
      <c r="F38">
        <f t="shared" ca="1" si="18"/>
        <v>-54535.426818181819</v>
      </c>
      <c r="G38">
        <f t="shared" ca="1" si="5"/>
        <v>10972.8</v>
      </c>
      <c r="H38" s="9">
        <f t="shared" ca="1" si="6"/>
        <v>-176.12327272727271</v>
      </c>
      <c r="I38" s="9">
        <f t="shared" ca="1" si="6"/>
        <v>148.98318181818178</v>
      </c>
      <c r="J38" s="9">
        <f t="shared" ca="1" si="6"/>
        <v>0</v>
      </c>
      <c r="K38" s="9">
        <f t="shared" ca="1" si="7"/>
        <v>230.68462380669132</v>
      </c>
      <c r="L38" s="9">
        <f t="shared" ca="1" si="8"/>
        <v>-49.772022734180787</v>
      </c>
      <c r="M38">
        <f t="shared" ca="1" si="12"/>
        <v>55.356773989898983</v>
      </c>
      <c r="N38">
        <f t="shared" ca="1" si="13"/>
        <v>33.966237373737371</v>
      </c>
    </row>
    <row r="39" spans="1:14" x14ac:dyDescent="0.25">
      <c r="A39" s="4">
        <f t="shared" si="14"/>
        <v>0.42453703703703671</v>
      </c>
      <c r="B39" s="3">
        <f t="shared" si="15"/>
        <v>1553300680</v>
      </c>
      <c r="C39">
        <f t="shared" si="16"/>
        <v>2</v>
      </c>
      <c r="D39">
        <f t="shared" si="16"/>
        <v>7</v>
      </c>
      <c r="E39">
        <f t="shared" ca="1" si="17"/>
        <v>63663.736363636366</v>
      </c>
      <c r="F39">
        <f t="shared" ca="1" si="18"/>
        <v>-53790.51090909091</v>
      </c>
      <c r="G39">
        <f t="shared" ca="1" si="5"/>
        <v>10972.8</v>
      </c>
      <c r="H39" s="9">
        <f t="shared" ca="1" si="6"/>
        <v>-176.12327272727416</v>
      </c>
      <c r="I39" s="9">
        <f t="shared" ca="1" si="6"/>
        <v>148.98318181818178</v>
      </c>
      <c r="J39" s="9">
        <f t="shared" ca="1" si="6"/>
        <v>0</v>
      </c>
      <c r="K39" s="9">
        <f t="shared" ca="1" si="7"/>
        <v>230.68462380669243</v>
      </c>
      <c r="L39" s="9">
        <f t="shared" ca="1" si="8"/>
        <v>-49.772022734181022</v>
      </c>
      <c r="M39">
        <f t="shared" ca="1" si="12"/>
        <v>55.363560606060602</v>
      </c>
      <c r="N39">
        <f t="shared" ca="1" si="13"/>
        <v>33.952146464646468</v>
      </c>
    </row>
    <row r="40" spans="1:14" x14ac:dyDescent="0.25">
      <c r="A40" s="4">
        <f t="shared" si="14"/>
        <v>0.42459490740740707</v>
      </c>
      <c r="B40" s="3">
        <f t="shared" si="15"/>
        <v>1553300685</v>
      </c>
      <c r="C40">
        <f t="shared" si="16"/>
        <v>2</v>
      </c>
      <c r="D40">
        <f t="shared" si="16"/>
        <v>7</v>
      </c>
      <c r="E40">
        <f t="shared" ca="1" si="17"/>
        <v>62783.119999999995</v>
      </c>
      <c r="F40">
        <f t="shared" ca="1" si="18"/>
        <v>-53045.595000000001</v>
      </c>
      <c r="G40">
        <f t="shared" ca="1" si="5"/>
        <v>10972.8</v>
      </c>
      <c r="H40" s="9">
        <f t="shared" ca="1" si="6"/>
        <v>-176.12327272727271</v>
      </c>
      <c r="I40" s="9">
        <f t="shared" ca="1" si="6"/>
        <v>148.98318181818178</v>
      </c>
      <c r="J40" s="9">
        <f t="shared" ca="1" si="6"/>
        <v>0</v>
      </c>
      <c r="K40" s="9">
        <f t="shared" ca="1" si="7"/>
        <v>230.68462380669132</v>
      </c>
      <c r="L40" s="9">
        <f t="shared" ca="1" si="8"/>
        <v>-49.772022734180787</v>
      </c>
      <c r="M40">
        <f t="shared" ca="1" si="12"/>
        <v>55.370347222222215</v>
      </c>
      <c r="N40">
        <f t="shared" ca="1" si="13"/>
        <v>33.938055555555557</v>
      </c>
    </row>
    <row r="41" spans="1:14" x14ac:dyDescent="0.25">
      <c r="A41" s="4">
        <f t="shared" si="14"/>
        <v>0.42465277777777743</v>
      </c>
      <c r="B41" s="3">
        <f t="shared" si="15"/>
        <v>1553300690</v>
      </c>
      <c r="C41">
        <f t="shared" ref="C41:D56" si="19">C40</f>
        <v>2</v>
      </c>
      <c r="D41">
        <f t="shared" si="19"/>
        <v>7</v>
      </c>
      <c r="E41">
        <f t="shared" ca="1" si="17"/>
        <v>61902.503636363632</v>
      </c>
      <c r="F41">
        <f t="shared" ca="1" si="18"/>
        <v>-52300.679090909092</v>
      </c>
      <c r="G41">
        <f t="shared" ca="1" si="5"/>
        <v>10972.8</v>
      </c>
      <c r="H41" s="9">
        <f t="shared" ca="1" si="6"/>
        <v>-176.12327272727271</v>
      </c>
      <c r="I41" s="9">
        <f t="shared" ca="1" si="6"/>
        <v>148.98318181818178</v>
      </c>
      <c r="J41" s="9">
        <f t="shared" ca="1" si="6"/>
        <v>0</v>
      </c>
      <c r="K41" s="9">
        <f t="shared" ca="1" si="7"/>
        <v>230.68462380669132</v>
      </c>
      <c r="L41" s="9">
        <f t="shared" ca="1" si="8"/>
        <v>-49.772022734180787</v>
      </c>
      <c r="M41">
        <f t="shared" ca="1" si="12"/>
        <v>55.377133838383834</v>
      </c>
      <c r="N41">
        <f t="shared" ca="1" si="13"/>
        <v>33.923964646464647</v>
      </c>
    </row>
    <row r="42" spans="1:14" x14ac:dyDescent="0.25">
      <c r="A42" s="4">
        <f t="shared" si="14"/>
        <v>0.4247106481481478</v>
      </c>
      <c r="B42" s="3">
        <f t="shared" si="15"/>
        <v>1553300695</v>
      </c>
      <c r="C42">
        <f t="shared" si="19"/>
        <v>2</v>
      </c>
      <c r="D42">
        <f t="shared" si="19"/>
        <v>7</v>
      </c>
      <c r="E42">
        <f t="shared" ca="1" si="17"/>
        <v>61021.887272727268</v>
      </c>
      <c r="F42">
        <f t="shared" ca="1" si="18"/>
        <v>-51555.763181818184</v>
      </c>
      <c r="G42">
        <f t="shared" ca="1" si="5"/>
        <v>10972.8</v>
      </c>
      <c r="H42" s="9">
        <f t="shared" ca="1" si="6"/>
        <v>-176.12327272727271</v>
      </c>
      <c r="I42" s="9">
        <f t="shared" ca="1" si="6"/>
        <v>148.98318181818178</v>
      </c>
      <c r="J42" s="9">
        <f t="shared" ca="1" si="6"/>
        <v>0</v>
      </c>
      <c r="K42" s="9">
        <f t="shared" ca="1" si="7"/>
        <v>230.68462380669132</v>
      </c>
      <c r="L42" s="9">
        <f t="shared" ca="1" si="8"/>
        <v>-49.772022734180787</v>
      </c>
      <c r="M42">
        <f t="shared" ca="1" si="12"/>
        <v>55.383920454545446</v>
      </c>
      <c r="N42">
        <f t="shared" ca="1" si="13"/>
        <v>33.909873737373736</v>
      </c>
    </row>
    <row r="43" spans="1:14" x14ac:dyDescent="0.25">
      <c r="A43" s="4">
        <f t="shared" si="14"/>
        <v>0.42476851851851816</v>
      </c>
      <c r="B43" s="3">
        <f t="shared" si="15"/>
        <v>1553300700</v>
      </c>
      <c r="C43">
        <f t="shared" si="19"/>
        <v>2</v>
      </c>
      <c r="D43">
        <f t="shared" si="19"/>
        <v>7</v>
      </c>
      <c r="E43">
        <f t="shared" ca="1" si="17"/>
        <v>60141.270909090905</v>
      </c>
      <c r="F43">
        <f t="shared" ca="1" si="18"/>
        <v>-50810.847272727275</v>
      </c>
      <c r="G43">
        <f t="shared" ca="1" si="5"/>
        <v>10972.8</v>
      </c>
      <c r="H43" s="9">
        <f t="shared" ca="1" si="6"/>
        <v>-176.12327272727271</v>
      </c>
      <c r="I43" s="9">
        <f t="shared" ca="1" si="6"/>
        <v>148.98318181818178</v>
      </c>
      <c r="J43" s="9">
        <f t="shared" ca="1" si="6"/>
        <v>0</v>
      </c>
      <c r="K43" s="9">
        <f t="shared" ca="1" si="7"/>
        <v>230.68462380669132</v>
      </c>
      <c r="L43" s="9">
        <f t="shared" ca="1" si="8"/>
        <v>-49.772022734180787</v>
      </c>
      <c r="M43">
        <f t="shared" ca="1" si="12"/>
        <v>55.390707070707066</v>
      </c>
      <c r="N43">
        <f t="shared" ca="1" si="13"/>
        <v>33.895782828282826</v>
      </c>
    </row>
    <row r="44" spans="1:14" x14ac:dyDescent="0.25">
      <c r="A44" s="4">
        <f t="shared" si="14"/>
        <v>0.42482638888888852</v>
      </c>
      <c r="B44" s="3">
        <f t="shared" si="15"/>
        <v>1553300705</v>
      </c>
      <c r="C44">
        <f t="shared" si="19"/>
        <v>2</v>
      </c>
      <c r="D44">
        <f t="shared" si="19"/>
        <v>7</v>
      </c>
      <c r="E44">
        <f t="shared" ca="1" si="17"/>
        <v>59260.654545454541</v>
      </c>
      <c r="F44">
        <f t="shared" ca="1" si="18"/>
        <v>-50065.931363636366</v>
      </c>
      <c r="G44">
        <f t="shared" ca="1" si="5"/>
        <v>10972.8</v>
      </c>
      <c r="H44" s="9">
        <f t="shared" ca="1" si="6"/>
        <v>-176.12327272727126</v>
      </c>
      <c r="I44" s="9">
        <f t="shared" ca="1" si="6"/>
        <v>148.98318181818178</v>
      </c>
      <c r="J44" s="9">
        <f t="shared" ca="1" si="6"/>
        <v>0</v>
      </c>
      <c r="K44" s="9">
        <f t="shared" ca="1" si="7"/>
        <v>230.68462380669021</v>
      </c>
      <c r="L44" s="9">
        <f t="shared" ca="1" si="8"/>
        <v>-49.772022734180553</v>
      </c>
      <c r="M44">
        <f t="shared" ca="1" si="12"/>
        <v>55.397493686868678</v>
      </c>
      <c r="N44">
        <f t="shared" ca="1" si="13"/>
        <v>33.881691919191923</v>
      </c>
    </row>
    <row r="45" spans="1:14" x14ac:dyDescent="0.25">
      <c r="A45" s="4">
        <f t="shared" si="14"/>
        <v>0.42488425925925888</v>
      </c>
      <c r="B45" s="3">
        <f t="shared" si="15"/>
        <v>1553300710</v>
      </c>
      <c r="C45">
        <f t="shared" si="19"/>
        <v>2</v>
      </c>
      <c r="D45">
        <f t="shared" si="19"/>
        <v>7</v>
      </c>
      <c r="E45">
        <f t="shared" ca="1" si="17"/>
        <v>58380.038181818185</v>
      </c>
      <c r="F45">
        <f t="shared" ca="1" si="18"/>
        <v>-49321.015454545457</v>
      </c>
      <c r="G45">
        <f t="shared" ca="1" si="5"/>
        <v>10972.8</v>
      </c>
      <c r="H45" s="9">
        <f t="shared" ca="1" si="6"/>
        <v>-176.12327272727416</v>
      </c>
      <c r="I45" s="9">
        <f t="shared" ca="1" si="6"/>
        <v>148.98318181818178</v>
      </c>
      <c r="J45" s="9">
        <f t="shared" ca="1" si="6"/>
        <v>0</v>
      </c>
      <c r="K45" s="9">
        <f t="shared" ca="1" si="7"/>
        <v>230.68462380669243</v>
      </c>
      <c r="L45" s="9">
        <f t="shared" ca="1" si="8"/>
        <v>-49.772022734181022</v>
      </c>
      <c r="M45">
        <f t="shared" ca="1" si="12"/>
        <v>55.404280303030298</v>
      </c>
      <c r="N45">
        <f t="shared" ca="1" si="13"/>
        <v>33.867601010101012</v>
      </c>
    </row>
    <row r="46" spans="1:14" x14ac:dyDescent="0.25">
      <c r="A46" s="4">
        <f t="shared" si="14"/>
        <v>0.42494212962962924</v>
      </c>
      <c r="B46" s="3">
        <f t="shared" si="15"/>
        <v>1553300715</v>
      </c>
      <c r="C46">
        <f t="shared" si="19"/>
        <v>2</v>
      </c>
      <c r="D46">
        <f t="shared" si="19"/>
        <v>7</v>
      </c>
      <c r="E46">
        <f t="shared" ca="1" si="17"/>
        <v>57499.421818181814</v>
      </c>
      <c r="F46">
        <f t="shared" ca="1" si="18"/>
        <v>-48576.099545454548</v>
      </c>
      <c r="G46">
        <f t="shared" ca="1" si="5"/>
        <v>10972.8</v>
      </c>
      <c r="H46" s="9">
        <f t="shared" ca="1" si="6"/>
        <v>-176.12327272727271</v>
      </c>
      <c r="I46" s="9">
        <f t="shared" ca="1" si="6"/>
        <v>148.98318181818178</v>
      </c>
      <c r="J46" s="9">
        <f t="shared" ca="1" si="6"/>
        <v>0</v>
      </c>
      <c r="K46" s="9">
        <f t="shared" ca="1" si="7"/>
        <v>230.68462380669132</v>
      </c>
      <c r="L46" s="9">
        <f t="shared" ca="1" si="8"/>
        <v>-49.772022734180787</v>
      </c>
      <c r="M46">
        <f t="shared" ca="1" si="12"/>
        <v>55.41106691919191</v>
      </c>
      <c r="N46">
        <f t="shared" ca="1" si="13"/>
        <v>33.853510101010102</v>
      </c>
    </row>
    <row r="47" spans="1:14" x14ac:dyDescent="0.25">
      <c r="A47" s="4">
        <f t="shared" si="14"/>
        <v>0.4249999999999996</v>
      </c>
      <c r="B47" s="3">
        <f t="shared" si="15"/>
        <v>1553300720</v>
      </c>
      <c r="C47">
        <f t="shared" si="19"/>
        <v>2</v>
      </c>
      <c r="D47">
        <f t="shared" si="19"/>
        <v>7</v>
      </c>
      <c r="E47">
        <f t="shared" ca="1" si="17"/>
        <v>56618.805454545451</v>
      </c>
      <c r="F47">
        <f t="shared" ca="1" si="18"/>
        <v>-47831.183636363639</v>
      </c>
      <c r="G47">
        <f t="shared" ca="1" si="5"/>
        <v>10972.8</v>
      </c>
      <c r="H47" s="9">
        <f t="shared" ca="1" si="6"/>
        <v>-176.12327272727271</v>
      </c>
      <c r="I47" s="9">
        <f t="shared" ca="1" si="6"/>
        <v>148.98318181818178</v>
      </c>
      <c r="J47" s="9">
        <f t="shared" ca="1" si="6"/>
        <v>0</v>
      </c>
      <c r="K47" s="9">
        <f t="shared" ca="1" si="7"/>
        <v>230.68462380669132</v>
      </c>
      <c r="L47" s="9">
        <f t="shared" ca="1" si="8"/>
        <v>-49.772022734180787</v>
      </c>
      <c r="M47">
        <f t="shared" ca="1" si="12"/>
        <v>55.41785353535353</v>
      </c>
      <c r="N47">
        <f t="shared" ca="1" si="13"/>
        <v>33.839419191919191</v>
      </c>
    </row>
    <row r="48" spans="1:14" x14ac:dyDescent="0.25">
      <c r="A48" s="4">
        <f t="shared" si="14"/>
        <v>0.42505787037036996</v>
      </c>
      <c r="B48" s="3">
        <f t="shared" si="15"/>
        <v>1553300725</v>
      </c>
      <c r="C48">
        <f t="shared" ref="C48:D48" si="20">C47</f>
        <v>2</v>
      </c>
      <c r="D48">
        <f t="shared" si="20"/>
        <v>7</v>
      </c>
      <c r="E48">
        <f t="shared" ref="E48:E49" ca="1" si="21">INDIRECT("E$"&amp;C48)+INDIRECT("H$"&amp;C48)*($B48-INDIRECT("B$"&amp;D48))</f>
        <v>55738.189090909087</v>
      </c>
      <c r="F48">
        <f t="shared" ref="F48:F49" ca="1" si="22">INDIRECT("F$"&amp;C48)+INDIRECT("I$"&amp;C48)*($B48-INDIRECT("B$"&amp;D48))</f>
        <v>-47086.267727272731</v>
      </c>
      <c r="G48">
        <f t="shared" ref="G48:G52" ca="1" si="23">INDIRECT("G$"&amp;C48)+INDIRECT("J$"&amp;C48)*($B48-INDIRECT("B$"&amp;D48))</f>
        <v>10972.8</v>
      </c>
      <c r="H48" s="9">
        <f t="shared" ref="H48:H52" ca="1" si="24">(E49-E48)/($B49-$B48)</f>
        <v>-176.12327272727271</v>
      </c>
      <c r="I48" s="9">
        <f t="shared" ref="I48:I52" ca="1" si="25">(F49-F48)/($B49-$B48)</f>
        <v>148.98318181818323</v>
      </c>
      <c r="J48" s="9">
        <f t="shared" ref="J48:J52" ca="1" si="26">(G49-G48)/($B49-$B48)</f>
        <v>0</v>
      </c>
      <c r="K48" s="9">
        <f t="shared" ref="K48:K52" ca="1" si="27">SQRT(H48*H48+I48*I48)</f>
        <v>230.68462380669223</v>
      </c>
      <c r="L48" s="9">
        <f t="shared" ref="L48:L52" ca="1" si="28">DEGREES(ATAN2(I48,H48))</f>
        <v>-49.77202273418051</v>
      </c>
      <c r="M48">
        <f t="shared" ref="M48:M49" ca="1" si="29">INDIRECT("M$"&amp;C48)+INDIRECT("O$"&amp;C48)*($B48-INDIRECT("B$"&amp;D48))</f>
        <v>55.424640151515142</v>
      </c>
      <c r="N48">
        <f t="shared" ref="N48:N49" ca="1" si="30">INDIRECT("N$"&amp;C48)+INDIRECT("P$"&amp;C48)*($B48-INDIRECT("B$"&amp;D48))</f>
        <v>33.825328282828281</v>
      </c>
    </row>
    <row r="49" spans="1:19" x14ac:dyDescent="0.25">
      <c r="A49" s="8">
        <f t="shared" si="14"/>
        <v>0.42511574074074032</v>
      </c>
      <c r="B49" s="3">
        <f t="shared" si="15"/>
        <v>1553300730</v>
      </c>
      <c r="C49">
        <f t="shared" ref="C49:D49" si="31">C48</f>
        <v>2</v>
      </c>
      <c r="D49">
        <f t="shared" si="31"/>
        <v>7</v>
      </c>
      <c r="E49">
        <f t="shared" ca="1" si="21"/>
        <v>54857.572727272724</v>
      </c>
      <c r="F49">
        <f t="shared" ca="1" si="22"/>
        <v>-46341.351818181814</v>
      </c>
      <c r="G49">
        <f t="shared" ca="1" si="23"/>
        <v>10972.8</v>
      </c>
      <c r="H49" s="9">
        <f t="shared" ca="1" si="24"/>
        <v>-173.91982936375135</v>
      </c>
      <c r="I49" s="9">
        <f t="shared" ca="1" si="25"/>
        <v>147.09586250105787</v>
      </c>
      <c r="J49" s="9">
        <f t="shared" ca="1" si="26"/>
        <v>0</v>
      </c>
      <c r="K49" s="9">
        <f t="shared" ca="1" si="27"/>
        <v>227.78344937867305</v>
      </c>
      <c r="L49" s="9">
        <f t="shared" ca="1" si="28"/>
        <v>-49.776520430657591</v>
      </c>
      <c r="M49">
        <f t="shared" ca="1" si="29"/>
        <v>55.431426767676761</v>
      </c>
      <c r="N49">
        <f t="shared" ca="1" si="30"/>
        <v>33.811237373737377</v>
      </c>
    </row>
    <row r="50" spans="1:19" x14ac:dyDescent="0.25">
      <c r="A50" s="4">
        <f t="shared" si="14"/>
        <v>0.42517361111111068</v>
      </c>
      <c r="B50" s="3">
        <f t="shared" si="15"/>
        <v>1553300735</v>
      </c>
      <c r="C50">
        <f t="shared" ref="C50:D50" si="32">C49</f>
        <v>2</v>
      </c>
      <c r="D50">
        <f t="shared" si="32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3"/>
        <v>10972.8</v>
      </c>
      <c r="H50" s="16">
        <f t="shared" ca="1" si="24"/>
        <v>-169.51294263671008</v>
      </c>
      <c r="I50" s="16">
        <f t="shared" ca="1" si="25"/>
        <v>143.32122386681149</v>
      </c>
      <c r="J50" s="16">
        <f t="shared" ca="1" si="26"/>
        <v>0</v>
      </c>
      <c r="K50" s="16">
        <f t="shared" ca="1" si="27"/>
        <v>221.98110489867659</v>
      </c>
      <c r="L50" s="16">
        <f t="shared" ca="1" si="28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4"/>
        <v>0.42523148148148104</v>
      </c>
      <c r="B51" s="3">
        <f t="shared" si="15"/>
        <v>1553300740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3"/>
        <v>10972.8</v>
      </c>
      <c r="H51" s="16">
        <f t="shared" ca="1" si="24"/>
        <v>-165.10605590966733</v>
      </c>
      <c r="I51" s="16">
        <f t="shared" ca="1" si="25"/>
        <v>139.54658523256512</v>
      </c>
      <c r="J51" s="16">
        <f t="shared" ca="1" si="26"/>
        <v>0</v>
      </c>
      <c r="K51" s="16">
        <f t="shared" ca="1" si="27"/>
        <v>216.17876664491303</v>
      </c>
      <c r="L51" s="16">
        <f t="shared" ca="1" si="28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4"/>
        <v>0.4252893518518514</v>
      </c>
      <c r="B52" s="3">
        <f t="shared" si="15"/>
        <v>1553300745</v>
      </c>
      <c r="C52">
        <f t="shared" ref="C52:D52" si="33">C51</f>
        <v>3</v>
      </c>
      <c r="D52">
        <f t="shared" si="33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3"/>
        <v>10972.8</v>
      </c>
      <c r="H52" s="16">
        <f t="shared" ca="1" si="24"/>
        <v>-160.69916918262606</v>
      </c>
      <c r="I52" s="16">
        <f t="shared" ca="1" si="25"/>
        <v>135.7719465983173</v>
      </c>
      <c r="J52" s="16">
        <f t="shared" ca="1" si="26"/>
        <v>0</v>
      </c>
      <c r="K52" s="16">
        <f t="shared" ca="1" si="27"/>
        <v>210.37643513255614</v>
      </c>
      <c r="L52" s="16">
        <f t="shared" ca="1" si="28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14"/>
      <c r="S52" s="14"/>
    </row>
    <row r="53" spans="1:19" x14ac:dyDescent="0.25">
      <c r="A53" s="4">
        <f>A52+5/24/3600</f>
        <v>0.42534722222222177</v>
      </c>
      <c r="B53" s="3">
        <f t="shared" si="15"/>
        <v>1553300750</v>
      </c>
      <c r="C53">
        <f t="shared" ref="C53:D53" si="34">C52</f>
        <v>3</v>
      </c>
      <c r="D53">
        <f t="shared" si="34"/>
        <v>51</v>
      </c>
      <c r="E53">
        <f t="shared" ref="E53:E55" ca="1" si="35">INDIRECT("E$"&amp;C53)+INDIRECT("H$"&amp;C53)*($B53-INDIRECT("B$"&amp;D53))</f>
        <v>51511.38274180895</v>
      </c>
      <c r="F53">
        <f t="shared" ref="F53:F55" ca="1" si="36">INDIRECT("F$"&amp;C53)+INDIRECT("I$"&amp;C53)*($B53-INDIRECT("B$"&amp;D53))</f>
        <v>-43512.673727188056</v>
      </c>
      <c r="G53">
        <f t="shared" ref="G53:G55" ca="1" si="37">INDIRECT("G$"&amp;C53)+INDIRECT("J$"&amp;C53)*($B53-INDIRECT("B$"&amp;D53))</f>
        <v>10972.8</v>
      </c>
      <c r="H53" s="9">
        <f t="shared" ref="H53:H55" ca="1" si="38">(E54-E53)/($B54-$B53)</f>
        <v>-158.49572581910471</v>
      </c>
      <c r="I53" s="9">
        <f t="shared" ref="I53:I55" ca="1" si="39">(F54-F53)/($B54-$B53)</f>
        <v>133.88462728119339</v>
      </c>
      <c r="J53" s="9">
        <f t="shared" ref="J53:J55" ca="1" si="40">(G54-G53)/($B54-$B53)</f>
        <v>0</v>
      </c>
      <c r="K53" s="9">
        <f t="shared" ref="K53:K55" ca="1" si="41">SQRT(H53*H53+I53*I53)</f>
        <v>207.47527208115403</v>
      </c>
      <c r="L53" s="9">
        <f t="shared" ref="L53:L55" ca="1" si="42">DEGREES(ATAN2(I53,H53))</f>
        <v>-49.811526271641711</v>
      </c>
      <c r="M53">
        <f t="shared" ref="M53:M55" ca="1" si="43">INDIRECT("M$"&amp;C53)+INDIRECT("O$"&amp;C53)*($B53-INDIRECT("B$"&amp;D53))</f>
        <v>55.457089552238799</v>
      </c>
      <c r="N53">
        <f t="shared" ref="N53:N55" ca="1" si="44">INDIRECT("N$"&amp;C53)+INDIRECT("P$"&amp;C53)*($B53-INDIRECT("B$"&amp;D53))</f>
        <v>33.757690713101162</v>
      </c>
      <c r="O53" s="43"/>
    </row>
    <row r="54" spans="1:19" x14ac:dyDescent="0.25">
      <c r="A54" s="8">
        <f t="shared" si="14"/>
        <v>0.42540509259259213</v>
      </c>
      <c r="B54" s="3">
        <f t="shared" si="15"/>
        <v>1553300755</v>
      </c>
      <c r="C54">
        <f t="shared" ref="C54:D54" si="45">C53</f>
        <v>3</v>
      </c>
      <c r="D54">
        <f t="shared" si="45"/>
        <v>51</v>
      </c>
      <c r="E54">
        <f t="shared" ca="1" si="35"/>
        <v>50718.904112713426</v>
      </c>
      <c r="F54">
        <f t="shared" ca="1" si="36"/>
        <v>-42843.250590782089</v>
      </c>
      <c r="G54">
        <f t="shared" ca="1" si="37"/>
        <v>10972.8</v>
      </c>
      <c r="H54" s="9">
        <f t="shared" ca="1" si="38"/>
        <v>-158.49572581910326</v>
      </c>
      <c r="I54" s="9">
        <f t="shared" ca="1" si="39"/>
        <v>133.88462728119484</v>
      </c>
      <c r="J54" s="9">
        <f t="shared" ca="1" si="40"/>
        <v>0</v>
      </c>
      <c r="K54" s="9">
        <f t="shared" ca="1" si="41"/>
        <v>207.47527208115383</v>
      </c>
      <c r="L54" s="9">
        <f t="shared" ca="1" si="42"/>
        <v>-49.811526271641156</v>
      </c>
      <c r="M54">
        <f t="shared" ca="1" si="43"/>
        <v>55.463134328358201</v>
      </c>
      <c r="N54">
        <f t="shared" ca="1" si="44"/>
        <v>33.745008291873965</v>
      </c>
      <c r="O54" s="43"/>
    </row>
    <row r="55" spans="1:19" x14ac:dyDescent="0.25">
      <c r="A55" s="8">
        <f t="shared" si="14"/>
        <v>0.42546296296296249</v>
      </c>
      <c r="B55" s="3">
        <f t="shared" si="15"/>
        <v>1553300760</v>
      </c>
      <c r="C55">
        <f t="shared" ref="C55:D55" si="46">C54</f>
        <v>3</v>
      </c>
      <c r="D55">
        <f t="shared" si="46"/>
        <v>51</v>
      </c>
      <c r="E55">
        <f t="shared" ca="1" si="35"/>
        <v>49926.42548361791</v>
      </c>
      <c r="F55">
        <f t="shared" ca="1" si="36"/>
        <v>-42173.827454376114</v>
      </c>
      <c r="G55">
        <f t="shared" ca="1" si="37"/>
        <v>10972.8</v>
      </c>
      <c r="H55" s="9">
        <f t="shared" ca="1" si="38"/>
        <v>-158.49572581910471</v>
      </c>
      <c r="I55" s="9">
        <f t="shared" ca="1" si="39"/>
        <v>133.88462728119339</v>
      </c>
      <c r="J55" s="9">
        <f t="shared" ca="1" si="40"/>
        <v>0</v>
      </c>
      <c r="K55" s="9">
        <f t="shared" ca="1" si="41"/>
        <v>207.47527208115403</v>
      </c>
      <c r="L55" s="9">
        <f t="shared" ca="1" si="42"/>
        <v>-49.811526271641711</v>
      </c>
      <c r="M55">
        <f t="shared" ca="1" si="43"/>
        <v>55.469179104477604</v>
      </c>
      <c r="N55">
        <f t="shared" ca="1" si="44"/>
        <v>33.732325870646768</v>
      </c>
      <c r="O55" s="43"/>
    </row>
    <row r="56" spans="1:19" x14ac:dyDescent="0.25">
      <c r="A56" s="4">
        <f t="shared" si="14"/>
        <v>0.42552083333333285</v>
      </c>
      <c r="B56" s="3">
        <f t="shared" si="15"/>
        <v>1553300765</v>
      </c>
      <c r="C56">
        <f t="shared" si="19"/>
        <v>3</v>
      </c>
      <c r="D56">
        <f t="shared" si="19"/>
        <v>51</v>
      </c>
      <c r="E56">
        <f t="shared" ref="E56:E57" ca="1" si="47">INDIRECT("E$"&amp;C56)+INDIRECT("H$"&amp;C56)*($B56-INDIRECT("B$"&amp;D56))</f>
        <v>49133.946854522386</v>
      </c>
      <c r="F56">
        <f t="shared" ref="F56:F57" ca="1" si="48">INDIRECT("F$"&amp;C56)+INDIRECT("I$"&amp;C56)*($B56-INDIRECT("B$"&amp;D56))</f>
        <v>-41504.404317970148</v>
      </c>
      <c r="G56">
        <f t="shared" ref="G56:G57" ca="1" si="49">INDIRECT("G$"&amp;C56)+INDIRECT("J$"&amp;C56)*($B56-INDIRECT("B$"&amp;D56))</f>
        <v>10972.8</v>
      </c>
      <c r="H56" s="9">
        <f t="shared" ref="H56:H57" ca="1" si="50">(E57-E56)/($B57-$B56)</f>
        <v>-158.49572581910471</v>
      </c>
      <c r="I56" s="9">
        <f t="shared" ref="I56:I57" ca="1" si="51">(F57-F56)/($B57-$B56)</f>
        <v>133.88462728119484</v>
      </c>
      <c r="J56" s="9">
        <f t="shared" ref="J56:J57" ca="1" si="52">(G57-G56)/($B57-$B56)</f>
        <v>0</v>
      </c>
      <c r="K56" s="9">
        <f t="shared" ref="K56:K57" ca="1" si="53">SQRT(H56*H56+I56*I56)</f>
        <v>207.47527208115494</v>
      </c>
      <c r="L56" s="9">
        <f t="shared" ref="L56:L57" ca="1" si="54">DEGREES(ATAN2(I56,H56))</f>
        <v>-49.811526271641412</v>
      </c>
      <c r="M56">
        <f t="shared" ref="M56:M57" ca="1" si="55">INDIRECT("M$"&amp;C56)+INDIRECT("O$"&amp;C56)*($B56-INDIRECT("B$"&amp;D56))</f>
        <v>55.475223880597007</v>
      </c>
      <c r="N56">
        <f t="shared" ref="N56:N57" ca="1" si="56">INDIRECT("N$"&amp;C56)+INDIRECT("P$"&amp;C56)*($B56-INDIRECT("B$"&amp;D56))</f>
        <v>33.719643449419571</v>
      </c>
    </row>
    <row r="57" spans="1:19" x14ac:dyDescent="0.25">
      <c r="A57" s="4">
        <f t="shared" si="14"/>
        <v>0.42557870370370321</v>
      </c>
      <c r="B57" s="3">
        <f t="shared" si="15"/>
        <v>1553300770</v>
      </c>
      <c r="C57">
        <f t="shared" ref="C57:D72" si="57">C56</f>
        <v>3</v>
      </c>
      <c r="D57">
        <f t="shared" si="57"/>
        <v>51</v>
      </c>
      <c r="E57">
        <f t="shared" ca="1" si="47"/>
        <v>48341.468225426863</v>
      </c>
      <c r="F57">
        <f t="shared" ca="1" si="48"/>
        <v>-40834.981181564173</v>
      </c>
      <c r="G57">
        <f t="shared" ca="1" si="49"/>
        <v>10972.8</v>
      </c>
      <c r="H57" s="9">
        <f t="shared" ca="1" si="50"/>
        <v>-158.49572581910471</v>
      </c>
      <c r="I57" s="9">
        <f t="shared" ca="1" si="51"/>
        <v>133.88462728119339</v>
      </c>
      <c r="J57" s="9">
        <f t="shared" ca="1" si="52"/>
        <v>0</v>
      </c>
      <c r="K57" s="9">
        <f t="shared" ca="1" si="53"/>
        <v>207.47527208115403</v>
      </c>
      <c r="L57" s="9">
        <f t="shared" ca="1" si="54"/>
        <v>-49.811526271641711</v>
      </c>
      <c r="M57">
        <f t="shared" ca="1" si="55"/>
        <v>55.481268656716409</v>
      </c>
      <c r="N57">
        <f t="shared" ca="1" si="56"/>
        <v>33.706961028192374</v>
      </c>
    </row>
    <row r="58" spans="1:19" x14ac:dyDescent="0.25">
      <c r="A58" s="4">
        <f t="shared" si="14"/>
        <v>0.42563657407407357</v>
      </c>
      <c r="B58" s="3">
        <f t="shared" si="15"/>
        <v>1553300775</v>
      </c>
      <c r="C58">
        <f t="shared" si="57"/>
        <v>3</v>
      </c>
      <c r="D58">
        <f t="shared" si="57"/>
        <v>51</v>
      </c>
      <c r="E58">
        <f t="shared" ca="1" si="17"/>
        <v>47548.989596331339</v>
      </c>
      <c r="F58">
        <f t="shared" ca="1" si="18"/>
        <v>-40165.558045158206</v>
      </c>
      <c r="G58">
        <f t="shared" ca="1" si="5"/>
        <v>10972.8</v>
      </c>
      <c r="H58" s="9">
        <f t="shared" ca="1" si="6"/>
        <v>-158.49572581910471</v>
      </c>
      <c r="I58" s="9">
        <f t="shared" ca="1" si="6"/>
        <v>133.88462728119339</v>
      </c>
      <c r="J58" s="9">
        <f t="shared" ca="1" si="6"/>
        <v>0</v>
      </c>
      <c r="K58" s="9">
        <f t="shared" ca="1" si="7"/>
        <v>207.47527208115403</v>
      </c>
      <c r="L58" s="9">
        <f t="shared" ca="1" si="8"/>
        <v>-49.811526271641711</v>
      </c>
      <c r="M58">
        <f t="shared" ca="1" si="12"/>
        <v>55.487313432835812</v>
      </c>
      <c r="N58">
        <f t="shared" ca="1" si="13"/>
        <v>33.694278606965177</v>
      </c>
    </row>
    <row r="59" spans="1:19" x14ac:dyDescent="0.25">
      <c r="A59" s="4">
        <f t="shared" si="14"/>
        <v>0.42569444444444393</v>
      </c>
      <c r="B59" s="3">
        <f t="shared" si="15"/>
        <v>1553300780</v>
      </c>
      <c r="C59">
        <f t="shared" si="57"/>
        <v>3</v>
      </c>
      <c r="D59">
        <f t="shared" si="57"/>
        <v>51</v>
      </c>
      <c r="E59">
        <f t="shared" ca="1" si="17"/>
        <v>46756.510967235816</v>
      </c>
      <c r="F59">
        <f t="shared" ca="1" si="18"/>
        <v>-39496.134908752239</v>
      </c>
      <c r="G59">
        <f t="shared" ca="1" si="5"/>
        <v>10972.8</v>
      </c>
      <c r="H59" s="9">
        <f t="shared" ca="1" si="6"/>
        <v>-158.49572581910326</v>
      </c>
      <c r="I59" s="9">
        <f t="shared" ca="1" si="6"/>
        <v>133.88462728119484</v>
      </c>
      <c r="J59" s="9">
        <f t="shared" ca="1" si="6"/>
        <v>0</v>
      </c>
      <c r="K59" s="9">
        <f t="shared" ca="1" si="7"/>
        <v>207.47527208115383</v>
      </c>
      <c r="L59" s="9">
        <f t="shared" ca="1" si="8"/>
        <v>-49.811526271641156</v>
      </c>
      <c r="M59">
        <f t="shared" ca="1" si="12"/>
        <v>55.493358208955215</v>
      </c>
      <c r="N59">
        <f t="shared" ca="1" si="13"/>
        <v>33.68159618573798</v>
      </c>
    </row>
    <row r="60" spans="1:19" x14ac:dyDescent="0.25">
      <c r="A60" s="4">
        <f t="shared" si="14"/>
        <v>0.42575231481481429</v>
      </c>
      <c r="B60" s="3">
        <f t="shared" si="15"/>
        <v>1553300785</v>
      </c>
      <c r="C60">
        <f t="shared" ref="C60:D60" si="58">C59</f>
        <v>3</v>
      </c>
      <c r="D60">
        <f t="shared" si="58"/>
        <v>51</v>
      </c>
      <c r="E60">
        <f t="shared" ref="E60:E62" ca="1" si="59">INDIRECT("E$"&amp;C60)+INDIRECT("H$"&amp;C60)*($B60-INDIRECT("B$"&amp;D60))</f>
        <v>45964.0323381403</v>
      </c>
      <c r="F60">
        <f t="shared" ref="F60:F62" ca="1" si="60">INDIRECT("F$"&amp;C60)+INDIRECT("I$"&amp;C60)*($B60-INDIRECT("B$"&amp;D60))</f>
        <v>-38826.711772346265</v>
      </c>
      <c r="G60">
        <f t="shared" ref="G60:G62" ca="1" si="61">INDIRECT("G$"&amp;C60)+INDIRECT("J$"&amp;C60)*($B60-INDIRECT("B$"&amp;D60))</f>
        <v>10972.8</v>
      </c>
      <c r="H60" s="9">
        <f t="shared" ref="H60:H62" ca="1" si="62">(E61-E60)/($B61-$B60)</f>
        <v>-158.49572581910471</v>
      </c>
      <c r="I60" s="9">
        <f t="shared" ref="I60:I62" ca="1" si="63">(F61-F60)/($B61-$B60)</f>
        <v>133.88462728119339</v>
      </c>
      <c r="J60" s="9">
        <f t="shared" ref="J60:J62" ca="1" si="64">(G61-G60)/($B61-$B60)</f>
        <v>0</v>
      </c>
      <c r="K60" s="9">
        <f t="shared" ref="K60:K62" ca="1" si="65">SQRT(H60*H60+I60*I60)</f>
        <v>207.47527208115403</v>
      </c>
      <c r="L60" s="9">
        <f t="shared" ref="L60:L62" ca="1" si="66">DEGREES(ATAN2(I60,H60))</f>
        <v>-49.811526271641711</v>
      </c>
      <c r="M60">
        <f t="shared" ref="M60:M62" ca="1" si="67">INDIRECT("M$"&amp;C60)+INDIRECT("O$"&amp;C60)*($B60-INDIRECT("B$"&amp;D60))</f>
        <v>55.499402985074624</v>
      </c>
      <c r="N60">
        <f t="shared" ref="N60:N62" ca="1" si="68">INDIRECT("N$"&amp;C60)+INDIRECT("P$"&amp;C60)*($B60-INDIRECT("B$"&amp;D60))</f>
        <v>33.668913764510776</v>
      </c>
    </row>
    <row r="61" spans="1:19" x14ac:dyDescent="0.25">
      <c r="A61" s="4">
        <f t="shared" si="14"/>
        <v>0.42581018518518465</v>
      </c>
      <c r="B61" s="3">
        <f t="shared" si="15"/>
        <v>1553300790</v>
      </c>
      <c r="C61">
        <f t="shared" ref="C61:D61" si="69">C60</f>
        <v>3</v>
      </c>
      <c r="D61">
        <f t="shared" si="69"/>
        <v>51</v>
      </c>
      <c r="E61">
        <f t="shared" ca="1" si="59"/>
        <v>45171.553709044776</v>
      </c>
      <c r="F61">
        <f t="shared" ca="1" si="60"/>
        <v>-38157.288635940298</v>
      </c>
      <c r="G61">
        <f t="shared" ca="1" si="61"/>
        <v>10972.8</v>
      </c>
      <c r="H61" s="9">
        <f t="shared" ca="1" si="62"/>
        <v>-158.49572581910471</v>
      </c>
      <c r="I61" s="9">
        <f t="shared" ca="1" si="63"/>
        <v>133.88462728119484</v>
      </c>
      <c r="J61" s="9">
        <f t="shared" ca="1" si="64"/>
        <v>0</v>
      </c>
      <c r="K61" s="9">
        <f t="shared" ca="1" si="65"/>
        <v>207.47527208115494</v>
      </c>
      <c r="L61" s="9">
        <f t="shared" ca="1" si="66"/>
        <v>-49.811526271641412</v>
      </c>
      <c r="M61">
        <f t="shared" ca="1" si="67"/>
        <v>55.505447761194027</v>
      </c>
      <c r="N61">
        <f t="shared" ca="1" si="68"/>
        <v>33.656231343283579</v>
      </c>
    </row>
    <row r="62" spans="1:19" x14ac:dyDescent="0.25">
      <c r="A62" s="4">
        <f t="shared" si="14"/>
        <v>0.42586805555555501</v>
      </c>
      <c r="B62" s="3">
        <f t="shared" si="15"/>
        <v>1553300795</v>
      </c>
      <c r="C62">
        <f t="shared" ref="C62:D62" si="70">C61</f>
        <v>3</v>
      </c>
      <c r="D62">
        <f t="shared" si="70"/>
        <v>51</v>
      </c>
      <c r="E62">
        <f t="shared" ca="1" si="59"/>
        <v>44379.075079949253</v>
      </c>
      <c r="F62">
        <f t="shared" ca="1" si="60"/>
        <v>-37487.865499534324</v>
      </c>
      <c r="G62">
        <f t="shared" ca="1" si="61"/>
        <v>10972.8</v>
      </c>
      <c r="H62" s="9">
        <f t="shared" ca="1" si="62"/>
        <v>-158.49572581910471</v>
      </c>
      <c r="I62" s="9">
        <f t="shared" ca="1" si="63"/>
        <v>133.88462728119339</v>
      </c>
      <c r="J62" s="9">
        <f t="shared" ca="1" si="64"/>
        <v>0</v>
      </c>
      <c r="K62" s="9">
        <f t="shared" ca="1" si="65"/>
        <v>207.47527208115403</v>
      </c>
      <c r="L62" s="9">
        <f t="shared" ca="1" si="66"/>
        <v>-49.811526271641711</v>
      </c>
      <c r="M62">
        <f t="shared" ca="1" si="67"/>
        <v>55.51149253731343</v>
      </c>
      <c r="N62">
        <f t="shared" ca="1" si="68"/>
        <v>33.643548922056382</v>
      </c>
    </row>
    <row r="63" spans="1:19" x14ac:dyDescent="0.25">
      <c r="A63" s="4">
        <f t="shared" si="14"/>
        <v>0.42592592592592537</v>
      </c>
      <c r="B63" s="3">
        <f t="shared" si="15"/>
        <v>1553300800</v>
      </c>
      <c r="C63">
        <f t="shared" si="57"/>
        <v>3</v>
      </c>
      <c r="D63">
        <f t="shared" si="57"/>
        <v>51</v>
      </c>
      <c r="E63">
        <f t="shared" ca="1" si="17"/>
        <v>43586.596450853729</v>
      </c>
      <c r="F63">
        <f t="shared" ca="1" si="18"/>
        <v>-36818.442363128357</v>
      </c>
      <c r="G63">
        <f t="shared" ca="1" si="5"/>
        <v>10972.8</v>
      </c>
      <c r="H63" s="9">
        <f t="shared" ca="1" si="6"/>
        <v>-158.49572581910471</v>
      </c>
      <c r="I63" s="9">
        <f t="shared" ca="1" si="6"/>
        <v>133.88462728119339</v>
      </c>
      <c r="J63" s="9">
        <f t="shared" ca="1" si="6"/>
        <v>0</v>
      </c>
      <c r="K63" s="9">
        <f t="shared" ca="1" si="7"/>
        <v>207.47527208115403</v>
      </c>
      <c r="L63" s="9">
        <f t="shared" ca="1" si="8"/>
        <v>-49.811526271641711</v>
      </c>
      <c r="M63">
        <f t="shared" ca="1" si="12"/>
        <v>55.517537313432832</v>
      </c>
      <c r="N63">
        <f t="shared" ca="1" si="13"/>
        <v>33.630866500829185</v>
      </c>
    </row>
    <row r="64" spans="1:19" x14ac:dyDescent="0.25">
      <c r="A64" s="4">
        <f t="shared" si="14"/>
        <v>0.42598379629629574</v>
      </c>
      <c r="B64" s="3">
        <f t="shared" si="15"/>
        <v>1553300805</v>
      </c>
      <c r="C64">
        <f t="shared" si="57"/>
        <v>3</v>
      </c>
      <c r="D64">
        <f t="shared" si="57"/>
        <v>51</v>
      </c>
      <c r="E64">
        <f t="shared" ca="1" si="17"/>
        <v>42794.117821758206</v>
      </c>
      <c r="F64">
        <f t="shared" ca="1" si="18"/>
        <v>-36149.01922672239</v>
      </c>
      <c r="G64">
        <f t="shared" ca="1" si="5"/>
        <v>10972.8</v>
      </c>
      <c r="H64" s="9">
        <f t="shared" ca="1" si="6"/>
        <v>-158.49572581910471</v>
      </c>
      <c r="I64" s="9">
        <f t="shared" ca="1" si="6"/>
        <v>133.88462728119484</v>
      </c>
      <c r="J64" s="9">
        <f t="shared" ca="1" si="6"/>
        <v>0</v>
      </c>
      <c r="K64" s="9">
        <f t="shared" ca="1" si="7"/>
        <v>207.47527208115494</v>
      </c>
      <c r="L64" s="9">
        <f t="shared" ca="1" si="8"/>
        <v>-49.811526271641412</v>
      </c>
      <c r="M64">
        <f t="shared" ca="1" si="12"/>
        <v>55.523582089552235</v>
      </c>
      <c r="N64">
        <f t="shared" ca="1" si="13"/>
        <v>33.618184079601988</v>
      </c>
    </row>
    <row r="65" spans="1:15" x14ac:dyDescent="0.25">
      <c r="A65" s="4">
        <f t="shared" si="14"/>
        <v>0.4260416666666661</v>
      </c>
      <c r="B65" s="3">
        <f t="shared" si="15"/>
        <v>1553300810</v>
      </c>
      <c r="C65">
        <f t="shared" si="57"/>
        <v>3</v>
      </c>
      <c r="D65">
        <f t="shared" si="57"/>
        <v>51</v>
      </c>
      <c r="E65">
        <f t="shared" ca="1" si="17"/>
        <v>42001.639192662682</v>
      </c>
      <c r="F65">
        <f t="shared" ca="1" si="18"/>
        <v>-35479.596090316416</v>
      </c>
      <c r="G65">
        <f t="shared" ca="1" si="5"/>
        <v>10972.8</v>
      </c>
      <c r="H65" s="9">
        <f t="shared" ca="1" si="6"/>
        <v>-158.49572581910471</v>
      </c>
      <c r="I65" s="9">
        <f t="shared" ca="1" si="6"/>
        <v>133.88462728119484</v>
      </c>
      <c r="J65" s="9">
        <f t="shared" ca="1" si="6"/>
        <v>0</v>
      </c>
      <c r="K65" s="9">
        <f t="shared" ca="1" si="7"/>
        <v>207.47527208115494</v>
      </c>
      <c r="L65" s="9">
        <f t="shared" ca="1" si="8"/>
        <v>-49.811526271641412</v>
      </c>
      <c r="M65">
        <f t="shared" ca="1" si="12"/>
        <v>55.529626865671638</v>
      </c>
      <c r="N65">
        <f t="shared" ca="1" si="13"/>
        <v>33.605501658374791</v>
      </c>
    </row>
    <row r="66" spans="1:15" x14ac:dyDescent="0.25">
      <c r="A66" s="4">
        <f t="shared" si="14"/>
        <v>0.42609953703703646</v>
      </c>
      <c r="B66" s="3">
        <f t="shared" si="15"/>
        <v>1553300815</v>
      </c>
      <c r="C66">
        <f t="shared" si="57"/>
        <v>3</v>
      </c>
      <c r="D66">
        <f t="shared" si="57"/>
        <v>51</v>
      </c>
      <c r="E66">
        <f t="shared" ref="E66:E69" ca="1" si="71">INDIRECT("E$"&amp;C66)+INDIRECT("H$"&amp;C66)*($B66-INDIRECT("B$"&amp;D66))</f>
        <v>41209.160563567159</v>
      </c>
      <c r="F66">
        <f t="shared" ref="F66:F69" ca="1" si="72">INDIRECT("F$"&amp;C66)+INDIRECT("I$"&amp;C66)*($B66-INDIRECT("B$"&amp;D66))</f>
        <v>-34810.172953910442</v>
      </c>
      <c r="G66">
        <f t="shared" ref="G66:G69" ca="1" si="73">INDIRECT("G$"&amp;C66)+INDIRECT("J$"&amp;C66)*($B66-INDIRECT("B$"&amp;D66))</f>
        <v>10972.8</v>
      </c>
      <c r="H66" s="9">
        <f t="shared" ref="H66:H69" ca="1" si="74">(E67-E66)/($B67-$B66)</f>
        <v>-158.49572581910326</v>
      </c>
      <c r="I66" s="9">
        <f t="shared" ref="I66:I69" ca="1" si="75">(F67-F66)/($B67-$B66)</f>
        <v>133.88462728119339</v>
      </c>
      <c r="J66" s="9">
        <f t="shared" ref="J66:J69" ca="1" si="76">(G67-G66)/($B67-$B66)</f>
        <v>0</v>
      </c>
      <c r="K66" s="9">
        <f t="shared" ref="K66:K69" ca="1" si="77">SQRT(H66*H66+I66*I66)</f>
        <v>207.47527208115289</v>
      </c>
      <c r="L66" s="9">
        <f t="shared" ref="L66:L69" ca="1" si="78">DEGREES(ATAN2(I66,H66))</f>
        <v>-49.811526271641462</v>
      </c>
      <c r="M66">
        <f t="shared" ref="M66:M69" ca="1" si="79">INDIRECT("M$"&amp;C66)+INDIRECT("O$"&amp;C66)*($B66-INDIRECT("B$"&amp;D66))</f>
        <v>55.535671641791041</v>
      </c>
      <c r="N66">
        <f t="shared" ref="N66:N69" ca="1" si="80">INDIRECT("N$"&amp;C66)+INDIRECT("P$"&amp;C66)*($B66-INDIRECT("B$"&amp;D66))</f>
        <v>33.592819237147594</v>
      </c>
      <c r="O66" s="12"/>
    </row>
    <row r="67" spans="1:15" x14ac:dyDescent="0.25">
      <c r="A67" s="8">
        <f t="shared" si="14"/>
        <v>0.42615740740740682</v>
      </c>
      <c r="B67" s="3">
        <f t="shared" si="15"/>
        <v>1553300820</v>
      </c>
      <c r="C67">
        <f t="shared" si="57"/>
        <v>3</v>
      </c>
      <c r="D67">
        <f t="shared" ref="D67" si="81">D66</f>
        <v>51</v>
      </c>
      <c r="E67">
        <f t="shared" ca="1" si="71"/>
        <v>40416.681934471642</v>
      </c>
      <c r="F67">
        <f t="shared" ca="1" si="72"/>
        <v>-34140.749817504475</v>
      </c>
      <c r="G67">
        <f t="shared" ca="1" si="73"/>
        <v>10972.8</v>
      </c>
      <c r="H67" s="9">
        <f t="shared" ca="1" si="74"/>
        <v>-158.49572581910471</v>
      </c>
      <c r="I67" s="9">
        <f t="shared" ca="1" si="75"/>
        <v>133.88462728119339</v>
      </c>
      <c r="J67" s="9">
        <f t="shared" ca="1" si="76"/>
        <v>0</v>
      </c>
      <c r="K67" s="9">
        <f t="shared" ca="1" si="77"/>
        <v>207.47527208115403</v>
      </c>
      <c r="L67" s="9">
        <f t="shared" ca="1" si="78"/>
        <v>-49.811526271641711</v>
      </c>
      <c r="M67">
        <f t="shared" ca="1" si="79"/>
        <v>55.541716417910443</v>
      </c>
      <c r="N67">
        <f t="shared" ca="1" si="80"/>
        <v>33.580136815920397</v>
      </c>
      <c r="O67" s="12"/>
    </row>
    <row r="68" spans="1:15" x14ac:dyDescent="0.25">
      <c r="A68" s="4">
        <f t="shared" si="14"/>
        <v>0.42621527777777718</v>
      </c>
      <c r="B68" s="3">
        <f t="shared" si="15"/>
        <v>1553300825</v>
      </c>
      <c r="C68">
        <f t="shared" si="57"/>
        <v>3</v>
      </c>
      <c r="D68">
        <f t="shared" ref="D68" si="82">D67</f>
        <v>51</v>
      </c>
      <c r="E68">
        <f t="shared" ca="1" si="71"/>
        <v>39624.203305376119</v>
      </c>
      <c r="F68">
        <f t="shared" ca="1" si="72"/>
        <v>-33471.326681098508</v>
      </c>
      <c r="G68">
        <f t="shared" ca="1" si="73"/>
        <v>10972.8</v>
      </c>
      <c r="H68" s="9">
        <f t="shared" ca="1" si="74"/>
        <v>-158.49572581910471</v>
      </c>
      <c r="I68" s="9">
        <f t="shared" ca="1" si="75"/>
        <v>133.88462728119484</v>
      </c>
      <c r="J68" s="9">
        <f t="shared" ca="1" si="76"/>
        <v>0</v>
      </c>
      <c r="K68" s="9">
        <f t="shared" ca="1" si="77"/>
        <v>207.47527208115494</v>
      </c>
      <c r="L68" s="9">
        <f t="shared" ca="1" si="78"/>
        <v>-49.811526271641412</v>
      </c>
      <c r="M68">
        <f t="shared" ca="1" si="79"/>
        <v>55.547761194029846</v>
      </c>
      <c r="N68">
        <f t="shared" ca="1" si="80"/>
        <v>33.5674543946932</v>
      </c>
      <c r="O68" s="12"/>
    </row>
    <row r="69" spans="1:15" x14ac:dyDescent="0.25">
      <c r="A69" s="4">
        <f t="shared" si="14"/>
        <v>0.42627314814814754</v>
      </c>
      <c r="B69" s="3">
        <f t="shared" si="15"/>
        <v>1553300830</v>
      </c>
      <c r="C69">
        <f t="shared" si="57"/>
        <v>3</v>
      </c>
      <c r="D69">
        <f t="shared" si="57"/>
        <v>51</v>
      </c>
      <c r="E69">
        <f t="shared" ca="1" si="71"/>
        <v>38831.724676280595</v>
      </c>
      <c r="F69">
        <f t="shared" ca="1" si="72"/>
        <v>-32801.903544692534</v>
      </c>
      <c r="G69">
        <f t="shared" ca="1" si="73"/>
        <v>10972.8</v>
      </c>
      <c r="H69" s="9">
        <f t="shared" ca="1" si="74"/>
        <v>-158.49572581910471</v>
      </c>
      <c r="I69" s="9">
        <f t="shared" ca="1" si="75"/>
        <v>133.88462728119339</v>
      </c>
      <c r="J69" s="9">
        <f t="shared" ca="1" si="76"/>
        <v>0</v>
      </c>
      <c r="K69" s="9">
        <f t="shared" ca="1" si="77"/>
        <v>207.47527208115403</v>
      </c>
      <c r="L69" s="9">
        <f t="shared" ca="1" si="78"/>
        <v>-49.811526271641711</v>
      </c>
      <c r="M69">
        <f t="shared" ca="1" si="79"/>
        <v>55.553805970149249</v>
      </c>
      <c r="N69">
        <f t="shared" ca="1" si="80"/>
        <v>33.554771973466003</v>
      </c>
      <c r="O69" s="12"/>
    </row>
    <row r="70" spans="1:15" x14ac:dyDescent="0.25">
      <c r="A70" s="4">
        <f t="shared" si="14"/>
        <v>0.4263310185185179</v>
      </c>
      <c r="B70" s="3">
        <f t="shared" si="15"/>
        <v>1553300835</v>
      </c>
      <c r="C70">
        <f t="shared" si="57"/>
        <v>3</v>
      </c>
      <c r="D70">
        <f t="shared" si="57"/>
        <v>51</v>
      </c>
      <c r="E70">
        <f t="shared" ca="1" si="17"/>
        <v>38039.246047185072</v>
      </c>
      <c r="F70">
        <f t="shared" ca="1" si="18"/>
        <v>-32132.480408286567</v>
      </c>
      <c r="G70">
        <f t="shared" ca="1" si="5"/>
        <v>10972.8</v>
      </c>
      <c r="H70" s="9">
        <f t="shared" ca="1" si="6"/>
        <v>-158.49572581910326</v>
      </c>
      <c r="I70" s="9">
        <f t="shared" ca="1" si="6"/>
        <v>133.88462728119413</v>
      </c>
      <c r="J70" s="9">
        <f t="shared" ca="1" si="6"/>
        <v>0</v>
      </c>
      <c r="K70" s="9">
        <f t="shared" ca="1" si="7"/>
        <v>207.47527208115338</v>
      </c>
      <c r="L70" s="9">
        <f t="shared" ca="1" si="8"/>
        <v>-49.811526271641299</v>
      </c>
      <c r="M70">
        <f t="shared" ca="1" si="12"/>
        <v>55.559850746268651</v>
      </c>
      <c r="N70">
        <f t="shared" ca="1" si="13"/>
        <v>33.542089552238807</v>
      </c>
    </row>
    <row r="71" spans="1:15" x14ac:dyDescent="0.25">
      <c r="A71" s="4">
        <f>A70+5/24/3600</f>
        <v>0.42638888888888826</v>
      </c>
      <c r="B71" s="3">
        <f t="shared" si="15"/>
        <v>1553300840</v>
      </c>
      <c r="C71">
        <f t="shared" si="57"/>
        <v>3</v>
      </c>
      <c r="D71">
        <f t="shared" si="57"/>
        <v>51</v>
      </c>
      <c r="E71">
        <f t="shared" ca="1" si="17"/>
        <v>37246.767418089556</v>
      </c>
      <c r="F71">
        <f t="shared" ca="1" si="18"/>
        <v>-31463.057271880596</v>
      </c>
      <c r="G71">
        <f t="shared" ca="1" si="5"/>
        <v>10972.8</v>
      </c>
      <c r="H71" s="9">
        <f t="shared" ca="1" si="6"/>
        <v>-158.49572581910471</v>
      </c>
      <c r="I71" s="9">
        <f t="shared" ca="1" si="6"/>
        <v>133.88462728119413</v>
      </c>
      <c r="J71" s="9">
        <f t="shared" ca="1" si="6"/>
        <v>0</v>
      </c>
      <c r="K71" s="9">
        <f t="shared" ca="1" si="7"/>
        <v>207.47527208115449</v>
      </c>
      <c r="L71" s="9">
        <f t="shared" ca="1" si="8"/>
        <v>-49.811526271641561</v>
      </c>
      <c r="M71">
        <f t="shared" ca="1" si="12"/>
        <v>55.565895522388054</v>
      </c>
      <c r="N71">
        <f t="shared" ca="1" si="13"/>
        <v>33.52940713101161</v>
      </c>
    </row>
    <row r="72" spans="1:15" x14ac:dyDescent="0.25">
      <c r="A72" s="4">
        <f t="shared" si="14"/>
        <v>0.42644675925925862</v>
      </c>
      <c r="B72" s="3">
        <f t="shared" si="15"/>
        <v>1553300845</v>
      </c>
      <c r="C72">
        <f t="shared" si="57"/>
        <v>3</v>
      </c>
      <c r="D72">
        <f t="shared" si="57"/>
        <v>51</v>
      </c>
      <c r="E72">
        <f t="shared" ca="1" si="17"/>
        <v>36454.288788994032</v>
      </c>
      <c r="F72">
        <f t="shared" ca="1" si="18"/>
        <v>-30793.634135474626</v>
      </c>
      <c r="G72">
        <f t="shared" ref="G72:G135" ca="1" si="83">INDIRECT("G$"&amp;C72)+INDIRECT("J$"&amp;C72)*($B72-INDIRECT("B$"&amp;D72))</f>
        <v>10972.8</v>
      </c>
      <c r="H72" s="9">
        <f t="shared" ref="H72:J135" ca="1" si="84">(E73-E72)/($B73-$B72)</f>
        <v>-158.49572581910471</v>
      </c>
      <c r="I72" s="9">
        <f t="shared" ca="1" si="84"/>
        <v>133.88462728119413</v>
      </c>
      <c r="J72" s="9">
        <f t="shared" ca="1" si="84"/>
        <v>0</v>
      </c>
      <c r="K72" s="9">
        <f t="shared" ref="K72:K135" ca="1" si="85">SQRT(H72*H72+I72*I72)</f>
        <v>207.47527208115449</v>
      </c>
      <c r="L72" s="9">
        <f t="shared" ref="L72:L135" ca="1" si="86">DEGREES(ATAN2(I72,H72))</f>
        <v>-49.811526271641561</v>
      </c>
      <c r="M72">
        <f t="shared" ca="1" si="12"/>
        <v>55.571940298507457</v>
      </c>
      <c r="N72">
        <f t="shared" ca="1" si="13"/>
        <v>33.516724709784413</v>
      </c>
    </row>
    <row r="73" spans="1:15" x14ac:dyDescent="0.25">
      <c r="A73" s="4">
        <f t="shared" si="14"/>
        <v>0.42650462962962898</v>
      </c>
      <c r="B73" s="3">
        <f t="shared" si="15"/>
        <v>1553300850</v>
      </c>
      <c r="C73">
        <f t="shared" ref="C73:D88" si="87">C72</f>
        <v>3</v>
      </c>
      <c r="D73">
        <f t="shared" si="87"/>
        <v>51</v>
      </c>
      <c r="E73">
        <f t="shared" ca="1" si="17"/>
        <v>35661.810159898509</v>
      </c>
      <c r="F73">
        <f t="shared" ca="1" si="18"/>
        <v>-30124.210999068655</v>
      </c>
      <c r="G73">
        <f t="shared" ca="1" si="83"/>
        <v>10972.8</v>
      </c>
      <c r="H73" s="9">
        <f t="shared" ca="1" si="84"/>
        <v>-158.49572581910471</v>
      </c>
      <c r="I73" s="9">
        <f t="shared" ca="1" si="84"/>
        <v>133.88462728119413</v>
      </c>
      <c r="J73" s="9">
        <f t="shared" ca="1" si="84"/>
        <v>0</v>
      </c>
      <c r="K73" s="9">
        <f t="shared" ca="1" si="85"/>
        <v>207.47527208115449</v>
      </c>
      <c r="L73" s="9">
        <f t="shared" ca="1" si="86"/>
        <v>-49.811526271641561</v>
      </c>
      <c r="M73">
        <f t="shared" ref="M73:M136" ca="1" si="88">INDIRECT("M$"&amp;C73)+INDIRECT("O$"&amp;C73)*($B73-INDIRECT("B$"&amp;D73))</f>
        <v>55.577985074626859</v>
      </c>
      <c r="N73">
        <f t="shared" ref="N73:N136" ca="1" si="89">INDIRECT("N$"&amp;C73)+INDIRECT("P$"&amp;C73)*($B73-INDIRECT("B$"&amp;D73))</f>
        <v>33.504042288557216</v>
      </c>
    </row>
    <row r="74" spans="1:15" x14ac:dyDescent="0.25">
      <c r="A74" s="4">
        <f t="shared" ref="A74:A103" si="90">A73+5/24/3600</f>
        <v>0.42656249999999934</v>
      </c>
      <c r="B74" s="3">
        <f t="shared" ref="B74:B137" si="91">B73+SECOND(A74-A73)</f>
        <v>1553300855</v>
      </c>
      <c r="C74">
        <f t="shared" si="87"/>
        <v>3</v>
      </c>
      <c r="D74">
        <f t="shared" si="87"/>
        <v>51</v>
      </c>
      <c r="E74">
        <f t="shared" ca="1" si="17"/>
        <v>34869.331530802985</v>
      </c>
      <c r="F74">
        <f t="shared" ca="1" si="18"/>
        <v>-29454.787862662684</v>
      </c>
      <c r="G74">
        <f t="shared" ca="1" si="83"/>
        <v>10972.8</v>
      </c>
      <c r="H74" s="9">
        <f t="shared" ca="1" si="84"/>
        <v>-158.49572581910471</v>
      </c>
      <c r="I74" s="9">
        <f t="shared" ca="1" si="84"/>
        <v>133.88462728119339</v>
      </c>
      <c r="J74" s="9">
        <f t="shared" ca="1" si="84"/>
        <v>0</v>
      </c>
      <c r="K74" s="9">
        <f t="shared" ca="1" si="85"/>
        <v>207.47527208115403</v>
      </c>
      <c r="L74" s="9">
        <f t="shared" ca="1" si="86"/>
        <v>-49.811526271641711</v>
      </c>
      <c r="M74">
        <f t="shared" ca="1" si="88"/>
        <v>55.584029850746262</v>
      </c>
      <c r="N74">
        <f t="shared" ca="1" si="89"/>
        <v>33.491359867330019</v>
      </c>
    </row>
    <row r="75" spans="1:15" x14ac:dyDescent="0.25">
      <c r="A75" s="4">
        <f t="shared" si="90"/>
        <v>0.42662037037036971</v>
      </c>
      <c r="B75" s="3">
        <f t="shared" si="91"/>
        <v>1553300860</v>
      </c>
      <c r="C75">
        <f t="shared" si="87"/>
        <v>3</v>
      </c>
      <c r="D75">
        <f t="shared" si="87"/>
        <v>51</v>
      </c>
      <c r="E75">
        <f t="shared" ca="1" si="17"/>
        <v>34076.852901707462</v>
      </c>
      <c r="F75">
        <f t="shared" ca="1" si="18"/>
        <v>-28785.364726256717</v>
      </c>
      <c r="G75">
        <f t="shared" ca="1" si="83"/>
        <v>10972.8</v>
      </c>
      <c r="H75" s="9">
        <f t="shared" ca="1" si="84"/>
        <v>-158.49572581910471</v>
      </c>
      <c r="I75" s="9">
        <f t="shared" ca="1" si="84"/>
        <v>133.88462728119413</v>
      </c>
      <c r="J75" s="9">
        <f t="shared" ca="1" si="84"/>
        <v>0</v>
      </c>
      <c r="K75" s="9">
        <f t="shared" ca="1" si="85"/>
        <v>207.47527208115449</v>
      </c>
      <c r="L75" s="9">
        <f t="shared" ca="1" si="86"/>
        <v>-49.811526271641561</v>
      </c>
      <c r="M75">
        <f t="shared" ca="1" si="88"/>
        <v>55.590074626865665</v>
      </c>
      <c r="N75">
        <f t="shared" ca="1" si="89"/>
        <v>33.478677446102822</v>
      </c>
    </row>
    <row r="76" spans="1:15" x14ac:dyDescent="0.25">
      <c r="A76" s="4">
        <f t="shared" si="90"/>
        <v>0.42667824074074007</v>
      </c>
      <c r="B76" s="3">
        <f t="shared" si="91"/>
        <v>1553300865</v>
      </c>
      <c r="C76">
        <f t="shared" si="87"/>
        <v>3</v>
      </c>
      <c r="D76">
        <f t="shared" si="87"/>
        <v>51</v>
      </c>
      <c r="E76">
        <f t="shared" ca="1" si="17"/>
        <v>33284.374272611938</v>
      </c>
      <c r="F76">
        <f t="shared" ca="1" si="18"/>
        <v>-28115.941589850747</v>
      </c>
      <c r="G76">
        <f t="shared" ca="1" si="83"/>
        <v>10972.8</v>
      </c>
      <c r="H76" s="9">
        <f t="shared" ca="1" si="84"/>
        <v>-158.49572581910397</v>
      </c>
      <c r="I76" s="9">
        <f t="shared" ca="1" si="84"/>
        <v>133.88462728119413</v>
      </c>
      <c r="J76" s="9">
        <f t="shared" ca="1" si="84"/>
        <v>0</v>
      </c>
      <c r="K76" s="9">
        <f t="shared" ca="1" si="85"/>
        <v>207.47527208115392</v>
      </c>
      <c r="L76" s="9">
        <f t="shared" ca="1" si="86"/>
        <v>-49.811526271641426</v>
      </c>
      <c r="M76">
        <f t="shared" ca="1" si="88"/>
        <v>55.596119402985067</v>
      </c>
      <c r="N76">
        <f t="shared" ca="1" si="89"/>
        <v>33.465995024875625</v>
      </c>
    </row>
    <row r="77" spans="1:15" x14ac:dyDescent="0.25">
      <c r="A77" s="4">
        <f t="shared" si="90"/>
        <v>0.42673611111111043</v>
      </c>
      <c r="B77" s="3">
        <f t="shared" si="91"/>
        <v>1553300870</v>
      </c>
      <c r="C77">
        <f t="shared" si="87"/>
        <v>3</v>
      </c>
      <c r="D77">
        <f t="shared" si="87"/>
        <v>51</v>
      </c>
      <c r="E77">
        <f t="shared" ca="1" si="17"/>
        <v>32491.895643516418</v>
      </c>
      <c r="F77">
        <f t="shared" ca="1" si="18"/>
        <v>-27446.518453444776</v>
      </c>
      <c r="G77">
        <f t="shared" ca="1" si="83"/>
        <v>10972.8</v>
      </c>
      <c r="H77" s="9">
        <f t="shared" ca="1" si="84"/>
        <v>-158.49572581910471</v>
      </c>
      <c r="I77" s="9">
        <f t="shared" ca="1" si="84"/>
        <v>133.88462728119413</v>
      </c>
      <c r="J77" s="9">
        <f t="shared" ca="1" si="84"/>
        <v>0</v>
      </c>
      <c r="K77" s="9">
        <f t="shared" ca="1" si="85"/>
        <v>207.47527208115449</v>
      </c>
      <c r="L77" s="9">
        <f t="shared" ca="1" si="86"/>
        <v>-49.811526271641561</v>
      </c>
      <c r="M77">
        <f t="shared" ca="1" si="88"/>
        <v>55.602164179104477</v>
      </c>
      <c r="N77">
        <f t="shared" ca="1" si="89"/>
        <v>33.453312603648421</v>
      </c>
    </row>
    <row r="78" spans="1:15" x14ac:dyDescent="0.25">
      <c r="A78" s="4">
        <f t="shared" si="90"/>
        <v>0.42679398148148079</v>
      </c>
      <c r="B78" s="3">
        <f t="shared" si="91"/>
        <v>1553300875</v>
      </c>
      <c r="C78">
        <f t="shared" si="87"/>
        <v>3</v>
      </c>
      <c r="D78">
        <f t="shared" si="87"/>
        <v>51</v>
      </c>
      <c r="E78">
        <f t="shared" ca="1" si="17"/>
        <v>31699.417014420895</v>
      </c>
      <c r="F78">
        <f t="shared" ca="1" si="18"/>
        <v>-26777.095317038806</v>
      </c>
      <c r="G78">
        <f t="shared" ca="1" si="83"/>
        <v>10972.8</v>
      </c>
      <c r="H78" s="9">
        <f t="shared" ca="1" si="84"/>
        <v>-158.49572581910397</v>
      </c>
      <c r="I78" s="9">
        <f t="shared" ca="1" si="84"/>
        <v>133.88462728119413</v>
      </c>
      <c r="J78" s="9">
        <f t="shared" ca="1" si="84"/>
        <v>0</v>
      </c>
      <c r="K78" s="9">
        <f t="shared" ca="1" si="85"/>
        <v>207.47527208115392</v>
      </c>
      <c r="L78" s="9">
        <f t="shared" ca="1" si="86"/>
        <v>-49.811526271641426</v>
      </c>
      <c r="M78">
        <f t="shared" ca="1" si="88"/>
        <v>55.60820895522388</v>
      </c>
      <c r="N78">
        <f t="shared" ca="1" si="89"/>
        <v>33.440630182421224</v>
      </c>
    </row>
    <row r="79" spans="1:15" x14ac:dyDescent="0.25">
      <c r="A79" s="4">
        <f t="shared" si="90"/>
        <v>0.42685185185185115</v>
      </c>
      <c r="B79" s="3">
        <f t="shared" si="91"/>
        <v>1553300880</v>
      </c>
      <c r="C79">
        <f t="shared" si="87"/>
        <v>3</v>
      </c>
      <c r="D79">
        <f t="shared" si="87"/>
        <v>51</v>
      </c>
      <c r="E79">
        <f t="shared" ca="1" si="17"/>
        <v>30906.938385325375</v>
      </c>
      <c r="F79">
        <f t="shared" ca="1" si="18"/>
        <v>-26107.672180632835</v>
      </c>
      <c r="G79">
        <f t="shared" ca="1" si="83"/>
        <v>10972.8</v>
      </c>
      <c r="H79" s="9">
        <f t="shared" ca="1" si="84"/>
        <v>-158.49572581910471</v>
      </c>
      <c r="I79" s="9">
        <f t="shared" ca="1" si="84"/>
        <v>133.88462728119413</v>
      </c>
      <c r="J79" s="9">
        <f t="shared" ca="1" si="84"/>
        <v>0</v>
      </c>
      <c r="K79" s="9">
        <f t="shared" ca="1" si="85"/>
        <v>207.47527208115449</v>
      </c>
      <c r="L79" s="9">
        <f t="shared" ca="1" si="86"/>
        <v>-49.811526271641561</v>
      </c>
      <c r="M79">
        <f t="shared" ca="1" si="88"/>
        <v>55.614253731343283</v>
      </c>
      <c r="N79">
        <f t="shared" ca="1" si="89"/>
        <v>33.427947761194027</v>
      </c>
    </row>
    <row r="80" spans="1:15" x14ac:dyDescent="0.25">
      <c r="A80" s="4">
        <f t="shared" si="90"/>
        <v>0.42690972222222151</v>
      </c>
      <c r="B80" s="3">
        <f t="shared" si="91"/>
        <v>1553300885</v>
      </c>
      <c r="C80">
        <f t="shared" si="87"/>
        <v>3</v>
      </c>
      <c r="D80">
        <f t="shared" si="87"/>
        <v>51</v>
      </c>
      <c r="E80">
        <f t="shared" ca="1" si="17"/>
        <v>30114.459756229851</v>
      </c>
      <c r="F80">
        <f t="shared" ca="1" si="18"/>
        <v>-25438.249044226864</v>
      </c>
      <c r="G80">
        <f t="shared" ca="1" si="83"/>
        <v>10972.8</v>
      </c>
      <c r="H80" s="9">
        <f t="shared" ca="1" si="84"/>
        <v>-158.49572581910471</v>
      </c>
      <c r="I80" s="9">
        <f t="shared" ca="1" si="84"/>
        <v>133.88462728119413</v>
      </c>
      <c r="J80" s="9">
        <f t="shared" ca="1" si="84"/>
        <v>0</v>
      </c>
      <c r="K80" s="9">
        <f t="shared" ca="1" si="85"/>
        <v>207.47527208115449</v>
      </c>
      <c r="L80" s="9">
        <f t="shared" ca="1" si="86"/>
        <v>-49.811526271641561</v>
      </c>
      <c r="M80">
        <f t="shared" ca="1" si="88"/>
        <v>55.620298507462685</v>
      </c>
      <c r="N80">
        <f t="shared" ca="1" si="89"/>
        <v>33.41526533996683</v>
      </c>
    </row>
    <row r="81" spans="1:14" x14ac:dyDescent="0.25">
      <c r="A81" s="4">
        <f t="shared" si="90"/>
        <v>0.42696759259259187</v>
      </c>
      <c r="B81" s="3">
        <f t="shared" si="91"/>
        <v>1553300890</v>
      </c>
      <c r="C81">
        <f t="shared" si="87"/>
        <v>3</v>
      </c>
      <c r="D81">
        <f t="shared" si="87"/>
        <v>51</v>
      </c>
      <c r="E81">
        <f t="shared" ca="1" si="17"/>
        <v>29321.981127134328</v>
      </c>
      <c r="F81">
        <f t="shared" ca="1" si="18"/>
        <v>-24768.825907820894</v>
      </c>
      <c r="G81">
        <f t="shared" ca="1" si="83"/>
        <v>10972.8</v>
      </c>
      <c r="H81" s="9">
        <f t="shared" ca="1" si="84"/>
        <v>-158.49572581910397</v>
      </c>
      <c r="I81" s="9">
        <f t="shared" ca="1" si="84"/>
        <v>133.88462728119413</v>
      </c>
      <c r="J81" s="9">
        <f t="shared" ca="1" si="84"/>
        <v>0</v>
      </c>
      <c r="K81" s="9">
        <f t="shared" ca="1" si="85"/>
        <v>207.47527208115392</v>
      </c>
      <c r="L81" s="9">
        <f t="shared" ca="1" si="86"/>
        <v>-49.811526271641426</v>
      </c>
      <c r="M81">
        <f t="shared" ca="1" si="88"/>
        <v>55.626343283582088</v>
      </c>
      <c r="N81">
        <f t="shared" ca="1" si="89"/>
        <v>33.402582918739633</v>
      </c>
    </row>
    <row r="82" spans="1:14" x14ac:dyDescent="0.25">
      <c r="A82" s="4">
        <f t="shared" si="90"/>
        <v>0.42702546296296223</v>
      </c>
      <c r="B82" s="3">
        <f t="shared" si="91"/>
        <v>1553300895</v>
      </c>
      <c r="C82">
        <f t="shared" si="87"/>
        <v>3</v>
      </c>
      <c r="D82">
        <f t="shared" si="87"/>
        <v>51</v>
      </c>
      <c r="E82">
        <f t="shared" ca="1" si="17"/>
        <v>28529.502498038808</v>
      </c>
      <c r="F82">
        <f t="shared" ca="1" si="18"/>
        <v>-24099.402771414923</v>
      </c>
      <c r="G82">
        <f t="shared" ca="1" si="83"/>
        <v>10972.8</v>
      </c>
      <c r="H82" s="9">
        <f t="shared" ca="1" si="84"/>
        <v>-158.49572581910471</v>
      </c>
      <c r="I82" s="9">
        <f t="shared" ca="1" si="84"/>
        <v>133.88462728119413</v>
      </c>
      <c r="J82" s="9">
        <f t="shared" ca="1" si="84"/>
        <v>0</v>
      </c>
      <c r="K82" s="9">
        <f t="shared" ca="1" si="85"/>
        <v>207.47527208115449</v>
      </c>
      <c r="L82" s="9">
        <f t="shared" ca="1" si="86"/>
        <v>-49.811526271641561</v>
      </c>
      <c r="M82">
        <f t="shared" ca="1" si="88"/>
        <v>55.632388059701491</v>
      </c>
      <c r="N82">
        <f t="shared" ca="1" si="89"/>
        <v>33.389900497512436</v>
      </c>
    </row>
    <row r="83" spans="1:14" x14ac:dyDescent="0.25">
      <c r="A83" s="4">
        <f t="shared" si="90"/>
        <v>0.42708333333333259</v>
      </c>
      <c r="B83" s="3">
        <f t="shared" si="91"/>
        <v>1553300900</v>
      </c>
      <c r="C83">
        <f t="shared" si="87"/>
        <v>3</v>
      </c>
      <c r="D83">
        <f t="shared" si="87"/>
        <v>51</v>
      </c>
      <c r="E83">
        <f t="shared" ca="1" si="17"/>
        <v>27737.023868943284</v>
      </c>
      <c r="F83">
        <f t="shared" ca="1" si="18"/>
        <v>-23429.979635008953</v>
      </c>
      <c r="G83">
        <f t="shared" ca="1" si="83"/>
        <v>10972.8</v>
      </c>
      <c r="H83" s="9">
        <f t="shared" ca="1" si="84"/>
        <v>-158.49572581910471</v>
      </c>
      <c r="I83" s="9">
        <f t="shared" ca="1" si="84"/>
        <v>133.88462728119339</v>
      </c>
      <c r="J83" s="9">
        <f t="shared" ca="1" si="84"/>
        <v>0</v>
      </c>
      <c r="K83" s="9">
        <f t="shared" ca="1" si="85"/>
        <v>207.47527208115403</v>
      </c>
      <c r="L83" s="9">
        <f t="shared" ca="1" si="86"/>
        <v>-49.811526271641711</v>
      </c>
      <c r="M83">
        <f t="shared" ca="1" si="88"/>
        <v>55.638432835820893</v>
      </c>
      <c r="N83">
        <f t="shared" ca="1" si="89"/>
        <v>33.377218076285239</v>
      </c>
    </row>
    <row r="84" spans="1:14" x14ac:dyDescent="0.25">
      <c r="A84" s="4">
        <f t="shared" si="90"/>
        <v>0.42714120370370295</v>
      </c>
      <c r="B84" s="3">
        <f t="shared" si="91"/>
        <v>1553300905</v>
      </c>
      <c r="C84">
        <f t="shared" si="87"/>
        <v>3</v>
      </c>
      <c r="D84">
        <f t="shared" si="87"/>
        <v>51</v>
      </c>
      <c r="E84">
        <f t="shared" ca="1" si="17"/>
        <v>26944.545239847761</v>
      </c>
      <c r="F84">
        <f t="shared" ca="1" si="18"/>
        <v>-22760.556498602986</v>
      </c>
      <c r="G84">
        <f t="shared" ca="1" si="83"/>
        <v>10972.8</v>
      </c>
      <c r="H84" s="9">
        <f t="shared" ca="1" si="84"/>
        <v>-158.49572581910397</v>
      </c>
      <c r="I84" s="9">
        <f t="shared" ca="1" si="84"/>
        <v>133.88462728119413</v>
      </c>
      <c r="J84" s="9">
        <f t="shared" ca="1" si="84"/>
        <v>0</v>
      </c>
      <c r="K84" s="9">
        <f t="shared" ca="1" si="85"/>
        <v>207.47527208115392</v>
      </c>
      <c r="L84" s="9">
        <f t="shared" ca="1" si="86"/>
        <v>-49.811526271641426</v>
      </c>
      <c r="M84">
        <f t="shared" ca="1" si="88"/>
        <v>55.644477611940296</v>
      </c>
      <c r="N84">
        <f t="shared" ca="1" si="89"/>
        <v>33.364535655058042</v>
      </c>
    </row>
    <row r="85" spans="1:14" x14ac:dyDescent="0.25">
      <c r="A85" s="4">
        <f t="shared" si="90"/>
        <v>0.42719907407407332</v>
      </c>
      <c r="B85" s="3">
        <f t="shared" si="91"/>
        <v>1553300910</v>
      </c>
      <c r="C85">
        <f t="shared" si="87"/>
        <v>3</v>
      </c>
      <c r="D85">
        <f t="shared" si="87"/>
        <v>51</v>
      </c>
      <c r="E85">
        <f t="shared" ca="1" si="17"/>
        <v>26152.066610752241</v>
      </c>
      <c r="F85">
        <f t="shared" ca="1" si="18"/>
        <v>-22091.133362197015</v>
      </c>
      <c r="G85">
        <f t="shared" ca="1" si="83"/>
        <v>10972.8</v>
      </c>
      <c r="H85" s="9">
        <f t="shared" ca="1" si="84"/>
        <v>-158.49572581910471</v>
      </c>
      <c r="I85" s="9">
        <f t="shared" ca="1" si="84"/>
        <v>133.88462728119413</v>
      </c>
      <c r="J85" s="9">
        <f t="shared" ca="1" si="84"/>
        <v>0</v>
      </c>
      <c r="K85" s="9">
        <f t="shared" ca="1" si="85"/>
        <v>207.47527208115449</v>
      </c>
      <c r="L85" s="9">
        <f t="shared" ca="1" si="86"/>
        <v>-49.811526271641561</v>
      </c>
      <c r="M85">
        <f t="shared" ca="1" si="88"/>
        <v>55.650522388059699</v>
      </c>
      <c r="N85">
        <f t="shared" ca="1" si="89"/>
        <v>33.351853233830845</v>
      </c>
    </row>
    <row r="86" spans="1:14" x14ac:dyDescent="0.25">
      <c r="A86" s="4">
        <f t="shared" si="90"/>
        <v>0.42725694444444368</v>
      </c>
      <c r="B86" s="3">
        <f t="shared" si="91"/>
        <v>1553300915</v>
      </c>
      <c r="C86">
        <f t="shared" si="87"/>
        <v>3</v>
      </c>
      <c r="D86">
        <f t="shared" si="87"/>
        <v>51</v>
      </c>
      <c r="E86">
        <f t="shared" ca="1" si="17"/>
        <v>25359.587981656718</v>
      </c>
      <c r="F86">
        <f t="shared" ca="1" si="18"/>
        <v>-21421.710225791045</v>
      </c>
      <c r="G86">
        <f t="shared" ca="1" si="83"/>
        <v>10972.8</v>
      </c>
      <c r="H86" s="9">
        <f t="shared" ca="1" si="84"/>
        <v>-158.49572581910471</v>
      </c>
      <c r="I86" s="9">
        <f t="shared" ca="1" si="84"/>
        <v>133.88462728119413</v>
      </c>
      <c r="J86" s="9">
        <f t="shared" ca="1" si="84"/>
        <v>0</v>
      </c>
      <c r="K86" s="9">
        <f t="shared" ca="1" si="85"/>
        <v>207.47527208115449</v>
      </c>
      <c r="L86" s="9">
        <f t="shared" ca="1" si="86"/>
        <v>-49.811526271641561</v>
      </c>
      <c r="M86">
        <f t="shared" ca="1" si="88"/>
        <v>55.656567164179101</v>
      </c>
      <c r="N86">
        <f t="shared" ca="1" si="89"/>
        <v>33.339170812603648</v>
      </c>
    </row>
    <row r="87" spans="1:14" x14ac:dyDescent="0.25">
      <c r="A87" s="4">
        <f t="shared" si="90"/>
        <v>0.42731481481481404</v>
      </c>
      <c r="B87" s="3">
        <f t="shared" si="91"/>
        <v>1553300920</v>
      </c>
      <c r="C87">
        <f t="shared" si="87"/>
        <v>3</v>
      </c>
      <c r="D87">
        <f t="shared" si="87"/>
        <v>51</v>
      </c>
      <c r="E87">
        <f t="shared" ca="1" si="17"/>
        <v>24567.109352561194</v>
      </c>
      <c r="F87">
        <f t="shared" ca="1" si="18"/>
        <v>-20752.287089385074</v>
      </c>
      <c r="G87">
        <f t="shared" ca="1" si="83"/>
        <v>10972.8</v>
      </c>
      <c r="H87" s="9">
        <f t="shared" ca="1" si="84"/>
        <v>-158.49572581910397</v>
      </c>
      <c r="I87" s="9">
        <f t="shared" ca="1" si="84"/>
        <v>133.88462728119413</v>
      </c>
      <c r="J87" s="9">
        <f t="shared" ca="1" si="84"/>
        <v>0</v>
      </c>
      <c r="K87" s="9">
        <f t="shared" ca="1" si="85"/>
        <v>207.47527208115392</v>
      </c>
      <c r="L87" s="9">
        <f t="shared" ca="1" si="86"/>
        <v>-49.811526271641426</v>
      </c>
      <c r="M87">
        <f t="shared" ca="1" si="88"/>
        <v>55.662611940298504</v>
      </c>
      <c r="N87">
        <f t="shared" ca="1" si="89"/>
        <v>33.326488391376451</v>
      </c>
    </row>
    <row r="88" spans="1:14" x14ac:dyDescent="0.25">
      <c r="A88" s="4">
        <f t="shared" si="90"/>
        <v>0.4273726851851844</v>
      </c>
      <c r="B88" s="3">
        <f t="shared" si="91"/>
        <v>1553300925</v>
      </c>
      <c r="C88">
        <f t="shared" si="87"/>
        <v>3</v>
      </c>
      <c r="D88">
        <f t="shared" si="87"/>
        <v>51</v>
      </c>
      <c r="E88">
        <f t="shared" ca="1" si="17"/>
        <v>23774.630723465674</v>
      </c>
      <c r="F88">
        <f t="shared" ca="1" si="18"/>
        <v>-20082.863952979103</v>
      </c>
      <c r="G88">
        <f t="shared" ca="1" si="83"/>
        <v>10972.8</v>
      </c>
      <c r="H88" s="9">
        <f t="shared" ca="1" si="84"/>
        <v>-158.49572581910471</v>
      </c>
      <c r="I88" s="9">
        <f t="shared" ca="1" si="84"/>
        <v>133.88462728119413</v>
      </c>
      <c r="J88" s="9">
        <f t="shared" ca="1" si="84"/>
        <v>0</v>
      </c>
      <c r="K88" s="9">
        <f t="shared" ca="1" si="85"/>
        <v>207.47527208115449</v>
      </c>
      <c r="L88" s="9">
        <f t="shared" ca="1" si="86"/>
        <v>-49.811526271641561</v>
      </c>
      <c r="M88">
        <f t="shared" ca="1" si="88"/>
        <v>55.668656716417907</v>
      </c>
      <c r="N88">
        <f t="shared" ca="1" si="89"/>
        <v>33.313805970149254</v>
      </c>
    </row>
    <row r="89" spans="1:14" x14ac:dyDescent="0.25">
      <c r="A89" s="4">
        <f t="shared" si="90"/>
        <v>0.42743055555555476</v>
      </c>
      <c r="B89" s="3">
        <f t="shared" si="91"/>
        <v>1553300930</v>
      </c>
      <c r="C89">
        <f t="shared" ref="C89:D104" si="92">C88</f>
        <v>3</v>
      </c>
      <c r="D89">
        <f t="shared" si="92"/>
        <v>51</v>
      </c>
      <c r="E89">
        <f t="shared" ca="1" si="17"/>
        <v>22982.152094370151</v>
      </c>
      <c r="F89">
        <f t="shared" ca="1" si="18"/>
        <v>-19413.440816573133</v>
      </c>
      <c r="G89">
        <f t="shared" ca="1" si="83"/>
        <v>10972.8</v>
      </c>
      <c r="H89" s="9">
        <f t="shared" ca="1" si="84"/>
        <v>-158.49572581910471</v>
      </c>
      <c r="I89" s="9">
        <f t="shared" ca="1" si="84"/>
        <v>133.88462728119413</v>
      </c>
      <c r="J89" s="9">
        <f t="shared" ca="1" si="84"/>
        <v>0</v>
      </c>
      <c r="K89" s="9">
        <f t="shared" ca="1" si="85"/>
        <v>207.47527208115449</v>
      </c>
      <c r="L89" s="9">
        <f t="shared" ca="1" si="86"/>
        <v>-49.811526271641561</v>
      </c>
      <c r="M89">
        <f t="shared" ca="1" si="88"/>
        <v>55.674701492537309</v>
      </c>
      <c r="N89">
        <f t="shared" ca="1" si="89"/>
        <v>33.301123548922057</v>
      </c>
    </row>
    <row r="90" spans="1:14" x14ac:dyDescent="0.25">
      <c r="A90" s="4">
        <f t="shared" si="90"/>
        <v>0.42748842592592512</v>
      </c>
      <c r="B90" s="3">
        <f t="shared" si="91"/>
        <v>1553300935</v>
      </c>
      <c r="C90">
        <f t="shared" si="92"/>
        <v>3</v>
      </c>
      <c r="D90">
        <f t="shared" si="92"/>
        <v>51</v>
      </c>
      <c r="E90">
        <f t="shared" ca="1" si="17"/>
        <v>22189.673465274627</v>
      </c>
      <c r="F90">
        <f t="shared" ca="1" si="18"/>
        <v>-18744.017680167162</v>
      </c>
      <c r="G90">
        <f t="shared" ca="1" si="83"/>
        <v>10972.8</v>
      </c>
      <c r="H90" s="9">
        <f t="shared" ca="1" si="84"/>
        <v>-158.49572581910397</v>
      </c>
      <c r="I90" s="9">
        <f t="shared" ca="1" si="84"/>
        <v>133.88462728119339</v>
      </c>
      <c r="J90" s="9">
        <f t="shared" ca="1" si="84"/>
        <v>0</v>
      </c>
      <c r="K90" s="9">
        <f t="shared" ca="1" si="85"/>
        <v>207.47527208115346</v>
      </c>
      <c r="L90" s="9">
        <f t="shared" ca="1" si="86"/>
        <v>-49.811526271641583</v>
      </c>
      <c r="M90">
        <f t="shared" ca="1" si="88"/>
        <v>55.680746268656712</v>
      </c>
      <c r="N90">
        <f t="shared" ca="1" si="89"/>
        <v>33.28844112769486</v>
      </c>
    </row>
    <row r="91" spans="1:14" x14ac:dyDescent="0.25">
      <c r="A91" s="4">
        <f t="shared" si="90"/>
        <v>0.42754629629629548</v>
      </c>
      <c r="B91" s="3">
        <f t="shared" si="91"/>
        <v>1553300940</v>
      </c>
      <c r="C91">
        <f t="shared" si="92"/>
        <v>3</v>
      </c>
      <c r="D91">
        <f t="shared" si="92"/>
        <v>51</v>
      </c>
      <c r="E91">
        <f t="shared" ca="1" si="17"/>
        <v>21397.194836179107</v>
      </c>
      <c r="F91">
        <f t="shared" ca="1" si="18"/>
        <v>-18074.594543761195</v>
      </c>
      <c r="G91">
        <f t="shared" ca="1" si="83"/>
        <v>10972.8</v>
      </c>
      <c r="H91" s="9">
        <f t="shared" ca="1" si="84"/>
        <v>-158.49572581910471</v>
      </c>
      <c r="I91" s="9">
        <f t="shared" ca="1" si="84"/>
        <v>133.88462728119413</v>
      </c>
      <c r="J91" s="9">
        <f t="shared" ca="1" si="84"/>
        <v>0</v>
      </c>
      <c r="K91" s="9">
        <f t="shared" ca="1" si="85"/>
        <v>207.47527208115449</v>
      </c>
      <c r="L91" s="9">
        <f t="shared" ca="1" si="86"/>
        <v>-49.811526271641561</v>
      </c>
      <c r="M91">
        <f t="shared" ca="1" si="88"/>
        <v>55.686791044776115</v>
      </c>
      <c r="N91">
        <f t="shared" ca="1" si="89"/>
        <v>33.275758706467663</v>
      </c>
    </row>
    <row r="92" spans="1:14" x14ac:dyDescent="0.25">
      <c r="A92" s="4">
        <f t="shared" si="90"/>
        <v>0.42760416666666584</v>
      </c>
      <c r="B92" s="3">
        <f t="shared" si="91"/>
        <v>1553300945</v>
      </c>
      <c r="C92">
        <f t="shared" si="92"/>
        <v>3</v>
      </c>
      <c r="D92">
        <f t="shared" si="92"/>
        <v>51</v>
      </c>
      <c r="E92">
        <f t="shared" ca="1" si="17"/>
        <v>20604.716207083584</v>
      </c>
      <c r="F92">
        <f t="shared" ca="1" si="18"/>
        <v>-17405.171407355225</v>
      </c>
      <c r="G92">
        <f t="shared" ca="1" si="83"/>
        <v>10972.8</v>
      </c>
      <c r="H92" s="9">
        <f t="shared" ca="1" si="84"/>
        <v>-158.49572581910471</v>
      </c>
      <c r="I92" s="9">
        <f t="shared" ca="1" si="84"/>
        <v>133.88462728119413</v>
      </c>
      <c r="J92" s="9">
        <f t="shared" ca="1" si="84"/>
        <v>0</v>
      </c>
      <c r="K92" s="9">
        <f t="shared" ca="1" si="85"/>
        <v>207.47527208115449</v>
      </c>
      <c r="L92" s="9">
        <f t="shared" ca="1" si="86"/>
        <v>-49.811526271641561</v>
      </c>
      <c r="M92">
        <f t="shared" ca="1" si="88"/>
        <v>55.692835820895517</v>
      </c>
      <c r="N92">
        <f t="shared" ca="1" si="89"/>
        <v>33.263076285240466</v>
      </c>
    </row>
    <row r="93" spans="1:14" x14ac:dyDescent="0.25">
      <c r="A93" s="4">
        <f t="shared" si="90"/>
        <v>0.4276620370370362</v>
      </c>
      <c r="B93" s="3">
        <f t="shared" si="91"/>
        <v>1553300950</v>
      </c>
      <c r="C93">
        <f t="shared" si="92"/>
        <v>3</v>
      </c>
      <c r="D93">
        <f t="shared" si="92"/>
        <v>51</v>
      </c>
      <c r="E93">
        <f t="shared" ca="1" si="17"/>
        <v>19812.23757798806</v>
      </c>
      <c r="F93">
        <f t="shared" ca="1" si="18"/>
        <v>-16735.748270949254</v>
      </c>
      <c r="G93">
        <f t="shared" ca="1" si="83"/>
        <v>10972.8</v>
      </c>
      <c r="H93" s="9">
        <f t="shared" ca="1" si="84"/>
        <v>-158.49572581910471</v>
      </c>
      <c r="I93" s="9">
        <f t="shared" ca="1" si="84"/>
        <v>133.88462728119413</v>
      </c>
      <c r="J93" s="9">
        <f t="shared" ca="1" si="84"/>
        <v>0</v>
      </c>
      <c r="K93" s="9">
        <f t="shared" ca="1" si="85"/>
        <v>207.47527208115449</v>
      </c>
      <c r="L93" s="9">
        <f t="shared" ca="1" si="86"/>
        <v>-49.811526271641561</v>
      </c>
      <c r="M93">
        <f t="shared" ca="1" si="88"/>
        <v>55.698880597014927</v>
      </c>
      <c r="N93">
        <f t="shared" ca="1" si="89"/>
        <v>33.250393864013262</v>
      </c>
    </row>
    <row r="94" spans="1:14" x14ac:dyDescent="0.25">
      <c r="A94" s="4">
        <f t="shared" si="90"/>
        <v>0.42771990740740656</v>
      </c>
      <c r="B94" s="3">
        <f t="shared" si="91"/>
        <v>1553300955</v>
      </c>
      <c r="C94">
        <f t="shared" si="92"/>
        <v>3</v>
      </c>
      <c r="D94">
        <f t="shared" si="92"/>
        <v>51</v>
      </c>
      <c r="E94">
        <f t="shared" ca="1" si="17"/>
        <v>19019.758948892537</v>
      </c>
      <c r="F94">
        <f t="shared" ca="1" si="18"/>
        <v>-16066.325134543284</v>
      </c>
      <c r="G94">
        <f t="shared" ca="1" si="83"/>
        <v>10972.8</v>
      </c>
      <c r="H94" s="9">
        <f t="shared" ca="1" si="84"/>
        <v>-158.49572581910326</v>
      </c>
      <c r="I94" s="9">
        <f t="shared" ca="1" si="84"/>
        <v>133.88462728119413</v>
      </c>
      <c r="J94" s="9">
        <f t="shared" ca="1" si="84"/>
        <v>0</v>
      </c>
      <c r="K94" s="9">
        <f t="shared" ca="1" si="85"/>
        <v>207.47527208115338</v>
      </c>
      <c r="L94" s="9">
        <f t="shared" ca="1" si="86"/>
        <v>-49.811526271641299</v>
      </c>
      <c r="M94">
        <f t="shared" ca="1" si="88"/>
        <v>55.70492537313433</v>
      </c>
      <c r="N94">
        <f t="shared" ca="1" si="89"/>
        <v>33.237711442786065</v>
      </c>
    </row>
    <row r="95" spans="1:14" x14ac:dyDescent="0.25">
      <c r="A95" s="4">
        <f t="shared" si="90"/>
        <v>0.42777777777777692</v>
      </c>
      <c r="B95" s="3">
        <f t="shared" si="91"/>
        <v>1553300960</v>
      </c>
      <c r="C95">
        <f t="shared" si="92"/>
        <v>3</v>
      </c>
      <c r="D95">
        <f t="shared" si="92"/>
        <v>51</v>
      </c>
      <c r="E95">
        <f t="shared" ca="1" si="17"/>
        <v>18227.280319797021</v>
      </c>
      <c r="F95">
        <f t="shared" ca="1" si="18"/>
        <v>-15396.901998137313</v>
      </c>
      <c r="G95">
        <f t="shared" ca="1" si="83"/>
        <v>10972.8</v>
      </c>
      <c r="H95" s="9">
        <f t="shared" ca="1" si="84"/>
        <v>-158.49572581910471</v>
      </c>
      <c r="I95" s="9">
        <f t="shared" ca="1" si="84"/>
        <v>133.88462728119413</v>
      </c>
      <c r="J95" s="9">
        <f t="shared" ca="1" si="84"/>
        <v>0</v>
      </c>
      <c r="K95" s="9">
        <f t="shared" ca="1" si="85"/>
        <v>207.47527208115449</v>
      </c>
      <c r="L95" s="9">
        <f t="shared" ca="1" si="86"/>
        <v>-49.811526271641561</v>
      </c>
      <c r="M95">
        <f t="shared" ca="1" si="88"/>
        <v>55.710970149253733</v>
      </c>
      <c r="N95">
        <f t="shared" ca="1" si="89"/>
        <v>33.225029021558868</v>
      </c>
    </row>
    <row r="96" spans="1:14" x14ac:dyDescent="0.25">
      <c r="A96" s="4">
        <f>A95+5/24/3600</f>
        <v>0.42783564814814729</v>
      </c>
      <c r="B96" s="3">
        <f t="shared" si="91"/>
        <v>1553300965</v>
      </c>
      <c r="C96">
        <f t="shared" si="92"/>
        <v>3</v>
      </c>
      <c r="D96">
        <f t="shared" si="92"/>
        <v>51</v>
      </c>
      <c r="E96">
        <f t="shared" ca="1" si="17"/>
        <v>17434.801690701497</v>
      </c>
      <c r="F96">
        <f t="shared" ca="1" si="18"/>
        <v>-14727.478861731342</v>
      </c>
      <c r="G96">
        <f t="shared" ca="1" si="83"/>
        <v>10972.8</v>
      </c>
      <c r="H96" s="9">
        <f t="shared" ca="1" si="84"/>
        <v>-158.49572581910471</v>
      </c>
      <c r="I96" s="9">
        <f t="shared" ca="1" si="84"/>
        <v>133.88462728119413</v>
      </c>
      <c r="J96" s="9">
        <f t="shared" ca="1" si="84"/>
        <v>0</v>
      </c>
      <c r="K96" s="9">
        <f t="shared" ca="1" si="85"/>
        <v>207.47527208115449</v>
      </c>
      <c r="L96" s="9">
        <f t="shared" ca="1" si="86"/>
        <v>-49.811526271641561</v>
      </c>
      <c r="M96">
        <f t="shared" ca="1" si="88"/>
        <v>55.717014925373135</v>
      </c>
      <c r="N96">
        <f t="shared" ca="1" si="89"/>
        <v>33.212346600331671</v>
      </c>
    </row>
    <row r="97" spans="1:14" x14ac:dyDescent="0.25">
      <c r="A97" s="4">
        <f t="shared" si="90"/>
        <v>0.42789351851851765</v>
      </c>
      <c r="B97" s="3">
        <f t="shared" si="91"/>
        <v>1553300970</v>
      </c>
      <c r="C97">
        <f t="shared" si="92"/>
        <v>3</v>
      </c>
      <c r="D97">
        <f t="shared" si="92"/>
        <v>51</v>
      </c>
      <c r="E97">
        <f t="shared" ca="1" si="17"/>
        <v>16642.323061605974</v>
      </c>
      <c r="F97">
        <f t="shared" ca="1" si="18"/>
        <v>-14058.055725325372</v>
      </c>
      <c r="G97">
        <f t="shared" ca="1" si="83"/>
        <v>10972.8</v>
      </c>
      <c r="H97" s="9">
        <f t="shared" ca="1" si="84"/>
        <v>-158.49572581910471</v>
      </c>
      <c r="I97" s="9">
        <f t="shared" ca="1" si="84"/>
        <v>133.88462728119339</v>
      </c>
      <c r="J97" s="9">
        <f t="shared" ca="1" si="84"/>
        <v>0</v>
      </c>
      <c r="K97" s="9">
        <f t="shared" ca="1" si="85"/>
        <v>207.47527208115403</v>
      </c>
      <c r="L97" s="9">
        <f t="shared" ca="1" si="86"/>
        <v>-49.811526271641711</v>
      </c>
      <c r="M97">
        <f t="shared" ca="1" si="88"/>
        <v>55.723059701492538</v>
      </c>
      <c r="N97">
        <f t="shared" ca="1" si="89"/>
        <v>33.199664179104474</v>
      </c>
    </row>
    <row r="98" spans="1:14" x14ac:dyDescent="0.25">
      <c r="A98" s="4">
        <f t="shared" si="90"/>
        <v>0.42795138888888801</v>
      </c>
      <c r="B98" s="3">
        <f t="shared" si="91"/>
        <v>1553300975</v>
      </c>
      <c r="C98">
        <f t="shared" si="92"/>
        <v>3</v>
      </c>
      <c r="D98">
        <f t="shared" si="92"/>
        <v>51</v>
      </c>
      <c r="E98">
        <f t="shared" ca="1" si="17"/>
        <v>15849.84443251045</v>
      </c>
      <c r="F98">
        <f t="shared" ca="1" si="18"/>
        <v>-13388.632588919405</v>
      </c>
      <c r="G98">
        <f t="shared" ca="1" si="83"/>
        <v>10972.8</v>
      </c>
      <c r="H98" s="9">
        <f t="shared" ca="1" si="84"/>
        <v>-158.49572581910471</v>
      </c>
      <c r="I98" s="9">
        <f t="shared" ca="1" si="84"/>
        <v>133.88462728119413</v>
      </c>
      <c r="J98" s="9">
        <f t="shared" ca="1" si="84"/>
        <v>0</v>
      </c>
      <c r="K98" s="9">
        <f t="shared" ca="1" si="85"/>
        <v>207.47527208115449</v>
      </c>
      <c r="L98" s="9">
        <f t="shared" ca="1" si="86"/>
        <v>-49.811526271641561</v>
      </c>
      <c r="M98">
        <f t="shared" ca="1" si="88"/>
        <v>55.729104477611941</v>
      </c>
      <c r="N98">
        <f t="shared" ca="1" si="89"/>
        <v>33.186981757877277</v>
      </c>
    </row>
    <row r="99" spans="1:14" x14ac:dyDescent="0.25">
      <c r="A99" s="4">
        <f t="shared" si="90"/>
        <v>0.42800925925925837</v>
      </c>
      <c r="B99" s="3">
        <f t="shared" si="91"/>
        <v>1553300980</v>
      </c>
      <c r="C99">
        <f t="shared" si="92"/>
        <v>3</v>
      </c>
      <c r="D99">
        <f t="shared" si="92"/>
        <v>51</v>
      </c>
      <c r="E99">
        <f t="shared" ca="1" si="17"/>
        <v>15057.365803414927</v>
      </c>
      <c r="F99">
        <f t="shared" ca="1" si="18"/>
        <v>-12719.209452513434</v>
      </c>
      <c r="G99">
        <f t="shared" ca="1" si="83"/>
        <v>10972.8</v>
      </c>
      <c r="H99" s="9">
        <f t="shared" ca="1" si="84"/>
        <v>-158.49572581910471</v>
      </c>
      <c r="I99" s="9">
        <f t="shared" ca="1" si="84"/>
        <v>133.88462728119413</v>
      </c>
      <c r="J99" s="9">
        <f t="shared" ca="1" si="84"/>
        <v>0</v>
      </c>
      <c r="K99" s="9">
        <f t="shared" ca="1" si="85"/>
        <v>207.47527208115449</v>
      </c>
      <c r="L99" s="9">
        <f t="shared" ca="1" si="86"/>
        <v>-49.811526271641561</v>
      </c>
      <c r="M99">
        <f t="shared" ca="1" si="88"/>
        <v>55.735149253731343</v>
      </c>
      <c r="N99">
        <f t="shared" ca="1" si="89"/>
        <v>33.17429933665008</v>
      </c>
    </row>
    <row r="100" spans="1:14" x14ac:dyDescent="0.25">
      <c r="A100" s="4">
        <f t="shared" si="90"/>
        <v>0.42806712962962873</v>
      </c>
      <c r="B100" s="3">
        <f t="shared" si="91"/>
        <v>1553300985</v>
      </c>
      <c r="C100">
        <f t="shared" si="92"/>
        <v>3</v>
      </c>
      <c r="D100">
        <f t="shared" si="92"/>
        <v>51</v>
      </c>
      <c r="E100">
        <f t="shared" ca="1" si="17"/>
        <v>14264.887174319403</v>
      </c>
      <c r="F100">
        <f t="shared" ca="1" si="18"/>
        <v>-12049.786316107464</v>
      </c>
      <c r="G100">
        <f t="shared" ca="1" si="83"/>
        <v>10972.8</v>
      </c>
      <c r="H100" s="9">
        <f t="shared" ca="1" si="84"/>
        <v>-158.49572581910326</v>
      </c>
      <c r="I100" s="9">
        <f t="shared" ca="1" si="84"/>
        <v>133.88462728119339</v>
      </c>
      <c r="J100" s="9">
        <f t="shared" ca="1" si="84"/>
        <v>0</v>
      </c>
      <c r="K100" s="9">
        <f t="shared" ca="1" si="85"/>
        <v>207.47527208115289</v>
      </c>
      <c r="L100" s="9">
        <f t="shared" ca="1" si="86"/>
        <v>-49.811526271641462</v>
      </c>
      <c r="M100">
        <f t="shared" ca="1" si="88"/>
        <v>55.741194029850746</v>
      </c>
      <c r="N100">
        <f t="shared" ca="1" si="89"/>
        <v>33.161616915422883</v>
      </c>
    </row>
    <row r="101" spans="1:14" x14ac:dyDescent="0.25">
      <c r="A101" s="4">
        <f t="shared" si="90"/>
        <v>0.42812499999999909</v>
      </c>
      <c r="B101" s="3">
        <f t="shared" si="91"/>
        <v>1553300990</v>
      </c>
      <c r="C101">
        <f t="shared" si="92"/>
        <v>3</v>
      </c>
      <c r="D101">
        <f t="shared" si="92"/>
        <v>51</v>
      </c>
      <c r="E101">
        <f t="shared" ref="E101:E164" ca="1" si="93">INDIRECT("E$"&amp;C101)+INDIRECT("H$"&amp;C101)*($B101-INDIRECT("B$"&amp;D101))</f>
        <v>13472.408545223887</v>
      </c>
      <c r="F101">
        <f t="shared" ref="F101:F164" ca="1" si="94">INDIRECT("F$"&amp;C101)+INDIRECT("I$"&amp;C101)*($B101-INDIRECT("B$"&amp;D101))</f>
        <v>-11380.363179701497</v>
      </c>
      <c r="G101">
        <f t="shared" ca="1" si="83"/>
        <v>10972.8</v>
      </c>
      <c r="H101" s="9">
        <f t="shared" ca="1" si="84"/>
        <v>-158.49572581910471</v>
      </c>
      <c r="I101" s="9">
        <f t="shared" ca="1" si="84"/>
        <v>133.88462728119484</v>
      </c>
      <c r="J101" s="9">
        <f t="shared" ca="1" si="84"/>
        <v>0</v>
      </c>
      <c r="K101" s="9">
        <f t="shared" ca="1" si="85"/>
        <v>207.47527208115494</v>
      </c>
      <c r="L101" s="9">
        <f t="shared" ca="1" si="86"/>
        <v>-49.811526271641412</v>
      </c>
      <c r="M101">
        <f t="shared" ca="1" si="88"/>
        <v>55.747238805970149</v>
      </c>
      <c r="N101">
        <f t="shared" ca="1" si="89"/>
        <v>33.148934494195686</v>
      </c>
    </row>
    <row r="102" spans="1:14" x14ac:dyDescent="0.25">
      <c r="A102" s="4">
        <f t="shared" si="90"/>
        <v>0.42818287037036945</v>
      </c>
      <c r="B102" s="3">
        <f t="shared" si="91"/>
        <v>1553300995</v>
      </c>
      <c r="C102">
        <f t="shared" si="92"/>
        <v>3</v>
      </c>
      <c r="D102">
        <f t="shared" si="92"/>
        <v>51</v>
      </c>
      <c r="E102">
        <f t="shared" ca="1" si="93"/>
        <v>12679.929916128363</v>
      </c>
      <c r="F102">
        <f t="shared" ca="1" si="94"/>
        <v>-10710.940043295523</v>
      </c>
      <c r="G102">
        <f t="shared" ca="1" si="83"/>
        <v>10972.8</v>
      </c>
      <c r="H102" s="9">
        <f t="shared" ca="1" si="84"/>
        <v>-158.49572581910471</v>
      </c>
      <c r="I102" s="9">
        <f t="shared" ca="1" si="84"/>
        <v>133.88462728119339</v>
      </c>
      <c r="J102" s="9">
        <f t="shared" ca="1" si="84"/>
        <v>0</v>
      </c>
      <c r="K102" s="9">
        <f t="shared" ca="1" si="85"/>
        <v>207.47527208115403</v>
      </c>
      <c r="L102" s="9">
        <f t="shared" ca="1" si="86"/>
        <v>-49.811526271641711</v>
      </c>
      <c r="M102">
        <f t="shared" ca="1" si="88"/>
        <v>55.753283582089551</v>
      </c>
      <c r="N102">
        <f t="shared" ca="1" si="89"/>
        <v>33.136252072968489</v>
      </c>
    </row>
    <row r="103" spans="1:14" x14ac:dyDescent="0.25">
      <c r="A103" s="4">
        <f t="shared" si="90"/>
        <v>0.42824074074073981</v>
      </c>
      <c r="B103" s="3">
        <f t="shared" si="91"/>
        <v>1553301000</v>
      </c>
      <c r="C103">
        <f t="shared" si="92"/>
        <v>3</v>
      </c>
      <c r="D103">
        <f t="shared" si="92"/>
        <v>51</v>
      </c>
      <c r="E103">
        <f t="shared" ca="1" si="93"/>
        <v>11887.45128703284</v>
      </c>
      <c r="F103">
        <f t="shared" ca="1" si="94"/>
        <v>-10041.516906889556</v>
      </c>
      <c r="G103">
        <f t="shared" ca="1" si="83"/>
        <v>10972.8</v>
      </c>
      <c r="H103" s="9">
        <f t="shared" ca="1" si="84"/>
        <v>-158.49572581910471</v>
      </c>
      <c r="I103" s="9">
        <f t="shared" ca="1" si="84"/>
        <v>133.88462728119484</v>
      </c>
      <c r="J103" s="9">
        <f t="shared" ca="1" si="84"/>
        <v>0</v>
      </c>
      <c r="K103" s="9">
        <f t="shared" ca="1" si="85"/>
        <v>207.47527208115494</v>
      </c>
      <c r="L103" s="9">
        <f t="shared" ca="1" si="86"/>
        <v>-49.811526271641412</v>
      </c>
      <c r="M103">
        <f t="shared" ca="1" si="88"/>
        <v>55.759328358208954</v>
      </c>
      <c r="N103">
        <f t="shared" ca="1" si="89"/>
        <v>33.123569651741292</v>
      </c>
    </row>
    <row r="104" spans="1:14" x14ac:dyDescent="0.25">
      <c r="A104" s="4">
        <f>A103+5/24/3600</f>
        <v>0.42829861111111017</v>
      </c>
      <c r="B104" s="3">
        <f t="shared" si="91"/>
        <v>1553301005</v>
      </c>
      <c r="C104">
        <f t="shared" si="92"/>
        <v>3</v>
      </c>
      <c r="D104">
        <f t="shared" si="92"/>
        <v>51</v>
      </c>
      <c r="E104">
        <f t="shared" ca="1" si="93"/>
        <v>11094.972657937316</v>
      </c>
      <c r="F104">
        <f t="shared" ca="1" si="94"/>
        <v>-9372.0937704835815</v>
      </c>
      <c r="G104">
        <f t="shared" ca="1" si="83"/>
        <v>10972.8</v>
      </c>
      <c r="H104" s="9">
        <f t="shared" ca="1" si="84"/>
        <v>-158.49572581910471</v>
      </c>
      <c r="I104" s="9">
        <f t="shared" ca="1" si="84"/>
        <v>133.88462728119339</v>
      </c>
      <c r="J104" s="9">
        <f t="shared" ca="1" si="84"/>
        <v>0</v>
      </c>
      <c r="K104" s="9">
        <f t="shared" ca="1" si="85"/>
        <v>207.47527208115403</v>
      </c>
      <c r="L104" s="9">
        <f t="shared" ca="1" si="86"/>
        <v>-49.811526271641711</v>
      </c>
      <c r="M104">
        <f t="shared" ca="1" si="88"/>
        <v>55.765373134328357</v>
      </c>
      <c r="N104">
        <f t="shared" ca="1" si="89"/>
        <v>33.110887230514095</v>
      </c>
    </row>
    <row r="105" spans="1:14" x14ac:dyDescent="0.25">
      <c r="A105" s="4">
        <f t="shared" ref="A105:A121" si="95">A104+5/24/3600</f>
        <v>0.42835648148148053</v>
      </c>
      <c r="B105" s="3">
        <f t="shared" si="91"/>
        <v>1553301010</v>
      </c>
      <c r="C105">
        <f t="shared" ref="C105:D116" si="96">C104</f>
        <v>3</v>
      </c>
      <c r="D105">
        <f t="shared" si="96"/>
        <v>51</v>
      </c>
      <c r="E105">
        <f t="shared" ca="1" si="93"/>
        <v>10302.494028841793</v>
      </c>
      <c r="F105">
        <f t="shared" ca="1" si="94"/>
        <v>-8702.6706340776145</v>
      </c>
      <c r="G105">
        <f t="shared" ca="1" si="83"/>
        <v>10972.8</v>
      </c>
      <c r="H105" s="9">
        <f t="shared" ca="1" si="84"/>
        <v>-158.49572581910471</v>
      </c>
      <c r="I105" s="9">
        <f t="shared" ca="1" si="84"/>
        <v>133.88462728119484</v>
      </c>
      <c r="J105" s="9">
        <f t="shared" ca="1" si="84"/>
        <v>0</v>
      </c>
      <c r="K105" s="9">
        <f t="shared" ca="1" si="85"/>
        <v>207.47527208115494</v>
      </c>
      <c r="L105" s="9">
        <f t="shared" ca="1" si="86"/>
        <v>-49.811526271641412</v>
      </c>
      <c r="M105">
        <f t="shared" ca="1" si="88"/>
        <v>55.771417910447759</v>
      </c>
      <c r="N105">
        <f t="shared" ca="1" si="89"/>
        <v>33.098204809286898</v>
      </c>
    </row>
    <row r="106" spans="1:14" x14ac:dyDescent="0.25">
      <c r="A106" s="4">
        <f t="shared" si="95"/>
        <v>0.42841435185185089</v>
      </c>
      <c r="B106" s="3">
        <f t="shared" si="91"/>
        <v>1553301015</v>
      </c>
      <c r="C106">
        <f t="shared" si="96"/>
        <v>3</v>
      </c>
      <c r="D106">
        <f t="shared" si="96"/>
        <v>51</v>
      </c>
      <c r="E106">
        <f t="shared" ca="1" si="93"/>
        <v>9510.0153997462694</v>
      </c>
      <c r="F106">
        <f t="shared" ca="1" si="94"/>
        <v>-8033.2474976716403</v>
      </c>
      <c r="G106">
        <f t="shared" ca="1" si="83"/>
        <v>10972.8</v>
      </c>
      <c r="H106" s="9">
        <f t="shared" ca="1" si="84"/>
        <v>-158.49572581910326</v>
      </c>
      <c r="I106" s="9">
        <f t="shared" ca="1" si="84"/>
        <v>133.88462728119339</v>
      </c>
      <c r="J106" s="9">
        <f t="shared" ca="1" si="84"/>
        <v>0</v>
      </c>
      <c r="K106" s="9">
        <f t="shared" ca="1" si="85"/>
        <v>207.47527208115289</v>
      </c>
      <c r="L106" s="9">
        <f t="shared" ca="1" si="86"/>
        <v>-49.811526271641462</v>
      </c>
      <c r="M106">
        <f t="shared" ca="1" si="88"/>
        <v>55.777462686567162</v>
      </c>
      <c r="N106">
        <f t="shared" ca="1" si="89"/>
        <v>33.085522388059701</v>
      </c>
    </row>
    <row r="107" spans="1:14" x14ac:dyDescent="0.25">
      <c r="A107" s="4">
        <f t="shared" si="95"/>
        <v>0.42847222222222126</v>
      </c>
      <c r="B107" s="3">
        <f t="shared" si="91"/>
        <v>1553301020</v>
      </c>
      <c r="C107">
        <f t="shared" si="96"/>
        <v>3</v>
      </c>
      <c r="D107">
        <f t="shared" si="96"/>
        <v>51</v>
      </c>
      <c r="E107">
        <f t="shared" ca="1" si="93"/>
        <v>8717.5367706507532</v>
      </c>
      <c r="F107">
        <f t="shared" ca="1" si="94"/>
        <v>-7363.8243612656734</v>
      </c>
      <c r="G107">
        <f t="shared" ca="1" si="83"/>
        <v>10972.8</v>
      </c>
      <c r="H107" s="9">
        <f t="shared" ca="1" si="84"/>
        <v>-158.49572581910471</v>
      </c>
      <c r="I107" s="9">
        <f t="shared" ca="1" si="84"/>
        <v>133.88462728119339</v>
      </c>
      <c r="J107" s="9">
        <f t="shared" ca="1" si="84"/>
        <v>0</v>
      </c>
      <c r="K107" s="9">
        <f t="shared" ca="1" si="85"/>
        <v>207.47527208115403</v>
      </c>
      <c r="L107" s="9">
        <f t="shared" ca="1" si="86"/>
        <v>-49.811526271641711</v>
      </c>
      <c r="M107">
        <f t="shared" ca="1" si="88"/>
        <v>55.783507462686565</v>
      </c>
      <c r="N107">
        <f t="shared" ca="1" si="89"/>
        <v>33.072839966832504</v>
      </c>
    </row>
    <row r="108" spans="1:14" x14ac:dyDescent="0.25">
      <c r="A108" s="4">
        <f t="shared" si="95"/>
        <v>0.42853009259259162</v>
      </c>
      <c r="B108" s="3">
        <f t="shared" si="91"/>
        <v>1553301025</v>
      </c>
      <c r="C108">
        <f t="shared" ref="C108:D108" si="97">C107</f>
        <v>3</v>
      </c>
      <c r="D108">
        <f t="shared" si="97"/>
        <v>51</v>
      </c>
      <c r="E108">
        <f t="shared" ref="E108:E110" ca="1" si="98">INDIRECT("E$"&amp;C108)+INDIRECT("H$"&amp;C108)*($B108-INDIRECT("B$"&amp;D108))</f>
        <v>7925.0581415552297</v>
      </c>
      <c r="F108">
        <f t="shared" ref="F108:F110" ca="1" si="99">INDIRECT("F$"&amp;C108)+INDIRECT("I$"&amp;C108)*($B108-INDIRECT("B$"&amp;D108))</f>
        <v>-6694.4012248597064</v>
      </c>
      <c r="G108">
        <f t="shared" ref="G108:G110" ca="1" si="100">INDIRECT("G$"&amp;C108)+INDIRECT("J$"&amp;C108)*($B108-INDIRECT("B$"&amp;D108))</f>
        <v>10972.8</v>
      </c>
      <c r="H108" s="9">
        <f t="shared" ref="H108:H110" ca="1" si="101">(E109-E108)/($B109-$B108)</f>
        <v>-158.49572581910471</v>
      </c>
      <c r="I108" s="9">
        <f t="shared" ref="I108:I110" ca="1" si="102">(F109-F108)/($B109-$B108)</f>
        <v>133.88462728119484</v>
      </c>
      <c r="J108" s="9">
        <f t="shared" ref="J108:J110" ca="1" si="103">(G109-G108)/($B109-$B108)</f>
        <v>0</v>
      </c>
      <c r="K108" s="9">
        <f t="shared" ref="K108:K110" ca="1" si="104">SQRT(H108*H108+I108*I108)</f>
        <v>207.47527208115494</v>
      </c>
      <c r="L108" s="9">
        <f t="shared" ref="L108:L110" ca="1" si="105">DEGREES(ATAN2(I108,H108))</f>
        <v>-49.811526271641412</v>
      </c>
      <c r="M108">
        <f t="shared" ref="M108:M110" ca="1" si="106">INDIRECT("M$"&amp;C108)+INDIRECT("O$"&amp;C108)*($B108-INDIRECT("B$"&amp;D108))</f>
        <v>55.789552238805967</v>
      </c>
      <c r="N108">
        <f t="shared" ref="N108:N110" ca="1" si="107">INDIRECT("N$"&amp;C108)+INDIRECT("P$"&amp;C108)*($B108-INDIRECT("B$"&amp;D108))</f>
        <v>33.060157545605307</v>
      </c>
    </row>
    <row r="109" spans="1:14" x14ac:dyDescent="0.25">
      <c r="A109" s="8">
        <f t="shared" si="95"/>
        <v>0.42858796296296198</v>
      </c>
      <c r="B109" s="3">
        <f t="shared" si="91"/>
        <v>1553301030</v>
      </c>
      <c r="C109">
        <f t="shared" ref="C109:D109" si="108">C108</f>
        <v>3</v>
      </c>
      <c r="D109">
        <f t="shared" si="108"/>
        <v>51</v>
      </c>
      <c r="E109">
        <f t="shared" ca="1" si="98"/>
        <v>7132.5795124597062</v>
      </c>
      <c r="F109">
        <f t="shared" ca="1" si="99"/>
        <v>-6024.9780884537322</v>
      </c>
      <c r="G109">
        <f t="shared" ca="1" si="100"/>
        <v>10972.8</v>
      </c>
      <c r="H109" s="9">
        <f t="shared" ca="1" si="101"/>
        <v>-158.49572581910471</v>
      </c>
      <c r="I109" s="9">
        <f t="shared" ca="1" si="102"/>
        <v>133.88462728119339</v>
      </c>
      <c r="J109" s="9">
        <f t="shared" ca="1" si="103"/>
        <v>0</v>
      </c>
      <c r="K109" s="9">
        <f t="shared" ca="1" si="104"/>
        <v>207.47527208115403</v>
      </c>
      <c r="L109" s="9">
        <f t="shared" ca="1" si="105"/>
        <v>-49.811526271641711</v>
      </c>
      <c r="M109">
        <f t="shared" ca="1" si="106"/>
        <v>55.79559701492537</v>
      </c>
      <c r="N109">
        <f t="shared" ca="1" si="107"/>
        <v>33.04747512437811</v>
      </c>
    </row>
    <row r="110" spans="1:14" x14ac:dyDescent="0.25">
      <c r="A110" s="4">
        <f t="shared" si="95"/>
        <v>0.42864583333333234</v>
      </c>
      <c r="B110" s="3">
        <f t="shared" si="91"/>
        <v>1553301035</v>
      </c>
      <c r="C110">
        <f t="shared" ref="C110:D110" si="109">C109</f>
        <v>3</v>
      </c>
      <c r="D110">
        <f t="shared" si="109"/>
        <v>51</v>
      </c>
      <c r="E110">
        <f t="shared" ca="1" si="98"/>
        <v>6340.1008833641827</v>
      </c>
      <c r="F110">
        <f t="shared" ca="1" si="99"/>
        <v>-5355.5549520477653</v>
      </c>
      <c r="G110">
        <f t="shared" ca="1" si="100"/>
        <v>10972.8</v>
      </c>
      <c r="H110" s="9">
        <f t="shared" ca="1" si="101"/>
        <v>-158.49572581910471</v>
      </c>
      <c r="I110" s="9">
        <f t="shared" ca="1" si="102"/>
        <v>133.88462728119484</v>
      </c>
      <c r="J110" s="9">
        <f t="shared" ca="1" si="103"/>
        <v>0</v>
      </c>
      <c r="K110" s="9">
        <f t="shared" ca="1" si="104"/>
        <v>207.47527208115494</v>
      </c>
      <c r="L110" s="9">
        <f t="shared" ca="1" si="105"/>
        <v>-49.811526271641412</v>
      </c>
      <c r="M110">
        <f t="shared" ca="1" si="106"/>
        <v>55.80164179104478</v>
      </c>
      <c r="N110">
        <f t="shared" ca="1" si="107"/>
        <v>33.034792703150906</v>
      </c>
    </row>
    <row r="111" spans="1:14" x14ac:dyDescent="0.25">
      <c r="A111" s="4">
        <f t="shared" si="95"/>
        <v>0.4287037037037027</v>
      </c>
      <c r="B111" s="3">
        <f t="shared" si="91"/>
        <v>1553301040</v>
      </c>
      <c r="C111">
        <f t="shared" si="96"/>
        <v>3</v>
      </c>
      <c r="D111">
        <f t="shared" si="96"/>
        <v>51</v>
      </c>
      <c r="E111">
        <f t="shared" ca="1" si="93"/>
        <v>5547.6222542686592</v>
      </c>
      <c r="F111">
        <f t="shared" ca="1" si="94"/>
        <v>-4686.131815641791</v>
      </c>
      <c r="G111">
        <f t="shared" ca="1" si="83"/>
        <v>10972.8</v>
      </c>
      <c r="H111" s="9">
        <f t="shared" ca="1" si="84"/>
        <v>-158.49572581910471</v>
      </c>
      <c r="I111" s="9">
        <f t="shared" ca="1" si="84"/>
        <v>133.88462728119339</v>
      </c>
      <c r="J111" s="9">
        <f t="shared" ca="1" si="84"/>
        <v>0</v>
      </c>
      <c r="K111" s="9">
        <f t="shared" ca="1" si="85"/>
        <v>207.47527208115403</v>
      </c>
      <c r="L111" s="9">
        <f t="shared" ca="1" si="86"/>
        <v>-49.811526271641711</v>
      </c>
      <c r="M111">
        <f t="shared" ca="1" si="88"/>
        <v>55.807686567164183</v>
      </c>
      <c r="N111">
        <f t="shared" ca="1" si="89"/>
        <v>33.022110281923709</v>
      </c>
    </row>
    <row r="112" spans="1:14" x14ac:dyDescent="0.25">
      <c r="A112" s="4">
        <f t="shared" si="95"/>
        <v>0.42876157407407306</v>
      </c>
      <c r="B112" s="3">
        <f t="shared" si="91"/>
        <v>1553301045</v>
      </c>
      <c r="C112">
        <f t="shared" si="96"/>
        <v>3</v>
      </c>
      <c r="D112">
        <f t="shared" si="96"/>
        <v>51</v>
      </c>
      <c r="E112">
        <f t="shared" ca="1" si="93"/>
        <v>4755.1436251731357</v>
      </c>
      <c r="F112">
        <f t="shared" ca="1" si="94"/>
        <v>-4016.7086792358241</v>
      </c>
      <c r="G112">
        <f t="shared" ca="1" si="83"/>
        <v>10972.8</v>
      </c>
      <c r="H112" s="9">
        <f t="shared" ca="1" si="84"/>
        <v>-158.49572581910326</v>
      </c>
      <c r="I112" s="9">
        <f t="shared" ca="1" si="84"/>
        <v>133.88462728119484</v>
      </c>
      <c r="J112" s="9">
        <f t="shared" ca="1" si="84"/>
        <v>0</v>
      </c>
      <c r="K112" s="9">
        <f t="shared" ca="1" si="85"/>
        <v>207.47527208115383</v>
      </c>
      <c r="L112" s="9">
        <f t="shared" ca="1" si="86"/>
        <v>-49.811526271641156</v>
      </c>
      <c r="M112">
        <f t="shared" ca="1" si="88"/>
        <v>55.813731343283585</v>
      </c>
      <c r="N112">
        <f t="shared" ca="1" si="89"/>
        <v>33.009427860696512</v>
      </c>
    </row>
    <row r="113" spans="1:15" x14ac:dyDescent="0.25">
      <c r="A113" s="4">
        <f t="shared" si="95"/>
        <v>0.42881944444444342</v>
      </c>
      <c r="B113" s="3">
        <f t="shared" si="91"/>
        <v>1553301050</v>
      </c>
      <c r="C113">
        <f t="shared" si="96"/>
        <v>3</v>
      </c>
      <c r="D113">
        <f t="shared" si="96"/>
        <v>51</v>
      </c>
      <c r="E113">
        <f t="shared" ca="1" si="93"/>
        <v>3962.6649960776194</v>
      </c>
      <c r="F113">
        <f t="shared" ca="1" si="94"/>
        <v>-3347.2855428298499</v>
      </c>
      <c r="G113">
        <f t="shared" ca="1" si="83"/>
        <v>10972.8</v>
      </c>
      <c r="H113" s="9">
        <f t="shared" ca="1" si="84"/>
        <v>-158.49572581910471</v>
      </c>
      <c r="I113" s="9">
        <f t="shared" ca="1" si="84"/>
        <v>133.88462728119339</v>
      </c>
      <c r="J113" s="9">
        <f t="shared" ca="1" si="84"/>
        <v>0</v>
      </c>
      <c r="K113" s="9">
        <f t="shared" ca="1" si="85"/>
        <v>207.47527208115403</v>
      </c>
      <c r="L113" s="9">
        <f t="shared" ca="1" si="86"/>
        <v>-49.811526271641711</v>
      </c>
      <c r="M113">
        <f t="shared" ca="1" si="88"/>
        <v>55.819776119402988</v>
      </c>
      <c r="N113">
        <f t="shared" ca="1" si="89"/>
        <v>32.996745439469315</v>
      </c>
    </row>
    <row r="114" spans="1:15" x14ac:dyDescent="0.25">
      <c r="A114" s="4">
        <f t="shared" si="95"/>
        <v>0.42887731481481378</v>
      </c>
      <c r="B114" s="3">
        <f t="shared" si="91"/>
        <v>1553301055</v>
      </c>
      <c r="C114">
        <f t="shared" si="96"/>
        <v>3</v>
      </c>
      <c r="D114">
        <f t="shared" si="96"/>
        <v>51</v>
      </c>
      <c r="E114">
        <f t="shared" ref="E114:E116" ca="1" si="110">INDIRECT("E$"&amp;C114)+INDIRECT("H$"&amp;C114)*($B114-INDIRECT("B$"&amp;D114))</f>
        <v>3170.1863669820959</v>
      </c>
      <c r="F114">
        <f t="shared" ref="F114:F116" ca="1" si="111">INDIRECT("F$"&amp;C114)+INDIRECT("I$"&amp;C114)*($B114-INDIRECT("B$"&amp;D114))</f>
        <v>-2677.8624064238829</v>
      </c>
      <c r="G114">
        <f t="shared" ref="G114:G119" ca="1" si="112">INDIRECT("G$"&amp;C114)+INDIRECT("J$"&amp;C114)*($B114-INDIRECT("B$"&amp;D114))</f>
        <v>10972.8</v>
      </c>
      <c r="H114" s="9">
        <f t="shared" ref="H114:H119" ca="1" si="113">(E115-E114)/($B115-$B114)</f>
        <v>-158.49572581910471</v>
      </c>
      <c r="I114" s="9">
        <f t="shared" ref="I114:I119" ca="1" si="114">(F115-F114)/($B115-$B114)</f>
        <v>133.88462728119484</v>
      </c>
      <c r="J114" s="9">
        <f t="shared" ref="J114:J119" ca="1" si="115">(G115-G114)/($B115-$B114)</f>
        <v>0</v>
      </c>
      <c r="K114" s="9">
        <f t="shared" ref="K114:K119" ca="1" si="116">SQRT(H114*H114+I114*I114)</f>
        <v>207.47527208115494</v>
      </c>
      <c r="L114" s="9">
        <f t="shared" ref="L114:L119" ca="1" si="117">DEGREES(ATAN2(I114,H114))</f>
        <v>-49.811526271641412</v>
      </c>
      <c r="M114">
        <f t="shared" ref="M114:M116" ca="1" si="118">INDIRECT("M$"&amp;C114)+INDIRECT("O$"&amp;C114)*($B114-INDIRECT("B$"&amp;D114))</f>
        <v>55.825820895522391</v>
      </c>
      <c r="N114">
        <f t="shared" ref="N114:N116" ca="1" si="119">INDIRECT("N$"&amp;C114)+INDIRECT("P$"&amp;C114)*($B114-INDIRECT("B$"&amp;D114))</f>
        <v>32.984063018242118</v>
      </c>
    </row>
    <row r="115" spans="1:15" x14ac:dyDescent="0.25">
      <c r="A115" s="8">
        <f t="shared" si="95"/>
        <v>0.42893518518518414</v>
      </c>
      <c r="B115" s="3">
        <f t="shared" si="91"/>
        <v>1553301060</v>
      </c>
      <c r="C115">
        <f t="shared" si="96"/>
        <v>3</v>
      </c>
      <c r="D115">
        <f t="shared" si="96"/>
        <v>51</v>
      </c>
      <c r="E115">
        <f t="shared" ca="1" si="110"/>
        <v>2377.7077378865724</v>
      </c>
      <c r="F115">
        <f t="shared" ca="1" si="111"/>
        <v>-2008.4392700179087</v>
      </c>
      <c r="G115">
        <f t="shared" ca="1" si="112"/>
        <v>10972.8</v>
      </c>
      <c r="H115" s="9">
        <f t="shared" ca="1" si="113"/>
        <v>-158.49572581910471</v>
      </c>
      <c r="I115" s="9">
        <f t="shared" ca="1" si="114"/>
        <v>133.88462728119339</v>
      </c>
      <c r="J115" s="9">
        <f t="shared" ca="1" si="115"/>
        <v>0</v>
      </c>
      <c r="K115" s="9">
        <f t="shared" ca="1" si="116"/>
        <v>207.47527208115403</v>
      </c>
      <c r="L115" s="9">
        <f t="shared" ca="1" si="117"/>
        <v>-49.811526271641711</v>
      </c>
      <c r="M115">
        <f t="shared" ca="1" si="118"/>
        <v>55.831865671641793</v>
      </c>
      <c r="N115">
        <f t="shared" ca="1" si="119"/>
        <v>32.971380597014921</v>
      </c>
    </row>
    <row r="116" spans="1:15" x14ac:dyDescent="0.25">
      <c r="A116" s="4">
        <f t="shared" si="95"/>
        <v>0.4289930555555545</v>
      </c>
      <c r="B116" s="3">
        <f t="shared" si="91"/>
        <v>1553301065</v>
      </c>
      <c r="C116">
        <f t="shared" si="96"/>
        <v>3</v>
      </c>
      <c r="D116">
        <f t="shared" si="96"/>
        <v>51</v>
      </c>
      <c r="E116">
        <f t="shared" ca="1" si="110"/>
        <v>1585.2291087910489</v>
      </c>
      <c r="F116">
        <f t="shared" ca="1" si="111"/>
        <v>-1339.0161336119418</v>
      </c>
      <c r="G116">
        <f t="shared" ca="1" si="112"/>
        <v>10972.8</v>
      </c>
      <c r="H116" s="9">
        <f t="shared" ca="1" si="113"/>
        <v>-162.49365612529945</v>
      </c>
      <c r="I116" s="9">
        <f t="shared" ca="1" si="114"/>
        <v>127.06150553655671</v>
      </c>
      <c r="J116" s="9">
        <f t="shared" ca="1" si="115"/>
        <v>0</v>
      </c>
      <c r="K116" s="9">
        <f t="shared" ca="1" si="116"/>
        <v>206.27363978507651</v>
      </c>
      <c r="L116" s="9">
        <f t="shared" ca="1" si="117"/>
        <v>-51.976459709949808</v>
      </c>
      <c r="M116">
        <f t="shared" ca="1" si="118"/>
        <v>55.837910447761196</v>
      </c>
      <c r="N116">
        <f t="shared" ca="1" si="119"/>
        <v>32.958698175787724</v>
      </c>
    </row>
    <row r="117" spans="1:15" x14ac:dyDescent="0.25">
      <c r="A117" s="4">
        <f t="shared" si="95"/>
        <v>0.42905092592592486</v>
      </c>
      <c r="B117" s="3">
        <f t="shared" si="91"/>
        <v>1553301070</v>
      </c>
      <c r="C117">
        <f t="shared" ref="C117:D117" si="120">C116</f>
        <v>3</v>
      </c>
      <c r="D117">
        <f t="shared" si="120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112"/>
        <v>10972.8</v>
      </c>
      <c r="H117" s="16">
        <f t="shared" ca="1" si="113"/>
        <v>-170.48951673768858</v>
      </c>
      <c r="I117" s="16">
        <f t="shared" ca="1" si="114"/>
        <v>113.4152620472818</v>
      </c>
      <c r="J117" s="16">
        <f t="shared" ca="1" si="115"/>
        <v>0</v>
      </c>
      <c r="K117" s="16">
        <f t="shared" ca="1" si="116"/>
        <v>204.7674216830016</v>
      </c>
      <c r="L117" s="16">
        <f t="shared" ca="1" si="117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95"/>
        <v>0.42910879629629523</v>
      </c>
      <c r="B118" s="3">
        <f t="shared" si="91"/>
        <v>1553301075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112"/>
        <v>10972.8</v>
      </c>
      <c r="H118" s="16">
        <f t="shared" ca="1" si="113"/>
        <v>-178.48537735007773</v>
      </c>
      <c r="I118" s="16">
        <f t="shared" ca="1" si="114"/>
        <v>99.769018558006877</v>
      </c>
      <c r="J118" s="16">
        <f t="shared" ca="1" si="115"/>
        <v>0</v>
      </c>
      <c r="K118" s="16">
        <f t="shared" ca="1" si="116"/>
        <v>204.47710627800745</v>
      </c>
      <c r="L118" s="16">
        <f t="shared" ca="1" si="117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95"/>
        <v>0.42916666666666559</v>
      </c>
      <c r="B119" s="3">
        <f t="shared" si="91"/>
        <v>1553301080</v>
      </c>
      <c r="C119">
        <f t="shared" ref="C119:D119" si="121">C118</f>
        <v>4</v>
      </c>
      <c r="D119">
        <f t="shared" si="121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112"/>
        <v>10972.8</v>
      </c>
      <c r="H119" s="16">
        <f t="shared" ca="1" si="113"/>
        <v>-186.48123796246682</v>
      </c>
      <c r="I119" s="16">
        <f t="shared" ca="1" si="114"/>
        <v>86.122775068731954</v>
      </c>
      <c r="J119" s="16">
        <f t="shared" ca="1" si="115"/>
        <v>0</v>
      </c>
      <c r="K119" s="16">
        <f t="shared" ca="1" si="116"/>
        <v>205.40784916247378</v>
      </c>
      <c r="L119" s="16">
        <f t="shared" ca="1" si="117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95"/>
        <v>0.42922453703703595</v>
      </c>
      <c r="B120" s="3">
        <f t="shared" si="91"/>
        <v>1553301085</v>
      </c>
      <c r="C120">
        <f t="shared" ref="C120:D120" si="122">C119</f>
        <v>4</v>
      </c>
      <c r="D120">
        <f t="shared" si="122"/>
        <v>118</v>
      </c>
      <c r="E120">
        <f t="shared" ref="E120:E122" ca="1" si="123">INDIRECT("E$"&amp;C120)+INDIRECT("H$"&amp;C120)*($B120-INDIRECT("B$"&amp;D120))</f>
        <v>-1904.5198320866139</v>
      </c>
      <c r="F120">
        <f t="shared" ref="F120:F122" ca="1" si="124">INDIRECT("F$"&amp;C120)+INDIRECT("I$"&amp;C120)*($B120-INDIRECT("B$"&amp;D120))</f>
        <v>792.82667244094489</v>
      </c>
      <c r="G120">
        <f t="shared" ref="G120:G122" ca="1" si="125">INDIRECT("G$"&amp;C120)+INDIRECT("J$"&amp;C120)*($B120-INDIRECT("B$"&amp;D120))</f>
        <v>10972.8</v>
      </c>
      <c r="H120" s="9">
        <f t="shared" ref="H120:H122" ca="1" si="126">(E121-E120)/($B121-$B120)</f>
        <v>-190.4791682686614</v>
      </c>
      <c r="I120" s="9">
        <f t="shared" ref="I120:I122" ca="1" si="127">(F121-F120)/($B121-$B120)</f>
        <v>79.299653324094535</v>
      </c>
      <c r="J120" s="9">
        <f t="shared" ref="J120:J122" ca="1" si="128">(G121-G120)/($B121-$B120)</f>
        <v>0</v>
      </c>
      <c r="K120" s="9">
        <f t="shared" ref="K120:K122" ca="1" si="129">SQRT(H120*H120+I120*I120)</f>
        <v>206.32680039598006</v>
      </c>
      <c r="L120" s="9">
        <f t="shared" ref="L120:L122" ca="1" si="130">DEGREES(ATAN2(I120,H120))</f>
        <v>-67.397223964202027</v>
      </c>
      <c r="M120">
        <f t="shared" ref="M120:M122" ca="1" si="131">INDIRECT("M$"&amp;C120)+INDIRECT("O$"&amp;C120)*($B120-INDIRECT("B$"&amp;D120))</f>
        <v>55.857082239720036</v>
      </c>
      <c r="N120">
        <f t="shared" ref="N120:N122" ca="1" si="132">INDIRECT("N$"&amp;C120)+INDIRECT("P$"&amp;C120)*($B120-INDIRECT("B$"&amp;D120))</f>
        <v>32.902852143482065</v>
      </c>
    </row>
    <row r="121" spans="1:15" x14ac:dyDescent="0.25">
      <c r="A121" s="8">
        <f t="shared" si="95"/>
        <v>0.42928240740740631</v>
      </c>
      <c r="B121" s="3">
        <f t="shared" si="91"/>
        <v>1553301090</v>
      </c>
      <c r="C121">
        <f t="shared" ref="C121:D121" si="133">C120</f>
        <v>4</v>
      </c>
      <c r="D121">
        <f t="shared" si="133"/>
        <v>118</v>
      </c>
      <c r="E121">
        <f t="shared" ca="1" si="123"/>
        <v>-2856.9156734299208</v>
      </c>
      <c r="F121">
        <f t="shared" ca="1" si="124"/>
        <v>1189.3249390614176</v>
      </c>
      <c r="G121">
        <f t="shared" ca="1" si="125"/>
        <v>10972.8</v>
      </c>
      <c r="H121" s="9">
        <f t="shared" ca="1" si="126"/>
        <v>-190.4791682686614</v>
      </c>
      <c r="I121" s="9">
        <f t="shared" ca="1" si="127"/>
        <v>79.299653324094464</v>
      </c>
      <c r="J121" s="9">
        <f t="shared" ca="1" si="128"/>
        <v>0</v>
      </c>
      <c r="K121" s="9">
        <f t="shared" ca="1" si="129"/>
        <v>206.32680039598003</v>
      </c>
      <c r="L121" s="9">
        <f t="shared" ca="1" si="130"/>
        <v>-67.397223964202041</v>
      </c>
      <c r="M121">
        <f t="shared" ca="1" si="131"/>
        <v>55.860623359580053</v>
      </c>
      <c r="N121">
        <f t="shared" ca="1" si="132"/>
        <v>32.887611548556428</v>
      </c>
    </row>
    <row r="122" spans="1:15" x14ac:dyDescent="0.25">
      <c r="A122" s="4">
        <f>A121+5/24/3600</f>
        <v>0.42934027777777667</v>
      </c>
      <c r="B122" s="3">
        <f t="shared" si="91"/>
        <v>1553301095</v>
      </c>
      <c r="C122">
        <f t="shared" ref="C122:D122" si="134">C121</f>
        <v>4</v>
      </c>
      <c r="D122">
        <f t="shared" si="134"/>
        <v>118</v>
      </c>
      <c r="E122">
        <f t="shared" ca="1" si="123"/>
        <v>-3809.3115147732278</v>
      </c>
      <c r="F122">
        <f t="shared" ca="1" si="124"/>
        <v>1585.8232056818899</v>
      </c>
      <c r="G122">
        <f t="shared" ca="1" si="125"/>
        <v>10972.8</v>
      </c>
      <c r="H122" s="9">
        <f t="shared" ca="1" si="126"/>
        <v>-190.47916826866131</v>
      </c>
      <c r="I122" s="9">
        <f t="shared" ca="1" si="127"/>
        <v>79.299653324094464</v>
      </c>
      <c r="J122" s="9">
        <f t="shared" ca="1" si="128"/>
        <v>0</v>
      </c>
      <c r="K122" s="9">
        <f t="shared" ca="1" si="129"/>
        <v>206.32680039597994</v>
      </c>
      <c r="L122" s="9">
        <f t="shared" ca="1" si="130"/>
        <v>-67.397223964202027</v>
      </c>
      <c r="M122">
        <f t="shared" ca="1" si="131"/>
        <v>55.86416447944007</v>
      </c>
      <c r="N122">
        <f t="shared" ca="1" si="132"/>
        <v>32.872370953630792</v>
      </c>
    </row>
    <row r="123" spans="1:15" x14ac:dyDescent="0.25">
      <c r="A123" s="4">
        <f t="shared" ref="A123:A186" si="135">A122+5/24/3600</f>
        <v>0.42939814814814703</v>
      </c>
      <c r="B123" s="3">
        <f t="shared" si="91"/>
        <v>1553301100</v>
      </c>
      <c r="C123">
        <f t="shared" ref="C123:D136" si="136">C122</f>
        <v>4</v>
      </c>
      <c r="D123">
        <f t="shared" si="136"/>
        <v>118</v>
      </c>
      <c r="E123">
        <f t="shared" ca="1" si="93"/>
        <v>-4761.7073561165344</v>
      </c>
      <c r="F123">
        <f t="shared" ca="1" si="94"/>
        <v>1982.3214723023623</v>
      </c>
      <c r="G123">
        <f t="shared" ca="1" si="83"/>
        <v>10972.8</v>
      </c>
      <c r="H123" s="9">
        <f t="shared" ca="1" si="84"/>
        <v>-190.47916826866148</v>
      </c>
      <c r="I123" s="9">
        <f t="shared" ca="1" si="84"/>
        <v>79.299653324094521</v>
      </c>
      <c r="J123" s="9">
        <f t="shared" ca="1" si="84"/>
        <v>0</v>
      </c>
      <c r="K123" s="9">
        <f t="shared" ca="1" si="85"/>
        <v>206.32680039598014</v>
      </c>
      <c r="L123" s="9">
        <f t="shared" ca="1" si="86"/>
        <v>-67.397223964202027</v>
      </c>
      <c r="M123">
        <f t="shared" ca="1" si="88"/>
        <v>55.867705599300088</v>
      </c>
      <c r="N123">
        <f t="shared" ca="1" si="89"/>
        <v>32.857130358705156</v>
      </c>
    </row>
    <row r="124" spans="1:15" x14ac:dyDescent="0.25">
      <c r="A124" s="4">
        <f t="shared" si="135"/>
        <v>0.42945601851851739</v>
      </c>
      <c r="B124" s="3">
        <f t="shared" si="91"/>
        <v>1553301105</v>
      </c>
      <c r="C124">
        <f t="shared" si="136"/>
        <v>4</v>
      </c>
      <c r="D124">
        <f t="shared" si="136"/>
        <v>118</v>
      </c>
      <c r="E124">
        <f t="shared" ca="1" si="93"/>
        <v>-5714.1031974598418</v>
      </c>
      <c r="F124">
        <f t="shared" ca="1" si="94"/>
        <v>2378.8197389228349</v>
      </c>
      <c r="G124">
        <f t="shared" ca="1" si="83"/>
        <v>10972.8</v>
      </c>
      <c r="H124" s="9">
        <f t="shared" ca="1" si="84"/>
        <v>-190.47916826866148</v>
      </c>
      <c r="I124" s="9">
        <f t="shared" ca="1" si="84"/>
        <v>79.299653324094464</v>
      </c>
      <c r="J124" s="9">
        <f t="shared" ca="1" si="84"/>
        <v>0</v>
      </c>
      <c r="K124" s="9">
        <f t="shared" ca="1" si="85"/>
        <v>206.32680039598011</v>
      </c>
      <c r="L124" s="9">
        <f t="shared" ca="1" si="86"/>
        <v>-67.397223964202055</v>
      </c>
      <c r="M124">
        <f t="shared" ca="1" si="88"/>
        <v>55.871246719160105</v>
      </c>
      <c r="N124">
        <f t="shared" ca="1" si="89"/>
        <v>32.841889763779527</v>
      </c>
    </row>
    <row r="125" spans="1:15" x14ac:dyDescent="0.25">
      <c r="A125" s="4">
        <f t="shared" si="135"/>
        <v>0.42951388888888775</v>
      </c>
      <c r="B125" s="3">
        <f t="shared" si="91"/>
        <v>1553301110</v>
      </c>
      <c r="C125">
        <f t="shared" ref="C125:D125" si="137">C124</f>
        <v>4</v>
      </c>
      <c r="D125">
        <f t="shared" si="137"/>
        <v>118</v>
      </c>
      <c r="E125">
        <f t="shared" ref="E125:E127" ca="1" si="138">INDIRECT("E$"&amp;C125)+INDIRECT("H$"&amp;C125)*($B125-INDIRECT("B$"&amp;D125))</f>
        <v>-6666.4990388031492</v>
      </c>
      <c r="F125">
        <f t="shared" ref="F125:F127" ca="1" si="139">INDIRECT("F$"&amp;C125)+INDIRECT("I$"&amp;C125)*($B125-INDIRECT("B$"&amp;D125))</f>
        <v>2775.3180055433072</v>
      </c>
      <c r="G125">
        <f t="shared" ref="G125:G127" ca="1" si="140">INDIRECT("G$"&amp;C125)+INDIRECT("J$"&amp;C125)*($B125-INDIRECT("B$"&amp;D125))</f>
        <v>10972.8</v>
      </c>
      <c r="H125" s="9">
        <f t="shared" ref="H125:H127" ca="1" si="141">(E126-E125)/($B126-$B125)</f>
        <v>-190.47916826866131</v>
      </c>
      <c r="I125" s="9">
        <f t="shared" ref="I125:I127" ca="1" si="142">(F126-F125)/($B126-$B125)</f>
        <v>79.299653324094464</v>
      </c>
      <c r="J125" s="9">
        <f t="shared" ref="J125:J127" ca="1" si="143">(G126-G125)/($B126-$B125)</f>
        <v>0</v>
      </c>
      <c r="K125" s="9">
        <f t="shared" ref="K125:K127" ca="1" si="144">SQRT(H125*H125+I125*I125)</f>
        <v>206.32680039597994</v>
      </c>
      <c r="L125" s="9">
        <f t="shared" ref="L125:L127" ca="1" si="145">DEGREES(ATAN2(I125,H125))</f>
        <v>-67.397223964202027</v>
      </c>
      <c r="M125">
        <f t="shared" ref="M125:M127" ca="1" si="146">INDIRECT("M$"&amp;C125)+INDIRECT("O$"&amp;C125)*($B125-INDIRECT("B$"&amp;D125))</f>
        <v>55.874787839020122</v>
      </c>
      <c r="N125">
        <f t="shared" ref="N125:N127" ca="1" si="147">INDIRECT("N$"&amp;C125)+INDIRECT("P$"&amp;C125)*($B125-INDIRECT("B$"&amp;D125))</f>
        <v>32.826649168853891</v>
      </c>
    </row>
    <row r="126" spans="1:15" x14ac:dyDescent="0.25">
      <c r="A126" s="4">
        <f t="shared" si="135"/>
        <v>0.42957175925925811</v>
      </c>
      <c r="B126" s="3">
        <f t="shared" si="91"/>
        <v>1553301115</v>
      </c>
      <c r="C126">
        <f t="shared" ref="C126:D126" si="148">C125</f>
        <v>4</v>
      </c>
      <c r="D126">
        <f t="shared" si="148"/>
        <v>118</v>
      </c>
      <c r="E126">
        <f t="shared" ca="1" si="138"/>
        <v>-7618.8948801464558</v>
      </c>
      <c r="F126">
        <f t="shared" ca="1" si="139"/>
        <v>3171.8162721637796</v>
      </c>
      <c r="G126">
        <f t="shared" ca="1" si="140"/>
        <v>10972.8</v>
      </c>
      <c r="H126" s="9">
        <f t="shared" ca="1" si="141"/>
        <v>-190.47916826866131</v>
      </c>
      <c r="I126" s="9">
        <f t="shared" ca="1" si="142"/>
        <v>79.299653324094464</v>
      </c>
      <c r="J126" s="9">
        <f t="shared" ca="1" si="143"/>
        <v>0</v>
      </c>
      <c r="K126" s="9">
        <f t="shared" ca="1" si="144"/>
        <v>206.32680039597994</v>
      </c>
      <c r="L126" s="9">
        <f t="shared" ca="1" si="145"/>
        <v>-67.397223964202027</v>
      </c>
      <c r="M126">
        <f t="shared" ca="1" si="146"/>
        <v>55.87832895888014</v>
      </c>
      <c r="N126">
        <f t="shared" ca="1" si="147"/>
        <v>32.811408573928254</v>
      </c>
    </row>
    <row r="127" spans="1:15" x14ac:dyDescent="0.25">
      <c r="A127" s="8">
        <f t="shared" si="135"/>
        <v>0.42962962962962847</v>
      </c>
      <c r="B127" s="3">
        <f t="shared" si="91"/>
        <v>1553301120</v>
      </c>
      <c r="C127">
        <f t="shared" ref="C127:D127" si="149">C126</f>
        <v>4</v>
      </c>
      <c r="D127">
        <f t="shared" si="149"/>
        <v>118</v>
      </c>
      <c r="E127">
        <f t="shared" ca="1" si="138"/>
        <v>-8571.2907214897623</v>
      </c>
      <c r="F127">
        <f t="shared" ca="1" si="139"/>
        <v>3568.3145387842519</v>
      </c>
      <c r="G127">
        <f t="shared" ca="1" si="140"/>
        <v>10972.8</v>
      </c>
      <c r="H127" s="9">
        <f t="shared" ca="1" si="141"/>
        <v>-190.47916826866131</v>
      </c>
      <c r="I127" s="9">
        <f t="shared" ca="1" si="142"/>
        <v>79.299653324094464</v>
      </c>
      <c r="J127" s="9">
        <f t="shared" ca="1" si="143"/>
        <v>0</v>
      </c>
      <c r="K127" s="9">
        <f t="shared" ca="1" si="144"/>
        <v>206.32680039597994</v>
      </c>
      <c r="L127" s="9">
        <f t="shared" ca="1" si="145"/>
        <v>-67.397223964202027</v>
      </c>
      <c r="M127">
        <f t="shared" ca="1" si="146"/>
        <v>55.881870078740157</v>
      </c>
      <c r="N127">
        <f t="shared" ca="1" si="147"/>
        <v>32.796167979002618</v>
      </c>
    </row>
    <row r="128" spans="1:15" x14ac:dyDescent="0.25">
      <c r="A128" s="4">
        <f t="shared" si="135"/>
        <v>0.42968749999999883</v>
      </c>
      <c r="B128" s="3">
        <f t="shared" si="91"/>
        <v>1553301125</v>
      </c>
      <c r="C128">
        <f t="shared" si="136"/>
        <v>4</v>
      </c>
      <c r="D128">
        <f t="shared" si="136"/>
        <v>118</v>
      </c>
      <c r="E128">
        <f t="shared" ca="1" si="93"/>
        <v>-9523.6865628330688</v>
      </c>
      <c r="F128">
        <f t="shared" ca="1" si="94"/>
        <v>3964.8128054047243</v>
      </c>
      <c r="G128">
        <f t="shared" ca="1" si="83"/>
        <v>10972.8</v>
      </c>
      <c r="H128" s="9">
        <f t="shared" ca="1" si="84"/>
        <v>-190.47916826866168</v>
      </c>
      <c r="I128" s="9">
        <f t="shared" ca="1" si="84"/>
        <v>79.299653324094564</v>
      </c>
      <c r="J128" s="9">
        <f t="shared" ca="1" si="84"/>
        <v>0</v>
      </c>
      <c r="K128" s="9">
        <f t="shared" ca="1" si="85"/>
        <v>206.32680039598031</v>
      </c>
      <c r="L128" s="9">
        <f t="shared" ca="1" si="86"/>
        <v>-67.397223964202041</v>
      </c>
      <c r="M128">
        <f t="shared" ca="1" si="88"/>
        <v>55.885411198600174</v>
      </c>
      <c r="N128">
        <f t="shared" ca="1" si="89"/>
        <v>32.780927384076989</v>
      </c>
      <c r="O128" s="12"/>
    </row>
    <row r="129" spans="1:19" x14ac:dyDescent="0.25">
      <c r="A129" s="4">
        <f t="shared" si="135"/>
        <v>0.4297453703703692</v>
      </c>
      <c r="B129" s="3">
        <f t="shared" si="91"/>
        <v>1553301130</v>
      </c>
      <c r="C129">
        <f t="shared" si="136"/>
        <v>4</v>
      </c>
      <c r="D129">
        <f t="shared" si="136"/>
        <v>118</v>
      </c>
      <c r="E129">
        <f t="shared" ca="1" si="93"/>
        <v>-10476.082404176377</v>
      </c>
      <c r="F129">
        <f t="shared" ca="1" si="94"/>
        <v>4361.3110720251971</v>
      </c>
      <c r="G129">
        <f t="shared" ca="1" si="83"/>
        <v>10972.8</v>
      </c>
      <c r="H129" s="9">
        <f t="shared" ca="1" si="84"/>
        <v>-190.47916826866131</v>
      </c>
      <c r="I129" s="9">
        <f t="shared" ca="1" si="84"/>
        <v>79.299653324094649</v>
      </c>
      <c r="J129" s="9">
        <f t="shared" ca="1" si="84"/>
        <v>0</v>
      </c>
      <c r="K129" s="9">
        <f t="shared" ca="1" si="85"/>
        <v>206.32680039598003</v>
      </c>
      <c r="L129" s="9">
        <f t="shared" ca="1" si="86"/>
        <v>-67.397223964201984</v>
      </c>
      <c r="M129">
        <f t="shared" ca="1" si="88"/>
        <v>55.888952318460191</v>
      </c>
      <c r="N129">
        <f t="shared" ca="1" si="89"/>
        <v>32.765686789151353</v>
      </c>
    </row>
    <row r="130" spans="1:19" x14ac:dyDescent="0.25">
      <c r="A130" s="4">
        <f t="shared" si="135"/>
        <v>0.42980324074073956</v>
      </c>
      <c r="B130" s="3">
        <f t="shared" si="91"/>
        <v>1553301135</v>
      </c>
      <c r="C130">
        <f t="shared" si="136"/>
        <v>4</v>
      </c>
      <c r="D130">
        <f t="shared" si="136"/>
        <v>118</v>
      </c>
      <c r="E130">
        <f t="shared" ca="1" si="93"/>
        <v>-11428.478245519684</v>
      </c>
      <c r="F130">
        <f t="shared" ca="1" si="94"/>
        <v>4757.8093386456703</v>
      </c>
      <c r="G130">
        <f t="shared" ca="1" si="83"/>
        <v>10972.8</v>
      </c>
      <c r="H130" s="9">
        <f t="shared" ca="1" si="84"/>
        <v>-190.47916826866131</v>
      </c>
      <c r="I130" s="9">
        <f t="shared" ca="1" si="84"/>
        <v>79.299653324094464</v>
      </c>
      <c r="J130" s="9">
        <f t="shared" ca="1" si="84"/>
        <v>0</v>
      </c>
      <c r="K130" s="9">
        <f t="shared" ca="1" si="85"/>
        <v>206.32680039597994</v>
      </c>
      <c r="L130" s="9">
        <f t="shared" ca="1" si="86"/>
        <v>-67.397223964202027</v>
      </c>
      <c r="M130">
        <f t="shared" ca="1" si="88"/>
        <v>55.892493438320209</v>
      </c>
      <c r="N130">
        <f t="shared" ca="1" si="89"/>
        <v>32.750446194225717</v>
      </c>
    </row>
    <row r="131" spans="1:19" x14ac:dyDescent="0.25">
      <c r="A131" s="4">
        <f t="shared" si="135"/>
        <v>0.42986111111110992</v>
      </c>
      <c r="B131" s="3">
        <f t="shared" si="91"/>
        <v>1553301140</v>
      </c>
      <c r="C131">
        <f t="shared" si="136"/>
        <v>4</v>
      </c>
      <c r="D131">
        <f t="shared" si="136"/>
        <v>118</v>
      </c>
      <c r="E131">
        <f t="shared" ca="1" si="93"/>
        <v>-12380.87408686299</v>
      </c>
      <c r="F131">
        <f t="shared" ca="1" si="94"/>
        <v>5154.3076052661427</v>
      </c>
      <c r="G131">
        <f t="shared" ca="1" si="83"/>
        <v>10972.8</v>
      </c>
      <c r="H131" s="9">
        <f t="shared" ca="1" si="84"/>
        <v>-190.47916826866168</v>
      </c>
      <c r="I131" s="9">
        <f t="shared" ca="1" si="84"/>
        <v>79.299653324094464</v>
      </c>
      <c r="J131" s="9">
        <f t="shared" ca="1" si="84"/>
        <v>0</v>
      </c>
      <c r="K131" s="9">
        <f t="shared" ca="1" si="85"/>
        <v>206.32680039598029</v>
      </c>
      <c r="L131" s="9">
        <f t="shared" ca="1" si="86"/>
        <v>-67.39722396420207</v>
      </c>
      <c r="M131">
        <f t="shared" ca="1" si="88"/>
        <v>55.896034558180226</v>
      </c>
      <c r="N131">
        <f t="shared" ca="1" si="89"/>
        <v>32.735205599300087</v>
      </c>
    </row>
    <row r="132" spans="1:19" x14ac:dyDescent="0.25">
      <c r="A132" s="4">
        <f t="shared" si="135"/>
        <v>0.42991898148148028</v>
      </c>
      <c r="B132" s="3">
        <f t="shared" si="91"/>
        <v>1553301145</v>
      </c>
      <c r="C132">
        <f t="shared" si="136"/>
        <v>4</v>
      </c>
      <c r="D132">
        <f t="shared" si="136"/>
        <v>118</v>
      </c>
      <c r="E132">
        <f t="shared" ca="1" si="93"/>
        <v>-13333.269928206299</v>
      </c>
      <c r="F132">
        <f t="shared" ca="1" si="94"/>
        <v>5550.805871886615</v>
      </c>
      <c r="G132">
        <f t="shared" ca="1" si="83"/>
        <v>10972.8</v>
      </c>
      <c r="H132" s="9">
        <f t="shared" ca="1" si="84"/>
        <v>-190.47916826866131</v>
      </c>
      <c r="I132" s="9">
        <f t="shared" ca="1" si="84"/>
        <v>79.299653324094464</v>
      </c>
      <c r="J132" s="9">
        <f t="shared" ca="1" si="84"/>
        <v>0</v>
      </c>
      <c r="K132" s="9">
        <f t="shared" ca="1" si="85"/>
        <v>206.32680039597994</v>
      </c>
      <c r="L132" s="9">
        <f t="shared" ca="1" si="86"/>
        <v>-67.397223964202027</v>
      </c>
      <c r="M132">
        <f t="shared" ca="1" si="88"/>
        <v>55.899575678040243</v>
      </c>
      <c r="N132">
        <f t="shared" ca="1" si="89"/>
        <v>32.719965004374451</v>
      </c>
    </row>
    <row r="133" spans="1:19" x14ac:dyDescent="0.25">
      <c r="A133" s="4">
        <f t="shared" si="135"/>
        <v>0.42997685185185064</v>
      </c>
      <c r="B133" s="3">
        <f t="shared" si="91"/>
        <v>1553301150</v>
      </c>
      <c r="C133">
        <f t="shared" si="136"/>
        <v>4</v>
      </c>
      <c r="D133">
        <f t="shared" si="136"/>
        <v>118</v>
      </c>
      <c r="E133">
        <f t="shared" ca="1" si="93"/>
        <v>-14285.665769549605</v>
      </c>
      <c r="F133">
        <f t="shared" ca="1" si="94"/>
        <v>5947.3041385070874</v>
      </c>
      <c r="G133">
        <f t="shared" ca="1" si="83"/>
        <v>10972.8</v>
      </c>
      <c r="H133" s="9">
        <f t="shared" ca="1" si="84"/>
        <v>-190.47916826866131</v>
      </c>
      <c r="I133" s="9">
        <f t="shared" ca="1" si="84"/>
        <v>79.299653324094464</v>
      </c>
      <c r="J133" s="9">
        <f t="shared" ca="1" si="84"/>
        <v>0</v>
      </c>
      <c r="K133" s="9">
        <f t="shared" ca="1" si="85"/>
        <v>206.32680039597994</v>
      </c>
      <c r="L133" s="9">
        <f t="shared" ca="1" si="86"/>
        <v>-67.397223964202027</v>
      </c>
      <c r="M133">
        <f t="shared" ca="1" si="88"/>
        <v>55.90311679790026</v>
      </c>
      <c r="N133">
        <f t="shared" ca="1" si="89"/>
        <v>32.704724409448815</v>
      </c>
    </row>
    <row r="134" spans="1:19" x14ac:dyDescent="0.25">
      <c r="A134" s="4">
        <f t="shared" si="135"/>
        <v>0.430034722222221</v>
      </c>
      <c r="B134" s="3">
        <f t="shared" si="91"/>
        <v>1553301155</v>
      </c>
      <c r="C134">
        <f t="shared" si="136"/>
        <v>4</v>
      </c>
      <c r="D134">
        <f t="shared" si="136"/>
        <v>118</v>
      </c>
      <c r="E134">
        <f t="shared" ca="1" si="93"/>
        <v>-15238.061610892912</v>
      </c>
      <c r="F134">
        <f t="shared" ca="1" si="94"/>
        <v>6343.8024051275597</v>
      </c>
      <c r="G134">
        <f t="shared" ca="1" si="83"/>
        <v>10972.8</v>
      </c>
      <c r="H134" s="9">
        <f t="shared" ca="1" si="84"/>
        <v>-190.47916826866131</v>
      </c>
      <c r="I134" s="9">
        <f t="shared" ca="1" si="84"/>
        <v>79.299653324094464</v>
      </c>
      <c r="J134" s="9">
        <f t="shared" ca="1" si="84"/>
        <v>0</v>
      </c>
      <c r="K134" s="9">
        <f t="shared" ca="1" si="85"/>
        <v>206.32680039597994</v>
      </c>
      <c r="L134" s="9">
        <f t="shared" ca="1" si="86"/>
        <v>-67.397223964202027</v>
      </c>
      <c r="M134">
        <f t="shared" ca="1" si="88"/>
        <v>55.906657917760285</v>
      </c>
      <c r="N134">
        <f t="shared" ca="1" si="89"/>
        <v>32.689483814523179</v>
      </c>
    </row>
    <row r="135" spans="1:19" x14ac:dyDescent="0.25">
      <c r="A135" s="4">
        <f t="shared" si="135"/>
        <v>0.43009259259259136</v>
      </c>
      <c r="B135" s="3">
        <f t="shared" si="91"/>
        <v>1553301160</v>
      </c>
      <c r="C135">
        <f t="shared" si="136"/>
        <v>4</v>
      </c>
      <c r="D135">
        <f t="shared" si="136"/>
        <v>118</v>
      </c>
      <c r="E135">
        <f t="shared" ca="1" si="93"/>
        <v>-16190.457452236218</v>
      </c>
      <c r="F135">
        <f t="shared" ca="1" si="94"/>
        <v>6740.3006717480321</v>
      </c>
      <c r="G135">
        <f t="shared" ca="1" si="83"/>
        <v>10972.8</v>
      </c>
      <c r="H135" s="9">
        <f t="shared" ca="1" si="84"/>
        <v>-190.47916826866168</v>
      </c>
      <c r="I135" s="9">
        <f t="shared" ca="1" si="84"/>
        <v>79.299653324094464</v>
      </c>
      <c r="J135" s="9">
        <f t="shared" ca="1" si="84"/>
        <v>0</v>
      </c>
      <c r="K135" s="9">
        <f t="shared" ca="1" si="85"/>
        <v>206.32680039598029</v>
      </c>
      <c r="L135" s="9">
        <f t="shared" ca="1" si="86"/>
        <v>-67.39722396420207</v>
      </c>
      <c r="M135">
        <f t="shared" ca="1" si="88"/>
        <v>55.910199037620302</v>
      </c>
      <c r="N135">
        <f t="shared" ca="1" si="89"/>
        <v>32.67424321959755</v>
      </c>
    </row>
    <row r="136" spans="1:19" x14ac:dyDescent="0.25">
      <c r="A136" s="4">
        <f t="shared" si="135"/>
        <v>0.43015046296296172</v>
      </c>
      <c r="B136" s="3">
        <f t="shared" si="91"/>
        <v>1553301165</v>
      </c>
      <c r="C136">
        <f t="shared" si="136"/>
        <v>4</v>
      </c>
      <c r="D136">
        <f t="shared" si="136"/>
        <v>118</v>
      </c>
      <c r="E136">
        <f t="shared" ca="1" si="93"/>
        <v>-17142.853293579527</v>
      </c>
      <c r="F136">
        <f t="shared" ca="1" si="94"/>
        <v>7136.7989383685044</v>
      </c>
      <c r="G136">
        <f t="shared" ref="G136:G199" ca="1" si="150">INDIRECT("G$"&amp;C136)+INDIRECT("J$"&amp;C136)*($B136-INDIRECT("B$"&amp;D136))</f>
        <v>10972.8</v>
      </c>
      <c r="H136" s="9">
        <f t="shared" ref="H136:J151" ca="1" si="151">(E137-E136)/($B137-$B136)</f>
        <v>-190.47916826866131</v>
      </c>
      <c r="I136" s="9">
        <f t="shared" ca="1" si="151"/>
        <v>79.299653324094464</v>
      </c>
      <c r="J136" s="9">
        <f t="shared" ca="1" si="151"/>
        <v>0</v>
      </c>
      <c r="K136" s="9">
        <f t="shared" ref="K136:K199" ca="1" si="152">SQRT(H136*H136+I136*I136)</f>
        <v>206.32680039597994</v>
      </c>
      <c r="L136" s="9">
        <f t="shared" ref="L136:L199" ca="1" si="153">DEGREES(ATAN2(I136,H136))</f>
        <v>-67.397223964202027</v>
      </c>
      <c r="M136">
        <f t="shared" ca="1" si="88"/>
        <v>55.913740157480319</v>
      </c>
      <c r="N136">
        <f t="shared" ca="1" si="89"/>
        <v>32.659002624671913</v>
      </c>
      <c r="O136" s="14"/>
      <c r="P136" s="14"/>
      <c r="Q136" s="14"/>
      <c r="R136" s="14"/>
      <c r="S136" s="14"/>
    </row>
    <row r="137" spans="1:19" x14ac:dyDescent="0.25">
      <c r="A137" s="4">
        <f t="shared" si="135"/>
        <v>0.43020833333333208</v>
      </c>
      <c r="B137" s="3">
        <f t="shared" si="91"/>
        <v>1553301170</v>
      </c>
      <c r="C137">
        <f t="shared" ref="C137:D152" si="154">C136</f>
        <v>4</v>
      </c>
      <c r="D137">
        <f t="shared" si="154"/>
        <v>118</v>
      </c>
      <c r="E137">
        <f t="shared" ca="1" si="93"/>
        <v>-18095.249134922833</v>
      </c>
      <c r="F137">
        <f t="shared" ca="1" si="94"/>
        <v>7533.2972049889768</v>
      </c>
      <c r="G137">
        <f t="shared" ca="1" si="150"/>
        <v>10972.8</v>
      </c>
      <c r="H137" s="9">
        <f t="shared" ca="1" si="151"/>
        <v>-190.47916826866131</v>
      </c>
      <c r="I137" s="9">
        <f t="shared" ca="1" si="151"/>
        <v>79.299653324094464</v>
      </c>
      <c r="J137" s="9">
        <f t="shared" ca="1" si="151"/>
        <v>0</v>
      </c>
      <c r="K137" s="9">
        <f t="shared" ca="1" si="152"/>
        <v>206.32680039597994</v>
      </c>
      <c r="L137" s="9">
        <f t="shared" ca="1" si="153"/>
        <v>-67.397223964202027</v>
      </c>
      <c r="M137">
        <f t="shared" ref="M137:M200" ca="1" si="155">INDIRECT("M$"&amp;C137)+INDIRECT("O$"&amp;C137)*($B137-INDIRECT("B$"&amp;D137))</f>
        <v>55.917281277340336</v>
      </c>
      <c r="N137">
        <f t="shared" ref="N137:N200" ca="1" si="156">INDIRECT("N$"&amp;C137)+INDIRECT("P$"&amp;C137)*($B137-INDIRECT("B$"&amp;D137))</f>
        <v>32.643762029746277</v>
      </c>
      <c r="O137" s="12"/>
    </row>
    <row r="138" spans="1:19" x14ac:dyDescent="0.25">
      <c r="A138" s="4">
        <f t="shared" si="135"/>
        <v>0.43026620370370244</v>
      </c>
      <c r="B138" s="3">
        <f t="shared" ref="B138:B201" si="157">B137+SECOND(A138-A137)</f>
        <v>1553301175</v>
      </c>
      <c r="C138">
        <f t="shared" si="154"/>
        <v>4</v>
      </c>
      <c r="D138">
        <f t="shared" si="154"/>
        <v>118</v>
      </c>
      <c r="E138">
        <f t="shared" ca="1" si="93"/>
        <v>-19047.64497626614</v>
      </c>
      <c r="F138">
        <f t="shared" ca="1" si="94"/>
        <v>7929.7954716094491</v>
      </c>
      <c r="G138">
        <f t="shared" ca="1" si="150"/>
        <v>10972.8</v>
      </c>
      <c r="H138" s="9">
        <f t="shared" ca="1" si="151"/>
        <v>-190.47916826866202</v>
      </c>
      <c r="I138" s="9">
        <f t="shared" ca="1" si="151"/>
        <v>79.299653324094294</v>
      </c>
      <c r="J138" s="9">
        <f t="shared" ca="1" si="151"/>
        <v>0</v>
      </c>
      <c r="K138" s="9">
        <f t="shared" ca="1" si="152"/>
        <v>206.32680039598057</v>
      </c>
      <c r="L138" s="9">
        <f t="shared" ca="1" si="153"/>
        <v>-67.397223964202155</v>
      </c>
      <c r="M138">
        <f t="shared" ca="1" si="155"/>
        <v>55.920822397200354</v>
      </c>
      <c r="N138">
        <f t="shared" ca="1" si="156"/>
        <v>32.628521434820648</v>
      </c>
      <c r="O138" s="12"/>
    </row>
    <row r="139" spans="1:19" x14ac:dyDescent="0.25">
      <c r="A139" s="8">
        <f t="shared" si="135"/>
        <v>0.4303240740740728</v>
      </c>
      <c r="B139" s="3">
        <f t="shared" si="157"/>
        <v>1553301180</v>
      </c>
      <c r="C139">
        <f t="shared" si="154"/>
        <v>4</v>
      </c>
      <c r="D139">
        <f t="shared" si="154"/>
        <v>118</v>
      </c>
      <c r="E139">
        <f t="shared" ca="1" si="93"/>
        <v>-20000.04081760945</v>
      </c>
      <c r="F139">
        <f t="shared" ca="1" si="94"/>
        <v>8326.2937382299206</v>
      </c>
      <c r="G139">
        <f t="shared" ca="1" si="150"/>
        <v>10972.8</v>
      </c>
      <c r="H139" s="9">
        <f t="shared" ca="1" si="151"/>
        <v>-190.47916826866131</v>
      </c>
      <c r="I139" s="9">
        <f t="shared" ca="1" si="151"/>
        <v>79.299653324094464</v>
      </c>
      <c r="J139" s="9">
        <f t="shared" ca="1" si="151"/>
        <v>0</v>
      </c>
      <c r="K139" s="9">
        <f t="shared" ca="1" si="152"/>
        <v>206.32680039597994</v>
      </c>
      <c r="L139" s="9">
        <f t="shared" ca="1" si="153"/>
        <v>-67.397223964202027</v>
      </c>
      <c r="M139">
        <f t="shared" ca="1" si="155"/>
        <v>55.924363517060371</v>
      </c>
      <c r="N139">
        <f t="shared" ca="1" si="156"/>
        <v>32.613280839895012</v>
      </c>
      <c r="O139" s="12"/>
    </row>
    <row r="140" spans="1:19" x14ac:dyDescent="0.25">
      <c r="A140" s="4">
        <f t="shared" si="135"/>
        <v>0.43038194444444317</v>
      </c>
      <c r="B140" s="3">
        <f t="shared" si="157"/>
        <v>1553301185</v>
      </c>
      <c r="C140">
        <f t="shared" si="154"/>
        <v>4</v>
      </c>
      <c r="D140">
        <f t="shared" si="154"/>
        <v>118</v>
      </c>
      <c r="E140">
        <f t="shared" ca="1" si="93"/>
        <v>-20952.436658952756</v>
      </c>
      <c r="F140">
        <f t="shared" ca="1" si="94"/>
        <v>8722.7920048503929</v>
      </c>
      <c r="G140">
        <f t="shared" ca="1" si="150"/>
        <v>10972.8</v>
      </c>
      <c r="H140" s="9">
        <f t="shared" ca="1" si="151"/>
        <v>-190.47916826866131</v>
      </c>
      <c r="I140" s="9">
        <f t="shared" ca="1" si="151"/>
        <v>79.299653324094464</v>
      </c>
      <c r="J140" s="9">
        <f t="shared" ca="1" si="151"/>
        <v>0</v>
      </c>
      <c r="K140" s="9">
        <f t="shared" ca="1" si="152"/>
        <v>206.32680039597994</v>
      </c>
      <c r="L140" s="9">
        <f t="shared" ca="1" si="153"/>
        <v>-67.397223964202027</v>
      </c>
      <c r="M140">
        <f t="shared" ca="1" si="155"/>
        <v>55.927904636920388</v>
      </c>
      <c r="N140">
        <f t="shared" ca="1" si="156"/>
        <v>32.598040244969376</v>
      </c>
      <c r="O140" s="12"/>
    </row>
    <row r="141" spans="1:19" x14ac:dyDescent="0.25">
      <c r="A141" s="4">
        <f t="shared" si="135"/>
        <v>0.43043981481481353</v>
      </c>
      <c r="B141" s="3">
        <f t="shared" si="157"/>
        <v>1553301190</v>
      </c>
      <c r="C141">
        <f t="shared" si="154"/>
        <v>4</v>
      </c>
      <c r="D141">
        <f t="shared" si="154"/>
        <v>118</v>
      </c>
      <c r="E141">
        <f t="shared" ca="1" si="93"/>
        <v>-21904.832500296063</v>
      </c>
      <c r="F141">
        <f t="shared" ca="1" si="94"/>
        <v>9119.2902714708653</v>
      </c>
      <c r="G141">
        <f t="shared" ca="1" si="150"/>
        <v>10972.8</v>
      </c>
      <c r="H141" s="9">
        <f t="shared" ca="1" si="151"/>
        <v>-190.47916826866131</v>
      </c>
      <c r="I141" s="9">
        <f t="shared" ca="1" si="151"/>
        <v>79.299653324094834</v>
      </c>
      <c r="J141" s="9">
        <f t="shared" ca="1" si="151"/>
        <v>0</v>
      </c>
      <c r="K141" s="9">
        <f t="shared" ca="1" si="152"/>
        <v>206.32680039598009</v>
      </c>
      <c r="L141" s="9">
        <f t="shared" ca="1" si="153"/>
        <v>-67.397223964201942</v>
      </c>
      <c r="M141">
        <f t="shared" ca="1" si="155"/>
        <v>55.931445756780406</v>
      </c>
      <c r="N141">
        <f t="shared" ca="1" si="156"/>
        <v>32.582799650043739</v>
      </c>
      <c r="O141" s="12"/>
    </row>
    <row r="142" spans="1:19" x14ac:dyDescent="0.25">
      <c r="A142" s="4">
        <f t="shared" si="135"/>
        <v>0.43049768518518389</v>
      </c>
      <c r="B142" s="3">
        <f t="shared" si="157"/>
        <v>1553301195</v>
      </c>
      <c r="C142">
        <f t="shared" si="154"/>
        <v>4</v>
      </c>
      <c r="D142">
        <f t="shared" si="154"/>
        <v>118</v>
      </c>
      <c r="E142">
        <f t="shared" ca="1" si="93"/>
        <v>-22857.228341639369</v>
      </c>
      <c r="F142">
        <f t="shared" ca="1" si="94"/>
        <v>9515.7885380913394</v>
      </c>
      <c r="G142">
        <f t="shared" ca="1" si="150"/>
        <v>10972.8</v>
      </c>
      <c r="H142" s="9">
        <f t="shared" ca="1" si="151"/>
        <v>-190.47916826866131</v>
      </c>
      <c r="I142" s="9">
        <f t="shared" ca="1" si="151"/>
        <v>79.299653324094464</v>
      </c>
      <c r="J142" s="9">
        <f t="shared" ca="1" si="151"/>
        <v>0</v>
      </c>
      <c r="K142" s="9">
        <f t="shared" ca="1" si="152"/>
        <v>206.32680039597994</v>
      </c>
      <c r="L142" s="9">
        <f t="shared" ca="1" si="153"/>
        <v>-67.397223964202027</v>
      </c>
      <c r="M142">
        <f t="shared" ca="1" si="155"/>
        <v>55.934986876640423</v>
      </c>
      <c r="N142">
        <f t="shared" ca="1" si="156"/>
        <v>32.56755905511811</v>
      </c>
    </row>
    <row r="143" spans="1:19" x14ac:dyDescent="0.25">
      <c r="A143" s="4">
        <f t="shared" si="135"/>
        <v>0.43055555555555425</v>
      </c>
      <c r="B143" s="3">
        <f t="shared" si="157"/>
        <v>1553301200</v>
      </c>
      <c r="C143">
        <f t="shared" si="154"/>
        <v>4</v>
      </c>
      <c r="D143">
        <f t="shared" si="154"/>
        <v>118</v>
      </c>
      <c r="E143">
        <f t="shared" ca="1" si="93"/>
        <v>-23809.624182982676</v>
      </c>
      <c r="F143">
        <f t="shared" ca="1" si="94"/>
        <v>9912.2868047118118</v>
      </c>
      <c r="G143">
        <f t="shared" ca="1" si="150"/>
        <v>10972.8</v>
      </c>
      <c r="H143" s="9">
        <f t="shared" ca="1" si="151"/>
        <v>-190.47916826866131</v>
      </c>
      <c r="I143" s="9">
        <f t="shared" ca="1" si="151"/>
        <v>79.299653324094464</v>
      </c>
      <c r="J143" s="9">
        <f t="shared" ca="1" si="151"/>
        <v>0</v>
      </c>
      <c r="K143" s="9">
        <f t="shared" ca="1" si="152"/>
        <v>206.32680039597994</v>
      </c>
      <c r="L143" s="9">
        <f t="shared" ca="1" si="153"/>
        <v>-67.397223964202027</v>
      </c>
      <c r="M143">
        <f t="shared" ca="1" si="155"/>
        <v>55.93852799650044</v>
      </c>
      <c r="N143">
        <f t="shared" ca="1" si="156"/>
        <v>32.552318460192474</v>
      </c>
    </row>
    <row r="144" spans="1:19" x14ac:dyDescent="0.25">
      <c r="A144" s="4">
        <f t="shared" si="135"/>
        <v>0.43061342592592461</v>
      </c>
      <c r="B144" s="3">
        <f t="shared" si="157"/>
        <v>1553301205</v>
      </c>
      <c r="C144">
        <f t="shared" si="154"/>
        <v>4</v>
      </c>
      <c r="D144">
        <f t="shared" si="154"/>
        <v>118</v>
      </c>
      <c r="E144">
        <f t="shared" ca="1" si="93"/>
        <v>-24762.020024325982</v>
      </c>
      <c r="F144">
        <f t="shared" ca="1" si="94"/>
        <v>10308.785071332284</v>
      </c>
      <c r="G144">
        <f t="shared" ca="1" si="150"/>
        <v>10972.8</v>
      </c>
      <c r="H144" s="9">
        <f t="shared" ca="1" si="151"/>
        <v>-190.47916826866131</v>
      </c>
      <c r="I144" s="9">
        <f t="shared" ca="1" si="151"/>
        <v>79.299653324094464</v>
      </c>
      <c r="J144" s="9">
        <f t="shared" ca="1" si="151"/>
        <v>0</v>
      </c>
      <c r="K144" s="9">
        <f t="shared" ca="1" si="152"/>
        <v>206.32680039597994</v>
      </c>
      <c r="L144" s="9">
        <f t="shared" ca="1" si="153"/>
        <v>-67.397223964202027</v>
      </c>
      <c r="M144">
        <f t="shared" ca="1" si="155"/>
        <v>55.942069116360457</v>
      </c>
      <c r="N144">
        <f t="shared" ca="1" si="156"/>
        <v>32.537077865266838</v>
      </c>
    </row>
    <row r="145" spans="1:14" x14ac:dyDescent="0.25">
      <c r="A145" s="4">
        <f t="shared" si="135"/>
        <v>0.43067129629629497</v>
      </c>
      <c r="B145" s="3">
        <f t="shared" si="157"/>
        <v>1553301210</v>
      </c>
      <c r="C145">
        <f t="shared" si="154"/>
        <v>4</v>
      </c>
      <c r="D145">
        <f t="shared" si="154"/>
        <v>118</v>
      </c>
      <c r="E145">
        <f t="shared" ca="1" si="93"/>
        <v>-25714.415865669289</v>
      </c>
      <c r="F145">
        <f t="shared" ca="1" si="94"/>
        <v>10705.283337952756</v>
      </c>
      <c r="G145">
        <f t="shared" ca="1" si="150"/>
        <v>10972.8</v>
      </c>
      <c r="H145" s="9">
        <f t="shared" ca="1" si="151"/>
        <v>-190.47916826866202</v>
      </c>
      <c r="I145" s="9">
        <f t="shared" ca="1" si="151"/>
        <v>79.299653324094464</v>
      </c>
      <c r="J145" s="9">
        <f t="shared" ca="1" si="151"/>
        <v>0</v>
      </c>
      <c r="K145" s="9">
        <f t="shared" ca="1" si="152"/>
        <v>206.3268003959806</v>
      </c>
      <c r="L145" s="9">
        <f t="shared" ca="1" si="153"/>
        <v>-67.397223964202098</v>
      </c>
      <c r="M145">
        <f t="shared" ca="1" si="155"/>
        <v>55.945610236220475</v>
      </c>
      <c r="N145">
        <f t="shared" ca="1" si="156"/>
        <v>32.521837270341202</v>
      </c>
    </row>
    <row r="146" spans="1:14" x14ac:dyDescent="0.25">
      <c r="A146" s="4">
        <f t="shared" si="135"/>
        <v>0.43072916666666533</v>
      </c>
      <c r="B146" s="3">
        <f t="shared" si="157"/>
        <v>1553301215</v>
      </c>
      <c r="C146">
        <f t="shared" si="154"/>
        <v>4</v>
      </c>
      <c r="D146">
        <f t="shared" si="154"/>
        <v>118</v>
      </c>
      <c r="E146">
        <f t="shared" ca="1" si="93"/>
        <v>-26666.811707012599</v>
      </c>
      <c r="F146">
        <f t="shared" ca="1" si="94"/>
        <v>11101.781604573229</v>
      </c>
      <c r="G146">
        <f t="shared" ca="1" si="150"/>
        <v>10972.8</v>
      </c>
      <c r="H146" s="9">
        <f t="shared" ca="1" si="151"/>
        <v>-190.47916826866131</v>
      </c>
      <c r="I146" s="9">
        <f t="shared" ca="1" si="151"/>
        <v>79.299653324094464</v>
      </c>
      <c r="J146" s="9">
        <f t="shared" ca="1" si="151"/>
        <v>0</v>
      </c>
      <c r="K146" s="9">
        <f t="shared" ca="1" si="152"/>
        <v>206.32680039597994</v>
      </c>
      <c r="L146" s="9">
        <f t="shared" ca="1" si="153"/>
        <v>-67.397223964202027</v>
      </c>
      <c r="M146">
        <f t="shared" ca="1" si="155"/>
        <v>55.949151356080492</v>
      </c>
      <c r="N146">
        <f t="shared" ca="1" si="156"/>
        <v>32.506596675415572</v>
      </c>
    </row>
    <row r="147" spans="1:14" x14ac:dyDescent="0.25">
      <c r="A147" s="4">
        <f t="shared" si="135"/>
        <v>0.43078703703703569</v>
      </c>
      <c r="B147" s="3">
        <f t="shared" si="157"/>
        <v>1553301220</v>
      </c>
      <c r="C147">
        <f t="shared" si="154"/>
        <v>4</v>
      </c>
      <c r="D147">
        <f t="shared" si="154"/>
        <v>118</v>
      </c>
      <c r="E147">
        <f t="shared" ca="1" si="93"/>
        <v>-27619.207548355906</v>
      </c>
      <c r="F147">
        <f t="shared" ca="1" si="94"/>
        <v>11498.279871193701</v>
      </c>
      <c r="G147">
        <f t="shared" ca="1" si="150"/>
        <v>10972.8</v>
      </c>
      <c r="H147" s="9">
        <f t="shared" ca="1" si="151"/>
        <v>-190.47916826866131</v>
      </c>
      <c r="I147" s="9">
        <f t="shared" ca="1" si="151"/>
        <v>79.299653324094464</v>
      </c>
      <c r="J147" s="9">
        <f t="shared" ca="1" si="151"/>
        <v>0</v>
      </c>
      <c r="K147" s="9">
        <f t="shared" ca="1" si="152"/>
        <v>206.32680039597994</v>
      </c>
      <c r="L147" s="9">
        <f t="shared" ca="1" si="153"/>
        <v>-67.397223964202027</v>
      </c>
      <c r="M147">
        <f t="shared" ca="1" si="155"/>
        <v>55.952692475940509</v>
      </c>
      <c r="N147">
        <f t="shared" ca="1" si="156"/>
        <v>32.491356080489936</v>
      </c>
    </row>
    <row r="148" spans="1:14" x14ac:dyDescent="0.25">
      <c r="A148" s="4">
        <f t="shared" si="135"/>
        <v>0.43084490740740605</v>
      </c>
      <c r="B148" s="3">
        <f t="shared" si="157"/>
        <v>1553301225</v>
      </c>
      <c r="C148">
        <f t="shared" si="154"/>
        <v>4</v>
      </c>
      <c r="D148">
        <f t="shared" si="154"/>
        <v>118</v>
      </c>
      <c r="E148">
        <f t="shared" ca="1" si="93"/>
        <v>-28571.603389699212</v>
      </c>
      <c r="F148">
        <f t="shared" ca="1" si="94"/>
        <v>11894.778137814174</v>
      </c>
      <c r="G148">
        <f t="shared" ca="1" si="150"/>
        <v>10972.8</v>
      </c>
      <c r="H148" s="9">
        <f t="shared" ca="1" si="151"/>
        <v>-190.47916826866131</v>
      </c>
      <c r="I148" s="9">
        <f t="shared" ca="1" si="151"/>
        <v>79.299653324094464</v>
      </c>
      <c r="J148" s="9">
        <f t="shared" ca="1" si="151"/>
        <v>0</v>
      </c>
      <c r="K148" s="9">
        <f t="shared" ca="1" si="152"/>
        <v>206.32680039597994</v>
      </c>
      <c r="L148" s="9">
        <f t="shared" ca="1" si="153"/>
        <v>-67.397223964202027</v>
      </c>
      <c r="M148">
        <f t="shared" ca="1" si="155"/>
        <v>55.956233595800526</v>
      </c>
      <c r="N148">
        <f t="shared" ca="1" si="156"/>
        <v>32.4761154855643</v>
      </c>
    </row>
    <row r="149" spans="1:14" x14ac:dyDescent="0.25">
      <c r="A149" s="4">
        <f t="shared" si="135"/>
        <v>0.43090277777777641</v>
      </c>
      <c r="B149" s="3">
        <f t="shared" si="157"/>
        <v>1553301230</v>
      </c>
      <c r="C149">
        <f t="shared" si="154"/>
        <v>4</v>
      </c>
      <c r="D149">
        <f t="shared" si="154"/>
        <v>118</v>
      </c>
      <c r="E149">
        <f t="shared" ca="1" si="93"/>
        <v>-29523.999231042519</v>
      </c>
      <c r="F149">
        <f t="shared" ca="1" si="94"/>
        <v>12291.276404434646</v>
      </c>
      <c r="G149">
        <f t="shared" ca="1" si="150"/>
        <v>10972.8</v>
      </c>
      <c r="H149" s="9">
        <f t="shared" ca="1" si="151"/>
        <v>-190.47916826866131</v>
      </c>
      <c r="I149" s="9">
        <f t="shared" ca="1" si="151"/>
        <v>79.299653324094464</v>
      </c>
      <c r="J149" s="9">
        <f t="shared" ca="1" si="151"/>
        <v>0</v>
      </c>
      <c r="K149" s="9">
        <f t="shared" ca="1" si="152"/>
        <v>206.32680039597994</v>
      </c>
      <c r="L149" s="9">
        <f t="shared" ca="1" si="153"/>
        <v>-67.397223964202027</v>
      </c>
      <c r="M149">
        <f t="shared" ca="1" si="155"/>
        <v>55.959774715660544</v>
      </c>
      <c r="N149">
        <f t="shared" ca="1" si="156"/>
        <v>32.460874890638671</v>
      </c>
    </row>
    <row r="150" spans="1:14" x14ac:dyDescent="0.25">
      <c r="A150" s="4">
        <f t="shared" si="135"/>
        <v>0.43096064814814677</v>
      </c>
      <c r="B150" s="3">
        <f t="shared" si="157"/>
        <v>1553301235</v>
      </c>
      <c r="C150">
        <f t="shared" si="154"/>
        <v>4</v>
      </c>
      <c r="D150">
        <f t="shared" si="154"/>
        <v>118</v>
      </c>
      <c r="E150">
        <f t="shared" ca="1" si="93"/>
        <v>-30476.395072385825</v>
      </c>
      <c r="F150">
        <f t="shared" ca="1" si="94"/>
        <v>12687.774671055118</v>
      </c>
      <c r="G150">
        <f t="shared" ca="1" si="150"/>
        <v>10972.8</v>
      </c>
      <c r="H150" s="9">
        <f t="shared" ca="1" si="151"/>
        <v>-190.47916826866131</v>
      </c>
      <c r="I150" s="9">
        <f t="shared" ca="1" si="151"/>
        <v>79.299653324094464</v>
      </c>
      <c r="J150" s="9">
        <f t="shared" ca="1" si="151"/>
        <v>0</v>
      </c>
      <c r="K150" s="9">
        <f t="shared" ca="1" si="152"/>
        <v>206.32680039597994</v>
      </c>
      <c r="L150" s="9">
        <f t="shared" ca="1" si="153"/>
        <v>-67.397223964202027</v>
      </c>
      <c r="M150">
        <f t="shared" ca="1" si="155"/>
        <v>55.963315835520561</v>
      </c>
      <c r="N150">
        <f t="shared" ca="1" si="156"/>
        <v>32.445634295713035</v>
      </c>
    </row>
    <row r="151" spans="1:14" x14ac:dyDescent="0.25">
      <c r="A151" s="4">
        <f t="shared" si="135"/>
        <v>0.43101851851851714</v>
      </c>
      <c r="B151" s="3">
        <f t="shared" si="157"/>
        <v>1553301240</v>
      </c>
      <c r="C151">
        <f t="shared" si="154"/>
        <v>4</v>
      </c>
      <c r="D151">
        <f t="shared" si="154"/>
        <v>118</v>
      </c>
      <c r="E151">
        <f t="shared" ca="1" si="93"/>
        <v>-31428.790913729132</v>
      </c>
      <c r="F151">
        <f t="shared" ca="1" si="94"/>
        <v>13084.272937675591</v>
      </c>
      <c r="G151">
        <f t="shared" ca="1" si="150"/>
        <v>10972.8</v>
      </c>
      <c r="H151" s="9">
        <f t="shared" ca="1" si="151"/>
        <v>-190.47916826866131</v>
      </c>
      <c r="I151" s="9">
        <f t="shared" ca="1" si="151"/>
        <v>79.299653324094464</v>
      </c>
      <c r="J151" s="9">
        <f t="shared" ca="1" si="151"/>
        <v>0</v>
      </c>
      <c r="K151" s="9">
        <f t="shared" ca="1" si="152"/>
        <v>206.32680039597994</v>
      </c>
      <c r="L151" s="9">
        <f t="shared" ca="1" si="153"/>
        <v>-67.397223964202027</v>
      </c>
      <c r="M151">
        <f t="shared" ca="1" si="155"/>
        <v>55.966856955380578</v>
      </c>
      <c r="N151">
        <f t="shared" ca="1" si="156"/>
        <v>32.430393700787398</v>
      </c>
    </row>
    <row r="152" spans="1:14" x14ac:dyDescent="0.25">
      <c r="A152" s="4">
        <f t="shared" si="135"/>
        <v>0.4310763888888875</v>
      </c>
      <c r="B152" s="3">
        <f t="shared" si="157"/>
        <v>1553301245</v>
      </c>
      <c r="C152">
        <f t="shared" si="154"/>
        <v>4</v>
      </c>
      <c r="D152">
        <f t="shared" si="154"/>
        <v>118</v>
      </c>
      <c r="E152">
        <f t="shared" ca="1" si="93"/>
        <v>-32381.186755072438</v>
      </c>
      <c r="F152">
        <f t="shared" ca="1" si="94"/>
        <v>13480.771204296063</v>
      </c>
      <c r="G152">
        <f t="shared" ca="1" si="150"/>
        <v>10972.8</v>
      </c>
      <c r="H152" s="9">
        <f t="shared" ref="H152:J183" ca="1" si="158">(E153-E152)/($B153-$B152)</f>
        <v>-190.47916826866057</v>
      </c>
      <c r="I152" s="9">
        <f t="shared" ca="1" si="158"/>
        <v>79.299653324094464</v>
      </c>
      <c r="J152" s="9">
        <f t="shared" ca="1" si="158"/>
        <v>0</v>
      </c>
      <c r="K152" s="9">
        <f t="shared" ca="1" si="152"/>
        <v>206.32680039597926</v>
      </c>
      <c r="L152" s="9">
        <f t="shared" ca="1" si="153"/>
        <v>-67.397223964201956</v>
      </c>
      <c r="M152">
        <f t="shared" ca="1" si="155"/>
        <v>55.970398075240595</v>
      </c>
      <c r="N152">
        <f t="shared" ca="1" si="156"/>
        <v>32.415153105861762</v>
      </c>
    </row>
    <row r="153" spans="1:14" x14ac:dyDescent="0.25">
      <c r="A153" s="4">
        <f t="shared" si="135"/>
        <v>0.43113425925925786</v>
      </c>
      <c r="B153" s="3">
        <f t="shared" si="157"/>
        <v>1553301250</v>
      </c>
      <c r="C153">
        <f t="shared" ref="C153:D168" si="159">C152</f>
        <v>4</v>
      </c>
      <c r="D153">
        <f t="shared" si="159"/>
        <v>118</v>
      </c>
      <c r="E153">
        <f t="shared" ca="1" si="93"/>
        <v>-33333.582596415741</v>
      </c>
      <c r="F153">
        <f t="shared" ca="1" si="94"/>
        <v>13877.269470916535</v>
      </c>
      <c r="G153">
        <f t="shared" ca="1" si="150"/>
        <v>10972.8</v>
      </c>
      <c r="H153" s="9">
        <f t="shared" ca="1" si="158"/>
        <v>-190.47916826866131</v>
      </c>
      <c r="I153" s="9">
        <f t="shared" ca="1" si="158"/>
        <v>79.299653324094464</v>
      </c>
      <c r="J153" s="9">
        <f t="shared" ca="1" si="158"/>
        <v>0</v>
      </c>
      <c r="K153" s="9">
        <f t="shared" ca="1" si="152"/>
        <v>206.32680039597994</v>
      </c>
      <c r="L153" s="9">
        <f t="shared" ca="1" si="153"/>
        <v>-67.397223964202027</v>
      </c>
      <c r="M153">
        <f t="shared" ca="1" si="155"/>
        <v>55.973939195100613</v>
      </c>
      <c r="N153">
        <f t="shared" ca="1" si="156"/>
        <v>32.399912510936133</v>
      </c>
    </row>
    <row r="154" spans="1:14" x14ac:dyDescent="0.25">
      <c r="A154" s="4">
        <f t="shared" si="135"/>
        <v>0.43119212962962822</v>
      </c>
      <c r="B154" s="3">
        <f t="shared" si="157"/>
        <v>1553301255</v>
      </c>
      <c r="C154">
        <f t="shared" si="159"/>
        <v>4</v>
      </c>
      <c r="D154">
        <f t="shared" si="159"/>
        <v>118</v>
      </c>
      <c r="E154">
        <f t="shared" ca="1" si="93"/>
        <v>-34285.978437759048</v>
      </c>
      <c r="F154">
        <f t="shared" ca="1" si="94"/>
        <v>14273.767737537008</v>
      </c>
      <c r="G154">
        <f t="shared" ca="1" si="150"/>
        <v>10972.8</v>
      </c>
      <c r="H154" s="9">
        <f t="shared" ca="1" si="158"/>
        <v>-190.47916826866131</v>
      </c>
      <c r="I154" s="9">
        <f t="shared" ca="1" si="158"/>
        <v>79.299653324094464</v>
      </c>
      <c r="J154" s="9">
        <f t="shared" ca="1" si="158"/>
        <v>0</v>
      </c>
      <c r="K154" s="9">
        <f t="shared" ca="1" si="152"/>
        <v>206.32680039597994</v>
      </c>
      <c r="L154" s="9">
        <f t="shared" ca="1" si="153"/>
        <v>-67.397223964202027</v>
      </c>
      <c r="M154">
        <f t="shared" ca="1" si="155"/>
        <v>55.97748031496063</v>
      </c>
      <c r="N154">
        <f t="shared" ca="1" si="156"/>
        <v>32.384671916010497</v>
      </c>
    </row>
    <row r="155" spans="1:14" x14ac:dyDescent="0.25">
      <c r="A155" s="4">
        <f t="shared" si="135"/>
        <v>0.43124999999999858</v>
      </c>
      <c r="B155" s="3">
        <f t="shared" si="157"/>
        <v>1553301260</v>
      </c>
      <c r="C155">
        <f t="shared" si="159"/>
        <v>4</v>
      </c>
      <c r="D155">
        <f t="shared" si="159"/>
        <v>118</v>
      </c>
      <c r="E155">
        <f t="shared" ca="1" si="93"/>
        <v>-35238.374279102354</v>
      </c>
      <c r="F155">
        <f t="shared" ca="1" si="94"/>
        <v>14670.26600415748</v>
      </c>
      <c r="G155">
        <f t="shared" ca="1" si="150"/>
        <v>10972.8</v>
      </c>
      <c r="H155" s="9">
        <f t="shared" ca="1" si="158"/>
        <v>-190.47916826866131</v>
      </c>
      <c r="I155" s="9">
        <f t="shared" ca="1" si="158"/>
        <v>79.299653324094464</v>
      </c>
      <c r="J155" s="9">
        <f t="shared" ca="1" si="158"/>
        <v>0</v>
      </c>
      <c r="K155" s="9">
        <f t="shared" ca="1" si="152"/>
        <v>206.32680039597994</v>
      </c>
      <c r="L155" s="9">
        <f t="shared" ca="1" si="153"/>
        <v>-67.397223964202027</v>
      </c>
      <c r="M155">
        <f t="shared" ca="1" si="155"/>
        <v>55.981021434820647</v>
      </c>
      <c r="N155">
        <f t="shared" ca="1" si="156"/>
        <v>32.369431321084861</v>
      </c>
    </row>
    <row r="156" spans="1:14" x14ac:dyDescent="0.25">
      <c r="A156" s="4">
        <f t="shared" si="135"/>
        <v>0.43130787037036894</v>
      </c>
      <c r="B156" s="3">
        <f t="shared" si="157"/>
        <v>1553301265</v>
      </c>
      <c r="C156">
        <f t="shared" si="159"/>
        <v>4</v>
      </c>
      <c r="D156">
        <f t="shared" si="159"/>
        <v>118</v>
      </c>
      <c r="E156">
        <f t="shared" ca="1" si="93"/>
        <v>-36190.770120445661</v>
      </c>
      <c r="F156">
        <f t="shared" ca="1" si="94"/>
        <v>15066.764270777952</v>
      </c>
      <c r="G156">
        <f t="shared" ca="1" si="150"/>
        <v>10972.8</v>
      </c>
      <c r="H156" s="9">
        <f t="shared" ca="1" si="158"/>
        <v>-190.47916826866131</v>
      </c>
      <c r="I156" s="9">
        <f t="shared" ca="1" si="158"/>
        <v>79.299653324094464</v>
      </c>
      <c r="J156" s="9">
        <f t="shared" ca="1" si="158"/>
        <v>0</v>
      </c>
      <c r="K156" s="9">
        <f t="shared" ca="1" si="152"/>
        <v>206.32680039597994</v>
      </c>
      <c r="L156" s="9">
        <f t="shared" ca="1" si="153"/>
        <v>-67.397223964202027</v>
      </c>
      <c r="M156">
        <f t="shared" ca="1" si="155"/>
        <v>55.984562554680664</v>
      </c>
      <c r="N156">
        <f t="shared" ca="1" si="156"/>
        <v>32.354190726159224</v>
      </c>
    </row>
    <row r="157" spans="1:14" x14ac:dyDescent="0.25">
      <c r="A157" s="4">
        <f t="shared" si="135"/>
        <v>0.4313657407407393</v>
      </c>
      <c r="B157" s="3">
        <f t="shared" si="157"/>
        <v>1553301270</v>
      </c>
      <c r="C157">
        <f t="shared" si="159"/>
        <v>4</v>
      </c>
      <c r="D157">
        <f t="shared" si="159"/>
        <v>118</v>
      </c>
      <c r="E157">
        <f t="shared" ca="1" si="93"/>
        <v>-37143.165961788967</v>
      </c>
      <c r="F157">
        <f t="shared" ca="1" si="94"/>
        <v>15463.262537398425</v>
      </c>
      <c r="G157">
        <f t="shared" ca="1" si="150"/>
        <v>10972.8</v>
      </c>
      <c r="H157" s="9">
        <f t="shared" ca="1" si="158"/>
        <v>-190.47916826866131</v>
      </c>
      <c r="I157" s="9">
        <f t="shared" ca="1" si="158"/>
        <v>79.299653324094464</v>
      </c>
      <c r="J157" s="9">
        <f t="shared" ca="1" si="158"/>
        <v>0</v>
      </c>
      <c r="K157" s="9">
        <f t="shared" ca="1" si="152"/>
        <v>206.32680039597994</v>
      </c>
      <c r="L157" s="9">
        <f t="shared" ca="1" si="153"/>
        <v>-67.397223964202027</v>
      </c>
      <c r="M157">
        <f t="shared" ca="1" si="155"/>
        <v>55.988103674540682</v>
      </c>
      <c r="N157">
        <f t="shared" ca="1" si="156"/>
        <v>32.338950131233595</v>
      </c>
    </row>
    <row r="158" spans="1:14" x14ac:dyDescent="0.25">
      <c r="A158" s="4">
        <f t="shared" si="135"/>
        <v>0.43142361111110966</v>
      </c>
      <c r="B158" s="3">
        <f t="shared" si="157"/>
        <v>1553301275</v>
      </c>
      <c r="C158">
        <f t="shared" si="159"/>
        <v>4</v>
      </c>
      <c r="D158">
        <f t="shared" si="159"/>
        <v>118</v>
      </c>
      <c r="E158">
        <f t="shared" ca="1" si="93"/>
        <v>-38095.561803132274</v>
      </c>
      <c r="F158">
        <f t="shared" ca="1" si="94"/>
        <v>15859.760804018897</v>
      </c>
      <c r="G158">
        <f t="shared" ca="1" si="150"/>
        <v>10972.8</v>
      </c>
      <c r="H158" s="9">
        <f t="shared" ca="1" si="158"/>
        <v>-190.47916826866276</v>
      </c>
      <c r="I158" s="9">
        <f t="shared" ca="1" si="158"/>
        <v>79.299653324094834</v>
      </c>
      <c r="J158" s="9">
        <f t="shared" ca="1" si="158"/>
        <v>0</v>
      </c>
      <c r="K158" s="9">
        <f t="shared" ca="1" si="152"/>
        <v>206.32680039598145</v>
      </c>
      <c r="L158" s="9">
        <f t="shared" ca="1" si="153"/>
        <v>-67.397223964202084</v>
      </c>
      <c r="M158">
        <f t="shared" ca="1" si="155"/>
        <v>55.991644794400699</v>
      </c>
      <c r="N158">
        <f t="shared" ca="1" si="156"/>
        <v>32.323709536307959</v>
      </c>
    </row>
    <row r="159" spans="1:14" x14ac:dyDescent="0.25">
      <c r="A159" s="4">
        <f t="shared" si="135"/>
        <v>0.43148148148148002</v>
      </c>
      <c r="B159" s="3">
        <f t="shared" si="157"/>
        <v>1553301280</v>
      </c>
      <c r="C159">
        <f t="shared" si="159"/>
        <v>4</v>
      </c>
      <c r="D159">
        <f t="shared" si="159"/>
        <v>118</v>
      </c>
      <c r="E159">
        <f t="shared" ca="1" si="93"/>
        <v>-39047.957644475588</v>
      </c>
      <c r="F159">
        <f t="shared" ca="1" si="94"/>
        <v>16256.259070639371</v>
      </c>
      <c r="G159">
        <f t="shared" ca="1" si="150"/>
        <v>10972.8</v>
      </c>
      <c r="H159" s="9">
        <f t="shared" ca="1" si="158"/>
        <v>-190.47916826866131</v>
      </c>
      <c r="I159" s="9">
        <f t="shared" ca="1" si="158"/>
        <v>79.299653324094109</v>
      </c>
      <c r="J159" s="9">
        <f t="shared" ca="1" si="158"/>
        <v>0</v>
      </c>
      <c r="K159" s="9">
        <f t="shared" ca="1" si="152"/>
        <v>206.3268003959798</v>
      </c>
      <c r="L159" s="9">
        <f t="shared" ca="1" si="153"/>
        <v>-67.397223964202112</v>
      </c>
      <c r="M159">
        <f t="shared" ca="1" si="155"/>
        <v>55.995185914260716</v>
      </c>
      <c r="N159">
        <f t="shared" ca="1" si="156"/>
        <v>32.308468941382323</v>
      </c>
    </row>
    <row r="160" spans="1:14" x14ac:dyDescent="0.25">
      <c r="A160" s="4">
        <f t="shared" si="135"/>
        <v>0.43153935185185038</v>
      </c>
      <c r="B160" s="3">
        <f t="shared" si="157"/>
        <v>1553301285</v>
      </c>
      <c r="C160">
        <f t="shared" si="159"/>
        <v>4</v>
      </c>
      <c r="D160">
        <f t="shared" si="159"/>
        <v>118</v>
      </c>
      <c r="E160">
        <f t="shared" ca="1" si="93"/>
        <v>-40000.353485818894</v>
      </c>
      <c r="F160">
        <f t="shared" ca="1" si="94"/>
        <v>16652.757337259842</v>
      </c>
      <c r="G160">
        <f t="shared" ca="1" si="150"/>
        <v>10972.8</v>
      </c>
      <c r="H160" s="9">
        <f t="shared" ca="1" si="158"/>
        <v>-190.47916826866131</v>
      </c>
      <c r="I160" s="9">
        <f t="shared" ca="1" si="158"/>
        <v>79.299653324094834</v>
      </c>
      <c r="J160" s="9">
        <f t="shared" ca="1" si="158"/>
        <v>0</v>
      </c>
      <c r="K160" s="9">
        <f t="shared" ca="1" si="152"/>
        <v>206.32680039598009</v>
      </c>
      <c r="L160" s="9">
        <f t="shared" ca="1" si="153"/>
        <v>-67.397223964201942</v>
      </c>
      <c r="M160">
        <f t="shared" ca="1" si="155"/>
        <v>55.998727034120733</v>
      </c>
      <c r="N160">
        <f t="shared" ca="1" si="156"/>
        <v>32.293228346456694</v>
      </c>
    </row>
    <row r="161" spans="1:18" x14ac:dyDescent="0.25">
      <c r="A161" s="4">
        <f t="shared" si="135"/>
        <v>0.43159722222222074</v>
      </c>
      <c r="B161" s="3">
        <f t="shared" si="157"/>
        <v>1553301290</v>
      </c>
      <c r="C161">
        <f t="shared" si="159"/>
        <v>4</v>
      </c>
      <c r="D161">
        <f t="shared" si="159"/>
        <v>118</v>
      </c>
      <c r="E161">
        <f t="shared" ca="1" si="93"/>
        <v>-40952.749327162201</v>
      </c>
      <c r="F161">
        <f t="shared" ca="1" si="94"/>
        <v>17049.255603880316</v>
      </c>
      <c r="G161">
        <f t="shared" ca="1" si="150"/>
        <v>10972.8</v>
      </c>
      <c r="H161" s="9">
        <f t="shared" ca="1" si="158"/>
        <v>-190.47916826866131</v>
      </c>
      <c r="I161" s="9">
        <f t="shared" ca="1" si="158"/>
        <v>79.299653324094109</v>
      </c>
      <c r="J161" s="9">
        <f t="shared" ca="1" si="158"/>
        <v>0</v>
      </c>
      <c r="K161" s="9">
        <f t="shared" ca="1" si="152"/>
        <v>206.3268003959798</v>
      </c>
      <c r="L161" s="9">
        <f t="shared" ca="1" si="153"/>
        <v>-67.397223964202112</v>
      </c>
      <c r="M161">
        <f t="shared" ca="1" si="155"/>
        <v>56.002268153980751</v>
      </c>
      <c r="N161">
        <f t="shared" ca="1" si="156"/>
        <v>32.277987751531057</v>
      </c>
    </row>
    <row r="162" spans="1:18" x14ac:dyDescent="0.25">
      <c r="A162" s="4">
        <f t="shared" si="135"/>
        <v>0.43165509259259111</v>
      </c>
      <c r="B162" s="3">
        <f t="shared" si="157"/>
        <v>1553301295</v>
      </c>
      <c r="C162">
        <f t="shared" si="159"/>
        <v>4</v>
      </c>
      <c r="D162">
        <f t="shared" si="159"/>
        <v>118</v>
      </c>
      <c r="E162">
        <f t="shared" ca="1" si="93"/>
        <v>-41905.145168505507</v>
      </c>
      <c r="F162">
        <f t="shared" ca="1" si="94"/>
        <v>17445.753870500786</v>
      </c>
      <c r="G162">
        <f t="shared" ca="1" si="150"/>
        <v>10972.8</v>
      </c>
      <c r="H162" s="9">
        <f t="shared" ca="1" si="158"/>
        <v>-190.47916826866131</v>
      </c>
      <c r="I162" s="9">
        <f t="shared" ca="1" si="158"/>
        <v>79.299653324094834</v>
      </c>
      <c r="J162" s="9">
        <f t="shared" ca="1" si="158"/>
        <v>0</v>
      </c>
      <c r="K162" s="9">
        <f t="shared" ca="1" si="152"/>
        <v>206.32680039598009</v>
      </c>
      <c r="L162" s="9">
        <f t="shared" ca="1" si="153"/>
        <v>-67.397223964201942</v>
      </c>
      <c r="M162">
        <f t="shared" ca="1" si="155"/>
        <v>56.005809273840768</v>
      </c>
      <c r="N162">
        <f t="shared" ca="1" si="156"/>
        <v>32.262747156605421</v>
      </c>
    </row>
    <row r="163" spans="1:18" x14ac:dyDescent="0.25">
      <c r="A163" s="4">
        <f t="shared" si="135"/>
        <v>0.43171296296296147</v>
      </c>
      <c r="B163" s="3">
        <f t="shared" si="157"/>
        <v>1553301300</v>
      </c>
      <c r="C163">
        <f t="shared" si="159"/>
        <v>4</v>
      </c>
      <c r="D163">
        <f t="shared" si="159"/>
        <v>118</v>
      </c>
      <c r="E163">
        <f t="shared" ca="1" si="93"/>
        <v>-42857.541009848814</v>
      </c>
      <c r="F163">
        <f t="shared" ca="1" si="94"/>
        <v>17842.252137121261</v>
      </c>
      <c r="G163">
        <f t="shared" ca="1" si="150"/>
        <v>10972.8</v>
      </c>
      <c r="H163" s="9">
        <f t="shared" ca="1" si="158"/>
        <v>-190.47916826866131</v>
      </c>
      <c r="I163" s="9">
        <f t="shared" ca="1" si="158"/>
        <v>79.299653324094109</v>
      </c>
      <c r="J163" s="9">
        <f t="shared" ca="1" si="158"/>
        <v>0</v>
      </c>
      <c r="K163" s="9">
        <f t="shared" ca="1" si="152"/>
        <v>206.3268003959798</v>
      </c>
      <c r="L163" s="9">
        <f t="shared" ca="1" si="153"/>
        <v>-67.397223964202112</v>
      </c>
      <c r="M163">
        <f t="shared" ca="1" si="155"/>
        <v>56.009350393700785</v>
      </c>
      <c r="N163">
        <f t="shared" ca="1" si="156"/>
        <v>32.247506561679785</v>
      </c>
    </row>
    <row r="164" spans="1:18" x14ac:dyDescent="0.25">
      <c r="A164" s="4">
        <f t="shared" si="135"/>
        <v>0.43177083333333183</v>
      </c>
      <c r="B164" s="3">
        <f t="shared" si="157"/>
        <v>1553301305</v>
      </c>
      <c r="C164">
        <f t="shared" si="159"/>
        <v>4</v>
      </c>
      <c r="D164">
        <f t="shared" si="159"/>
        <v>118</v>
      </c>
      <c r="E164">
        <f t="shared" ca="1" si="93"/>
        <v>-43809.93685119212</v>
      </c>
      <c r="F164">
        <f t="shared" ca="1" si="94"/>
        <v>18238.750403741731</v>
      </c>
      <c r="G164">
        <f t="shared" ca="1" si="150"/>
        <v>10972.8</v>
      </c>
      <c r="H164" s="9">
        <f t="shared" ca="1" si="158"/>
        <v>-190.47916826866131</v>
      </c>
      <c r="I164" s="9">
        <f t="shared" ca="1" si="158"/>
        <v>79.299653324094834</v>
      </c>
      <c r="J164" s="9">
        <f t="shared" ca="1" si="158"/>
        <v>0</v>
      </c>
      <c r="K164" s="9">
        <f t="shared" ca="1" si="152"/>
        <v>206.32680039598009</v>
      </c>
      <c r="L164" s="9">
        <f t="shared" ca="1" si="153"/>
        <v>-67.397223964201942</v>
      </c>
      <c r="M164">
        <f t="shared" ca="1" si="155"/>
        <v>56.012891513560803</v>
      </c>
      <c r="N164">
        <f t="shared" ca="1" si="156"/>
        <v>32.232265966754156</v>
      </c>
    </row>
    <row r="165" spans="1:18" x14ac:dyDescent="0.25">
      <c r="A165" s="4">
        <f t="shared" si="135"/>
        <v>0.43182870370370219</v>
      </c>
      <c r="B165" s="3">
        <f t="shared" si="157"/>
        <v>1553301310</v>
      </c>
      <c r="C165">
        <f t="shared" si="159"/>
        <v>4</v>
      </c>
      <c r="D165">
        <f t="shared" si="159"/>
        <v>118</v>
      </c>
      <c r="E165">
        <f t="shared" ref="E165:E222" ca="1" si="160">INDIRECT("E$"&amp;C165)+INDIRECT("H$"&amp;C165)*($B165-INDIRECT("B$"&amp;D165))</f>
        <v>-44762.332692535427</v>
      </c>
      <c r="F165">
        <f t="shared" ref="F165:F222" ca="1" si="161">INDIRECT("F$"&amp;C165)+INDIRECT("I$"&amp;C165)*($B165-INDIRECT("B$"&amp;D165))</f>
        <v>18635.248670362205</v>
      </c>
      <c r="G165">
        <f t="shared" ca="1" si="150"/>
        <v>10972.8</v>
      </c>
      <c r="H165" s="9">
        <f t="shared" ca="1" si="158"/>
        <v>-190.47916826866131</v>
      </c>
      <c r="I165" s="9">
        <f t="shared" ca="1" si="158"/>
        <v>79.299653324094834</v>
      </c>
      <c r="J165" s="9">
        <f t="shared" ca="1" si="158"/>
        <v>0</v>
      </c>
      <c r="K165" s="9">
        <f t="shared" ca="1" si="152"/>
        <v>206.32680039598009</v>
      </c>
      <c r="L165" s="9">
        <f t="shared" ca="1" si="153"/>
        <v>-67.397223964201942</v>
      </c>
      <c r="M165">
        <f t="shared" ca="1" si="155"/>
        <v>56.01643263342082</v>
      </c>
      <c r="N165">
        <f t="shared" ca="1" si="156"/>
        <v>32.21702537182852</v>
      </c>
    </row>
    <row r="166" spans="1:18" x14ac:dyDescent="0.25">
      <c r="A166" s="4">
        <f t="shared" si="135"/>
        <v>0.43188657407407255</v>
      </c>
      <c r="B166" s="3">
        <f t="shared" si="157"/>
        <v>1553301315</v>
      </c>
      <c r="C166">
        <f t="shared" si="159"/>
        <v>4</v>
      </c>
      <c r="D166">
        <f t="shared" si="159"/>
        <v>118</v>
      </c>
      <c r="E166">
        <f t="shared" ca="1" si="160"/>
        <v>-45714.728533878733</v>
      </c>
      <c r="F166">
        <f t="shared" ca="1" si="161"/>
        <v>19031.746936982679</v>
      </c>
      <c r="G166">
        <f t="shared" ca="1" si="150"/>
        <v>10972.8</v>
      </c>
      <c r="H166" s="9">
        <f t="shared" ca="1" si="158"/>
        <v>-190.47916826866131</v>
      </c>
      <c r="I166" s="9">
        <f t="shared" ca="1" si="158"/>
        <v>79.299653324094109</v>
      </c>
      <c r="J166" s="9">
        <f t="shared" ca="1" si="158"/>
        <v>0</v>
      </c>
      <c r="K166" s="9">
        <f t="shared" ca="1" si="152"/>
        <v>206.3268003959798</v>
      </c>
      <c r="L166" s="9">
        <f t="shared" ca="1" si="153"/>
        <v>-67.397223964202112</v>
      </c>
      <c r="M166">
        <f t="shared" ca="1" si="155"/>
        <v>56.019973753280844</v>
      </c>
      <c r="N166">
        <f t="shared" ca="1" si="156"/>
        <v>32.201784776902883</v>
      </c>
    </row>
    <row r="167" spans="1:18" x14ac:dyDescent="0.25">
      <c r="A167" s="4">
        <f t="shared" si="135"/>
        <v>0.43194444444444291</v>
      </c>
      <c r="B167" s="3">
        <f t="shared" si="157"/>
        <v>1553301320</v>
      </c>
      <c r="C167">
        <f t="shared" si="159"/>
        <v>4</v>
      </c>
      <c r="D167">
        <f t="shared" si="159"/>
        <v>118</v>
      </c>
      <c r="E167">
        <f t="shared" ca="1" si="160"/>
        <v>-46667.12437522204</v>
      </c>
      <c r="F167">
        <f t="shared" ca="1" si="161"/>
        <v>19428.24520360315</v>
      </c>
      <c r="G167">
        <f t="shared" ca="1" si="150"/>
        <v>10972.8</v>
      </c>
      <c r="H167" s="9">
        <f t="shared" ca="1" si="158"/>
        <v>-190.47916826866131</v>
      </c>
      <c r="I167" s="9">
        <f t="shared" ca="1" si="158"/>
        <v>79.299653324094834</v>
      </c>
      <c r="J167" s="9">
        <f t="shared" ca="1" si="158"/>
        <v>0</v>
      </c>
      <c r="K167" s="9">
        <f t="shared" ca="1" si="152"/>
        <v>206.32680039598009</v>
      </c>
      <c r="L167" s="9">
        <f t="shared" ca="1" si="153"/>
        <v>-67.397223964201942</v>
      </c>
      <c r="M167">
        <f t="shared" ca="1" si="155"/>
        <v>56.023514873140861</v>
      </c>
      <c r="N167">
        <f t="shared" ca="1" si="156"/>
        <v>32.186544181977254</v>
      </c>
    </row>
    <row r="168" spans="1:18" x14ac:dyDescent="0.25">
      <c r="A168" s="4">
        <f t="shared" si="135"/>
        <v>0.43200231481481327</v>
      </c>
      <c r="B168" s="3">
        <f t="shared" si="157"/>
        <v>1553301325</v>
      </c>
      <c r="C168">
        <f t="shared" si="159"/>
        <v>4</v>
      </c>
      <c r="D168">
        <f t="shared" si="159"/>
        <v>118</v>
      </c>
      <c r="E168">
        <f t="shared" ca="1" si="160"/>
        <v>-47619.520216565346</v>
      </c>
      <c r="F168">
        <f t="shared" ca="1" si="161"/>
        <v>19824.743470223624</v>
      </c>
      <c r="G168">
        <f t="shared" ca="1" si="150"/>
        <v>10972.8</v>
      </c>
      <c r="H168" s="9">
        <f t="shared" ca="1" si="158"/>
        <v>-190.47916826866131</v>
      </c>
      <c r="I168" s="9">
        <f t="shared" ca="1" si="158"/>
        <v>79.299653324094109</v>
      </c>
      <c r="J168" s="9">
        <f t="shared" ca="1" si="158"/>
        <v>0</v>
      </c>
      <c r="K168" s="9">
        <f t="shared" ca="1" si="152"/>
        <v>206.3268003959798</v>
      </c>
      <c r="L168" s="9">
        <f t="shared" ca="1" si="153"/>
        <v>-67.397223964202112</v>
      </c>
      <c r="M168">
        <f t="shared" ca="1" si="155"/>
        <v>56.027055993000879</v>
      </c>
      <c r="N168">
        <f t="shared" ca="1" si="156"/>
        <v>32.171303587051618</v>
      </c>
    </row>
    <row r="169" spans="1:18" x14ac:dyDescent="0.25">
      <c r="A169" s="4">
        <f t="shared" si="135"/>
        <v>0.43206018518518363</v>
      </c>
      <c r="B169" s="3">
        <f t="shared" si="157"/>
        <v>1553301330</v>
      </c>
      <c r="C169">
        <f t="shared" ref="C169:D184" si="162">C168</f>
        <v>4</v>
      </c>
      <c r="D169">
        <f t="shared" si="162"/>
        <v>118</v>
      </c>
      <c r="E169">
        <f t="shared" ca="1" si="160"/>
        <v>-48571.916057908653</v>
      </c>
      <c r="F169">
        <f t="shared" ca="1" si="161"/>
        <v>20221.241736844095</v>
      </c>
      <c r="G169">
        <f t="shared" ca="1" si="150"/>
        <v>10972.8</v>
      </c>
      <c r="H169" s="9">
        <f t="shared" ca="1" si="158"/>
        <v>-190.47916826866131</v>
      </c>
      <c r="I169" s="9">
        <f t="shared" ca="1" si="158"/>
        <v>79.299653324094834</v>
      </c>
      <c r="J169" s="9">
        <f t="shared" ca="1" si="158"/>
        <v>0</v>
      </c>
      <c r="K169" s="9">
        <f t="shared" ca="1" si="152"/>
        <v>206.32680039598009</v>
      </c>
      <c r="L169" s="9">
        <f t="shared" ca="1" si="153"/>
        <v>-67.397223964201942</v>
      </c>
      <c r="M169">
        <f t="shared" ca="1" si="155"/>
        <v>56.030597112860896</v>
      </c>
      <c r="N169">
        <f t="shared" ca="1" si="156"/>
        <v>32.156062992125982</v>
      </c>
    </row>
    <row r="170" spans="1:18" x14ac:dyDescent="0.25">
      <c r="A170" s="4">
        <f t="shared" si="135"/>
        <v>0.43211805555555399</v>
      </c>
      <c r="B170" s="3">
        <f t="shared" si="157"/>
        <v>1553301335</v>
      </c>
      <c r="C170">
        <f t="shared" si="162"/>
        <v>4</v>
      </c>
      <c r="D170">
        <f t="shared" si="162"/>
        <v>118</v>
      </c>
      <c r="E170">
        <f t="shared" ca="1" si="160"/>
        <v>-49524.311899251959</v>
      </c>
      <c r="F170">
        <f t="shared" ca="1" si="161"/>
        <v>20617.740003464569</v>
      </c>
      <c r="G170">
        <f t="shared" ca="1" si="150"/>
        <v>10972.8</v>
      </c>
      <c r="H170" s="9">
        <f t="shared" ca="1" si="158"/>
        <v>-190.47916826866131</v>
      </c>
      <c r="I170" s="9">
        <f t="shared" ca="1" si="158"/>
        <v>79.299653324094109</v>
      </c>
      <c r="J170" s="9">
        <f t="shared" ca="1" si="158"/>
        <v>0</v>
      </c>
      <c r="K170" s="9">
        <f t="shared" ca="1" si="152"/>
        <v>206.3268003959798</v>
      </c>
      <c r="L170" s="9">
        <f t="shared" ca="1" si="153"/>
        <v>-67.397223964202112</v>
      </c>
      <c r="M170">
        <f t="shared" ca="1" si="155"/>
        <v>56.034138232720913</v>
      </c>
      <c r="N170">
        <f t="shared" ca="1" si="156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:R206" ca="1" si="163">SQRT(P170*P170+Q170*Q170)</f>
        <v>10396.466932574134</v>
      </c>
    </row>
    <row r="171" spans="1:18" x14ac:dyDescent="0.25">
      <c r="A171" s="4">
        <f t="shared" si="135"/>
        <v>0.43217592592592435</v>
      </c>
      <c r="B171" s="3">
        <f t="shared" si="157"/>
        <v>1553301340</v>
      </c>
      <c r="C171">
        <f t="shared" si="162"/>
        <v>4</v>
      </c>
      <c r="D171">
        <f t="shared" si="162"/>
        <v>118</v>
      </c>
      <c r="E171">
        <f t="shared" ca="1" si="160"/>
        <v>-50476.707740595266</v>
      </c>
      <c r="F171">
        <f t="shared" ca="1" si="161"/>
        <v>21014.238270085039</v>
      </c>
      <c r="G171">
        <f t="shared" ca="1" si="150"/>
        <v>10972.8</v>
      </c>
      <c r="H171" s="9">
        <f t="shared" ca="1" si="158"/>
        <v>-190.47916826866131</v>
      </c>
      <c r="I171" s="9">
        <f t="shared" ca="1" si="158"/>
        <v>79.299653324094834</v>
      </c>
      <c r="J171" s="9">
        <f t="shared" ca="1" si="158"/>
        <v>0</v>
      </c>
      <c r="K171" s="9">
        <f t="shared" ca="1" si="152"/>
        <v>206.32680039598009</v>
      </c>
      <c r="L171" s="9">
        <f t="shared" ca="1" si="153"/>
        <v>-67.397223964201942</v>
      </c>
      <c r="M171">
        <f t="shared" ca="1" si="155"/>
        <v>56.03767935258093</v>
      </c>
      <c r="N171">
        <f t="shared" ca="1" si="156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ca="1" si="163"/>
        <v>10156.086194248719</v>
      </c>
    </row>
    <row r="172" spans="1:18" x14ac:dyDescent="0.25">
      <c r="A172" s="46">
        <f t="shared" si="135"/>
        <v>0.43223379629629471</v>
      </c>
      <c r="B172" s="3">
        <f t="shared" si="157"/>
        <v>1553301345</v>
      </c>
      <c r="C172">
        <f t="shared" si="162"/>
        <v>4</v>
      </c>
      <c r="D172">
        <f t="shared" si="162"/>
        <v>118</v>
      </c>
      <c r="E172">
        <f t="shared" ca="1" si="160"/>
        <v>-51429.103581938572</v>
      </c>
      <c r="F172">
        <f t="shared" ca="1" si="161"/>
        <v>21410.736536705514</v>
      </c>
      <c r="G172">
        <f t="shared" ca="1" si="150"/>
        <v>10972.8</v>
      </c>
      <c r="H172" s="9">
        <f t="shared" ca="1" si="158"/>
        <v>-190.47916826866131</v>
      </c>
      <c r="I172" s="9">
        <f t="shared" ca="1" si="158"/>
        <v>79.299653324094109</v>
      </c>
      <c r="J172" s="9">
        <f t="shared" ca="1" si="158"/>
        <v>0</v>
      </c>
      <c r="K172" s="9">
        <f t="shared" ca="1" si="152"/>
        <v>206.3268003959798</v>
      </c>
      <c r="L172" s="9">
        <f t="shared" ca="1" si="153"/>
        <v>-67.397223964202112</v>
      </c>
      <c r="M172">
        <f t="shared" ca="1" si="155"/>
        <v>56.041220472440948</v>
      </c>
      <c r="N172">
        <f t="shared" ca="1" si="156"/>
        <v>32.11034120734908</v>
      </c>
      <c r="P172">
        <f ca="1">E172-'THA05'!E143</f>
        <v>-9154.0959507754669</v>
      </c>
      <c r="Q172">
        <f ca="1">F172-'THA05'!F143</f>
        <v>3811.0027568375517</v>
      </c>
      <c r="R172" s="45">
        <f t="shared" ca="1" si="163"/>
        <v>9915.7054559233056</v>
      </c>
    </row>
    <row r="173" spans="1:18" x14ac:dyDescent="0.25">
      <c r="A173" s="4">
        <f t="shared" si="135"/>
        <v>0.43229166666666508</v>
      </c>
      <c r="B173" s="3">
        <f t="shared" si="157"/>
        <v>1553301350</v>
      </c>
      <c r="C173">
        <f t="shared" si="162"/>
        <v>4</v>
      </c>
      <c r="D173">
        <f t="shared" si="162"/>
        <v>118</v>
      </c>
      <c r="E173">
        <f t="shared" ca="1" si="160"/>
        <v>-52381.499423281879</v>
      </c>
      <c r="F173">
        <f t="shared" ca="1" si="161"/>
        <v>21807.234803325984</v>
      </c>
      <c r="G173">
        <f t="shared" ca="1" si="150"/>
        <v>10972.8</v>
      </c>
      <c r="H173" s="9">
        <f t="shared" ca="1" si="158"/>
        <v>-190.47916826866276</v>
      </c>
      <c r="I173" s="9">
        <f t="shared" ca="1" si="158"/>
        <v>79.299653324094834</v>
      </c>
      <c r="J173" s="9">
        <f t="shared" ca="1" si="158"/>
        <v>0</v>
      </c>
      <c r="K173" s="9">
        <f t="shared" ca="1" si="152"/>
        <v>206.32680039598145</v>
      </c>
      <c r="L173" s="9">
        <f t="shared" ca="1" si="153"/>
        <v>-67.397223964202084</v>
      </c>
      <c r="M173">
        <f t="shared" ca="1" si="155"/>
        <v>56.044761592300965</v>
      </c>
      <c r="N173">
        <f t="shared" ca="1" si="156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163"/>
        <v>9675.3247175978904</v>
      </c>
    </row>
    <row r="174" spans="1:18" x14ac:dyDescent="0.25">
      <c r="A174" s="4">
        <f t="shared" si="135"/>
        <v>0.43234953703703544</v>
      </c>
      <c r="B174" s="3">
        <f t="shared" si="157"/>
        <v>1553301355</v>
      </c>
      <c r="C174">
        <f t="shared" si="162"/>
        <v>4</v>
      </c>
      <c r="D174">
        <f t="shared" si="162"/>
        <v>118</v>
      </c>
      <c r="E174">
        <f t="shared" ca="1" si="160"/>
        <v>-53333.895264625193</v>
      </c>
      <c r="F174">
        <f t="shared" ca="1" si="161"/>
        <v>22203.733069946458</v>
      </c>
      <c r="G174">
        <f t="shared" ca="1" si="150"/>
        <v>10972.8</v>
      </c>
      <c r="H174" s="9">
        <f t="shared" ca="1" si="158"/>
        <v>-190.47916826866131</v>
      </c>
      <c r="I174" s="9">
        <f t="shared" ca="1" si="158"/>
        <v>79.299653324094109</v>
      </c>
      <c r="J174" s="9">
        <f t="shared" ca="1" si="158"/>
        <v>0</v>
      </c>
      <c r="K174" s="9">
        <f t="shared" ca="1" si="152"/>
        <v>206.3268003959798</v>
      </c>
      <c r="L174" s="9">
        <f t="shared" ca="1" si="153"/>
        <v>-67.397223964202112</v>
      </c>
      <c r="M174">
        <f t="shared" ca="1" si="155"/>
        <v>56.048302712160982</v>
      </c>
      <c r="N174">
        <f t="shared" ca="1" si="156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163"/>
        <v>9434.9439792724843</v>
      </c>
    </row>
    <row r="175" spans="1:18" x14ac:dyDescent="0.25">
      <c r="A175" s="4">
        <f t="shared" si="135"/>
        <v>0.4324074074074058</v>
      </c>
      <c r="B175" s="3">
        <f t="shared" si="157"/>
        <v>1553301360</v>
      </c>
      <c r="C175">
        <f t="shared" si="162"/>
        <v>4</v>
      </c>
      <c r="D175">
        <f t="shared" si="162"/>
        <v>118</v>
      </c>
      <c r="E175">
        <f t="shared" ca="1" si="160"/>
        <v>-54286.291105968499</v>
      </c>
      <c r="F175">
        <f t="shared" ca="1" si="161"/>
        <v>22600.231336566929</v>
      </c>
      <c r="G175">
        <f t="shared" ca="1" si="150"/>
        <v>10972.8</v>
      </c>
      <c r="H175" s="9">
        <f t="shared" ca="1" si="158"/>
        <v>-190.47916826866131</v>
      </c>
      <c r="I175" s="9">
        <f t="shared" ca="1" si="158"/>
        <v>79.299653324094834</v>
      </c>
      <c r="J175" s="9">
        <f t="shared" ca="1" si="158"/>
        <v>0</v>
      </c>
      <c r="K175" s="9">
        <f t="shared" ca="1" si="152"/>
        <v>206.32680039598009</v>
      </c>
      <c r="L175" s="9">
        <f t="shared" ca="1" si="153"/>
        <v>-67.397223964201942</v>
      </c>
      <c r="M175">
        <f t="shared" ca="1" si="155"/>
        <v>56.051843832021</v>
      </c>
      <c r="N175">
        <f t="shared" ca="1" si="156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163"/>
        <v>9194.5632409470691</v>
      </c>
    </row>
    <row r="176" spans="1:18" x14ac:dyDescent="0.25">
      <c r="A176" s="4">
        <f t="shared" si="135"/>
        <v>0.43246527777777616</v>
      </c>
      <c r="B176" s="3">
        <f t="shared" si="157"/>
        <v>1553301365</v>
      </c>
      <c r="C176">
        <f t="shared" si="162"/>
        <v>4</v>
      </c>
      <c r="D176">
        <f t="shared" si="162"/>
        <v>118</v>
      </c>
      <c r="E176">
        <f t="shared" ca="1" si="160"/>
        <v>-55238.686947311806</v>
      </c>
      <c r="F176">
        <f t="shared" ca="1" si="161"/>
        <v>22996.729603187403</v>
      </c>
      <c r="G176">
        <f t="shared" ca="1" si="150"/>
        <v>10972.8</v>
      </c>
      <c r="H176" s="9">
        <f t="shared" ca="1" si="158"/>
        <v>-190.47916826866131</v>
      </c>
      <c r="I176" s="9">
        <f t="shared" ca="1" si="158"/>
        <v>79.299653324094109</v>
      </c>
      <c r="J176" s="9">
        <f t="shared" ca="1" si="158"/>
        <v>0</v>
      </c>
      <c r="K176" s="9">
        <f t="shared" ca="1" si="152"/>
        <v>206.3268003959798</v>
      </c>
      <c r="L176" s="9">
        <f t="shared" ca="1" si="153"/>
        <v>-67.397223964202112</v>
      </c>
      <c r="M176">
        <f t="shared" ca="1" si="155"/>
        <v>56.055384951881017</v>
      </c>
      <c r="N176">
        <f t="shared" ca="1" si="156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163"/>
        <v>8954.1825026216557</v>
      </c>
    </row>
    <row r="177" spans="1:18" x14ac:dyDescent="0.25">
      <c r="A177" s="4">
        <f t="shared" si="135"/>
        <v>0.43252314814814652</v>
      </c>
      <c r="B177" s="3">
        <f t="shared" si="157"/>
        <v>1553301370</v>
      </c>
      <c r="C177">
        <f t="shared" si="162"/>
        <v>4</v>
      </c>
      <c r="D177">
        <f t="shared" si="162"/>
        <v>118</v>
      </c>
      <c r="E177">
        <f t="shared" ca="1" si="160"/>
        <v>-56191.082788655112</v>
      </c>
      <c r="F177">
        <f t="shared" ca="1" si="161"/>
        <v>23393.227869807874</v>
      </c>
      <c r="G177">
        <f t="shared" ca="1" si="150"/>
        <v>10972.8</v>
      </c>
      <c r="H177" s="9">
        <f t="shared" ca="1" si="158"/>
        <v>-190.47916826866131</v>
      </c>
      <c r="I177" s="9">
        <f t="shared" ca="1" si="158"/>
        <v>79.299653324094834</v>
      </c>
      <c r="J177" s="9">
        <f t="shared" ca="1" si="158"/>
        <v>0</v>
      </c>
      <c r="K177" s="9">
        <f t="shared" ca="1" si="152"/>
        <v>206.32680039598009</v>
      </c>
      <c r="L177" s="9">
        <f t="shared" ca="1" si="153"/>
        <v>-67.397223964201942</v>
      </c>
      <c r="M177">
        <f t="shared" ca="1" si="155"/>
        <v>56.058926071741034</v>
      </c>
      <c r="N177">
        <f t="shared" ca="1" si="156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163"/>
        <v>8713.8017642962404</v>
      </c>
    </row>
    <row r="178" spans="1:18" x14ac:dyDescent="0.25">
      <c r="A178" s="4">
        <f t="shared" si="135"/>
        <v>0.43258101851851688</v>
      </c>
      <c r="B178" s="3">
        <f t="shared" si="157"/>
        <v>1553301375</v>
      </c>
      <c r="C178">
        <f t="shared" si="162"/>
        <v>4</v>
      </c>
      <c r="D178">
        <f t="shared" si="162"/>
        <v>118</v>
      </c>
      <c r="E178">
        <f t="shared" ca="1" si="160"/>
        <v>-57143.478629998419</v>
      </c>
      <c r="F178">
        <f t="shared" ca="1" si="161"/>
        <v>23789.726136428348</v>
      </c>
      <c r="G178">
        <f t="shared" ca="1" si="150"/>
        <v>10972.8</v>
      </c>
      <c r="H178" s="9">
        <f t="shared" ca="1" si="158"/>
        <v>-190.47916826866131</v>
      </c>
      <c r="I178" s="9">
        <f t="shared" ca="1" si="158"/>
        <v>79.299653324094109</v>
      </c>
      <c r="J178" s="9">
        <f t="shared" ca="1" si="158"/>
        <v>0</v>
      </c>
      <c r="K178" s="9">
        <f t="shared" ca="1" si="152"/>
        <v>206.3268003959798</v>
      </c>
      <c r="L178" s="9">
        <f t="shared" ca="1" si="153"/>
        <v>-67.397223964202112</v>
      </c>
      <c r="M178">
        <f t="shared" ca="1" si="155"/>
        <v>56.062467191601051</v>
      </c>
      <c r="N178">
        <f t="shared" ca="1" si="156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163"/>
        <v>8473.421025970827</v>
      </c>
    </row>
    <row r="179" spans="1:18" x14ac:dyDescent="0.25">
      <c r="A179" s="4">
        <f t="shared" si="135"/>
        <v>0.43263888888888724</v>
      </c>
      <c r="B179" s="3">
        <f t="shared" si="157"/>
        <v>1553301380</v>
      </c>
      <c r="C179">
        <f t="shared" si="162"/>
        <v>4</v>
      </c>
      <c r="D179">
        <f t="shared" si="162"/>
        <v>118</v>
      </c>
      <c r="E179">
        <f t="shared" ca="1" si="160"/>
        <v>-58095.874471341725</v>
      </c>
      <c r="F179">
        <f t="shared" ca="1" si="161"/>
        <v>24186.224403048818</v>
      </c>
      <c r="G179">
        <f t="shared" ca="1" si="150"/>
        <v>10972.8</v>
      </c>
      <c r="H179" s="9">
        <f t="shared" ca="1" si="158"/>
        <v>-190.47916826866131</v>
      </c>
      <c r="I179" s="9">
        <f t="shared" ca="1" si="158"/>
        <v>79.299653324094834</v>
      </c>
      <c r="J179" s="9">
        <f t="shared" ca="1" si="158"/>
        <v>0</v>
      </c>
      <c r="K179" s="9">
        <f t="shared" ca="1" si="152"/>
        <v>206.32680039598009</v>
      </c>
      <c r="L179" s="9">
        <f t="shared" ca="1" si="153"/>
        <v>-67.397223964201942</v>
      </c>
      <c r="M179">
        <f t="shared" ca="1" si="155"/>
        <v>56.066008311461069</v>
      </c>
      <c r="N179">
        <f t="shared" ca="1" si="156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163"/>
        <v>8233.0402876454118</v>
      </c>
    </row>
    <row r="180" spans="1:18" x14ac:dyDescent="0.25">
      <c r="A180" s="4">
        <f t="shared" si="135"/>
        <v>0.4326967592592576</v>
      </c>
      <c r="B180" s="3">
        <f t="shared" si="157"/>
        <v>1553301385</v>
      </c>
      <c r="C180">
        <f t="shared" si="162"/>
        <v>4</v>
      </c>
      <c r="D180">
        <f t="shared" si="162"/>
        <v>118</v>
      </c>
      <c r="E180">
        <f t="shared" ca="1" si="160"/>
        <v>-59048.270312685032</v>
      </c>
      <c r="F180">
        <f t="shared" ca="1" si="161"/>
        <v>24582.722669669292</v>
      </c>
      <c r="G180">
        <f t="shared" ca="1" si="150"/>
        <v>10972.8</v>
      </c>
      <c r="H180" s="9">
        <f t="shared" ca="1" si="158"/>
        <v>-190.47916826866131</v>
      </c>
      <c r="I180" s="9">
        <f t="shared" ca="1" si="158"/>
        <v>79.299653324094109</v>
      </c>
      <c r="J180" s="9">
        <f t="shared" ca="1" si="158"/>
        <v>0</v>
      </c>
      <c r="K180" s="9">
        <f t="shared" ca="1" si="152"/>
        <v>206.3268003959798</v>
      </c>
      <c r="L180" s="9">
        <f t="shared" ca="1" si="153"/>
        <v>-67.397223964202112</v>
      </c>
      <c r="M180">
        <f t="shared" ca="1" si="155"/>
        <v>56.069549431321086</v>
      </c>
      <c r="N180">
        <f t="shared" ca="1" si="156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163"/>
        <v>7992.6595493199984</v>
      </c>
    </row>
    <row r="181" spans="1:18" x14ac:dyDescent="0.25">
      <c r="A181" s="4">
        <f t="shared" si="135"/>
        <v>0.43275462962962796</v>
      </c>
      <c r="B181" s="3">
        <f t="shared" si="157"/>
        <v>1553301390</v>
      </c>
      <c r="C181">
        <f t="shared" si="162"/>
        <v>4</v>
      </c>
      <c r="D181">
        <f t="shared" si="162"/>
        <v>118</v>
      </c>
      <c r="E181">
        <f t="shared" ca="1" si="160"/>
        <v>-60000.666154028338</v>
      </c>
      <c r="F181">
        <f t="shared" ca="1" si="161"/>
        <v>24979.220936289763</v>
      </c>
      <c r="G181">
        <f t="shared" ca="1" si="150"/>
        <v>10972.8</v>
      </c>
      <c r="H181" s="9">
        <f t="shared" ca="1" si="158"/>
        <v>-190.47916826866131</v>
      </c>
      <c r="I181" s="9">
        <f t="shared" ca="1" si="158"/>
        <v>79.299653324094834</v>
      </c>
      <c r="J181" s="9">
        <f t="shared" ca="1" si="158"/>
        <v>0</v>
      </c>
      <c r="K181" s="9">
        <f t="shared" ca="1" si="152"/>
        <v>206.32680039598009</v>
      </c>
      <c r="L181" s="9">
        <f t="shared" ca="1" si="153"/>
        <v>-67.397223964201942</v>
      </c>
      <c r="M181">
        <f t="shared" ca="1" si="155"/>
        <v>56.073090551181103</v>
      </c>
      <c r="N181">
        <f t="shared" ca="1" si="156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163"/>
        <v>7752.2788109945832</v>
      </c>
    </row>
    <row r="182" spans="1:18" x14ac:dyDescent="0.25">
      <c r="A182" s="4">
        <f t="shared" si="135"/>
        <v>0.43281249999999832</v>
      </c>
      <c r="B182" s="3">
        <f t="shared" si="157"/>
        <v>1553301395</v>
      </c>
      <c r="C182">
        <f t="shared" si="162"/>
        <v>4</v>
      </c>
      <c r="D182">
        <f t="shared" si="162"/>
        <v>118</v>
      </c>
      <c r="E182">
        <f t="shared" ca="1" si="160"/>
        <v>-60953.061995371645</v>
      </c>
      <c r="F182">
        <f t="shared" ca="1" si="161"/>
        <v>25375.719202910237</v>
      </c>
      <c r="G182">
        <f t="shared" ca="1" si="150"/>
        <v>10972.8</v>
      </c>
      <c r="H182" s="9">
        <f t="shared" ca="1" si="158"/>
        <v>-190.47916826866131</v>
      </c>
      <c r="I182" s="9">
        <f t="shared" ca="1" si="158"/>
        <v>79.299653324094834</v>
      </c>
      <c r="J182" s="9">
        <f t="shared" ca="1" si="158"/>
        <v>0</v>
      </c>
      <c r="K182" s="9">
        <f t="shared" ca="1" si="152"/>
        <v>206.32680039598009</v>
      </c>
      <c r="L182" s="9">
        <f t="shared" ca="1" si="153"/>
        <v>-67.397223964201942</v>
      </c>
      <c r="M182">
        <f t="shared" ca="1" si="155"/>
        <v>56.07663167104112</v>
      </c>
      <c r="N182">
        <f t="shared" ca="1" si="156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163"/>
        <v>7511.8980726691698</v>
      </c>
    </row>
    <row r="183" spans="1:18" x14ac:dyDescent="0.25">
      <c r="A183" s="4">
        <f t="shared" si="135"/>
        <v>0.43287037037036868</v>
      </c>
      <c r="B183" s="3">
        <f t="shared" si="157"/>
        <v>1553301400</v>
      </c>
      <c r="C183">
        <f t="shared" si="162"/>
        <v>4</v>
      </c>
      <c r="D183">
        <f t="shared" si="162"/>
        <v>118</v>
      </c>
      <c r="E183">
        <f t="shared" ca="1" si="160"/>
        <v>-61905.457836714952</v>
      </c>
      <c r="F183">
        <f t="shared" ca="1" si="161"/>
        <v>25772.217469530711</v>
      </c>
      <c r="G183">
        <f t="shared" ca="1" si="150"/>
        <v>10972.8</v>
      </c>
      <c r="H183" s="9">
        <f t="shared" ca="1" si="158"/>
        <v>-190.47916826866131</v>
      </c>
      <c r="I183" s="9">
        <f t="shared" ca="1" si="158"/>
        <v>79.299653324094109</v>
      </c>
      <c r="J183" s="9">
        <f t="shared" ca="1" si="158"/>
        <v>0</v>
      </c>
      <c r="K183" s="9">
        <f t="shared" ca="1" si="152"/>
        <v>206.3268003959798</v>
      </c>
      <c r="L183" s="9">
        <f t="shared" ca="1" si="153"/>
        <v>-67.397223964202112</v>
      </c>
      <c r="M183">
        <f t="shared" ca="1" si="155"/>
        <v>56.080172790901138</v>
      </c>
      <c r="N183">
        <f t="shared" ca="1" si="156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163"/>
        <v>7271.5173343437564</v>
      </c>
    </row>
    <row r="184" spans="1:18" x14ac:dyDescent="0.25">
      <c r="A184" s="4">
        <f t="shared" si="135"/>
        <v>0.43292824074073905</v>
      </c>
      <c r="B184" s="3">
        <f t="shared" si="157"/>
        <v>1553301405</v>
      </c>
      <c r="C184">
        <f t="shared" si="162"/>
        <v>4</v>
      </c>
      <c r="D184">
        <f t="shared" si="162"/>
        <v>118</v>
      </c>
      <c r="E184">
        <f t="shared" ca="1" si="160"/>
        <v>-62857.853678058258</v>
      </c>
      <c r="F184">
        <f t="shared" ca="1" si="161"/>
        <v>26168.715736151182</v>
      </c>
      <c r="G184">
        <f t="shared" ca="1" si="150"/>
        <v>10972.8</v>
      </c>
      <c r="H184" s="9">
        <f t="shared" ref="H184:J222" ca="1" si="164">(E185-E184)/($B185-$B184)</f>
        <v>-190.47916826866131</v>
      </c>
      <c r="I184" s="9">
        <f t="shared" ca="1" si="164"/>
        <v>79.299653324094834</v>
      </c>
      <c r="J184" s="9">
        <f t="shared" ca="1" si="164"/>
        <v>0</v>
      </c>
      <c r="K184" s="9">
        <f t="shared" ca="1" si="152"/>
        <v>206.32680039598009</v>
      </c>
      <c r="L184" s="9">
        <f t="shared" ca="1" si="153"/>
        <v>-67.397223964201942</v>
      </c>
      <c r="M184">
        <f t="shared" ca="1" si="155"/>
        <v>56.083713910761155</v>
      </c>
      <c r="N184">
        <f t="shared" ca="1" si="156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163"/>
        <v>7031.1365960183421</v>
      </c>
    </row>
    <row r="185" spans="1:18" x14ac:dyDescent="0.25">
      <c r="A185" s="4">
        <f t="shared" si="135"/>
        <v>0.43298611111110941</v>
      </c>
      <c r="B185" s="3">
        <f t="shared" si="157"/>
        <v>1553301410</v>
      </c>
      <c r="C185">
        <f t="shared" ref="C185:D200" si="165">C184</f>
        <v>4</v>
      </c>
      <c r="D185">
        <f t="shared" si="165"/>
        <v>118</v>
      </c>
      <c r="E185">
        <f t="shared" ca="1" si="160"/>
        <v>-63810.249519401565</v>
      </c>
      <c r="F185">
        <f t="shared" ca="1" si="161"/>
        <v>26565.214002771656</v>
      </c>
      <c r="G185">
        <f t="shared" ca="1" si="150"/>
        <v>10972.8</v>
      </c>
      <c r="H185" s="9">
        <f t="shared" ca="1" si="164"/>
        <v>-190.47916826866131</v>
      </c>
      <c r="I185" s="9">
        <f t="shared" ca="1" si="164"/>
        <v>79.299653324094109</v>
      </c>
      <c r="J185" s="9">
        <f t="shared" ca="1" si="164"/>
        <v>0</v>
      </c>
      <c r="K185" s="9">
        <f t="shared" ca="1" si="152"/>
        <v>206.3268003959798</v>
      </c>
      <c r="L185" s="9">
        <f t="shared" ca="1" si="153"/>
        <v>-67.397223964202112</v>
      </c>
      <c r="M185">
        <f t="shared" ca="1" si="155"/>
        <v>56.087255030621172</v>
      </c>
      <c r="N185">
        <f t="shared" ca="1" si="156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163"/>
        <v>6790.7558576929287</v>
      </c>
    </row>
    <row r="186" spans="1:18" x14ac:dyDescent="0.25">
      <c r="A186" s="4">
        <f t="shared" si="135"/>
        <v>0.43304398148147977</v>
      </c>
      <c r="B186" s="3">
        <f t="shared" si="157"/>
        <v>1553301415</v>
      </c>
      <c r="C186">
        <f t="shared" si="165"/>
        <v>4</v>
      </c>
      <c r="D186">
        <f t="shared" si="165"/>
        <v>118</v>
      </c>
      <c r="E186">
        <f t="shared" ca="1" si="160"/>
        <v>-64762.645360744871</v>
      </c>
      <c r="F186">
        <f t="shared" ca="1" si="161"/>
        <v>26961.712269392126</v>
      </c>
      <c r="G186">
        <f t="shared" ca="1" si="150"/>
        <v>10972.8</v>
      </c>
      <c r="H186" s="9">
        <f t="shared" ca="1" si="164"/>
        <v>-190.47916826866421</v>
      </c>
      <c r="I186" s="9">
        <f t="shared" ca="1" si="164"/>
        <v>79.299653324094834</v>
      </c>
      <c r="J186" s="9">
        <f t="shared" ca="1" si="164"/>
        <v>0</v>
      </c>
      <c r="K186" s="9">
        <f t="shared" ca="1" si="152"/>
        <v>206.32680039598279</v>
      </c>
      <c r="L186" s="9">
        <f t="shared" ca="1" si="153"/>
        <v>-67.39722396420224</v>
      </c>
      <c r="M186">
        <f t="shared" ca="1" si="155"/>
        <v>56.090796150481189</v>
      </c>
      <c r="N186">
        <f t="shared" ca="1" si="156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163"/>
        <v>6550.3751193675134</v>
      </c>
    </row>
    <row r="187" spans="1:18" x14ac:dyDescent="0.25">
      <c r="A187" s="4">
        <f t="shared" ref="A187:A244" si="166">A186+5/24/3600</f>
        <v>0.43310185185185013</v>
      </c>
      <c r="B187" s="3">
        <f t="shared" si="157"/>
        <v>1553301420</v>
      </c>
      <c r="C187">
        <f t="shared" si="165"/>
        <v>4</v>
      </c>
      <c r="D187">
        <f t="shared" si="165"/>
        <v>118</v>
      </c>
      <c r="E187">
        <f t="shared" ca="1" si="160"/>
        <v>-65715.041202088192</v>
      </c>
      <c r="F187">
        <f t="shared" ca="1" si="161"/>
        <v>27358.210536012601</v>
      </c>
      <c r="G187">
        <f t="shared" ca="1" si="150"/>
        <v>10972.8</v>
      </c>
      <c r="H187" s="9">
        <f t="shared" ca="1" si="164"/>
        <v>-190.47916826865986</v>
      </c>
      <c r="I187" s="9">
        <f t="shared" ca="1" si="164"/>
        <v>79.299653324094109</v>
      </c>
      <c r="J187" s="9">
        <f t="shared" ca="1" si="164"/>
        <v>0</v>
      </c>
      <c r="K187" s="9">
        <f t="shared" ca="1" si="152"/>
        <v>206.32680039597847</v>
      </c>
      <c r="L187" s="9">
        <f t="shared" ca="1" si="153"/>
        <v>-67.397223964201956</v>
      </c>
      <c r="M187">
        <f t="shared" ca="1" si="155"/>
        <v>56.094337270341207</v>
      </c>
      <c r="N187">
        <f t="shared" ca="1" si="156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ca="1" si="163"/>
        <v>6309.9943810421128</v>
      </c>
    </row>
    <row r="188" spans="1:18" x14ac:dyDescent="0.25">
      <c r="A188" s="4">
        <f t="shared" si="166"/>
        <v>0.43315972222222049</v>
      </c>
      <c r="B188" s="3">
        <f t="shared" si="157"/>
        <v>1553301425</v>
      </c>
      <c r="C188">
        <f t="shared" si="165"/>
        <v>4</v>
      </c>
      <c r="D188">
        <f t="shared" si="165"/>
        <v>118</v>
      </c>
      <c r="E188">
        <f t="shared" ca="1" si="160"/>
        <v>-66667.437043431491</v>
      </c>
      <c r="F188">
        <f t="shared" ca="1" si="161"/>
        <v>27754.708802633071</v>
      </c>
      <c r="G188">
        <f t="shared" ca="1" si="150"/>
        <v>10972.8</v>
      </c>
      <c r="H188" s="9">
        <f t="shared" ca="1" si="164"/>
        <v>-190.47916826866276</v>
      </c>
      <c r="I188" s="9">
        <f t="shared" ca="1" si="164"/>
        <v>79.299653324094834</v>
      </c>
      <c r="J188" s="9">
        <f t="shared" ca="1" si="164"/>
        <v>0</v>
      </c>
      <c r="K188" s="9">
        <f t="shared" ca="1" si="152"/>
        <v>206.32680039598145</v>
      </c>
      <c r="L188" s="9">
        <f t="shared" ca="1" si="153"/>
        <v>-67.397223964202084</v>
      </c>
      <c r="M188">
        <f t="shared" ca="1" si="155"/>
        <v>56.097878390201224</v>
      </c>
      <c r="N188">
        <f t="shared" ca="1" si="156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163"/>
        <v>6069.6136427166912</v>
      </c>
    </row>
    <row r="189" spans="1:18" x14ac:dyDescent="0.25">
      <c r="A189" s="4">
        <f t="shared" si="166"/>
        <v>0.43321759259259085</v>
      </c>
      <c r="B189" s="3">
        <f t="shared" si="157"/>
        <v>1553301430</v>
      </c>
      <c r="C189">
        <f t="shared" si="165"/>
        <v>4</v>
      </c>
      <c r="D189">
        <f t="shared" si="165"/>
        <v>118</v>
      </c>
      <c r="E189">
        <f t="shared" ca="1" si="160"/>
        <v>-67619.832884774805</v>
      </c>
      <c r="F189">
        <f t="shared" ca="1" si="161"/>
        <v>28151.207069253545</v>
      </c>
      <c r="G189">
        <f t="shared" ca="1" si="150"/>
        <v>10972.8</v>
      </c>
      <c r="H189" s="9">
        <f t="shared" ca="1" si="164"/>
        <v>-190.47916826865986</v>
      </c>
      <c r="I189" s="9">
        <f t="shared" ca="1" si="164"/>
        <v>79.299653324094109</v>
      </c>
      <c r="J189" s="9">
        <f t="shared" ca="1" si="164"/>
        <v>0</v>
      </c>
      <c r="K189" s="9">
        <f t="shared" ca="1" si="152"/>
        <v>206.32680039597847</v>
      </c>
      <c r="L189" s="9">
        <f t="shared" ca="1" si="153"/>
        <v>-67.397223964201956</v>
      </c>
      <c r="M189">
        <f t="shared" ca="1" si="155"/>
        <v>56.101419510061241</v>
      </c>
      <c r="N189">
        <f t="shared" ca="1" si="156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163"/>
        <v>5829.2329043912841</v>
      </c>
    </row>
    <row r="190" spans="1:18" x14ac:dyDescent="0.25">
      <c r="A190" s="4">
        <f t="shared" si="166"/>
        <v>0.43327546296296121</v>
      </c>
      <c r="B190" s="3">
        <f t="shared" si="157"/>
        <v>1553301435</v>
      </c>
      <c r="C190">
        <f t="shared" si="165"/>
        <v>4</v>
      </c>
      <c r="D190">
        <f t="shared" si="165"/>
        <v>118</v>
      </c>
      <c r="E190">
        <f t="shared" ca="1" si="160"/>
        <v>-68572.228726118105</v>
      </c>
      <c r="F190">
        <f t="shared" ca="1" si="161"/>
        <v>28547.705335874016</v>
      </c>
      <c r="G190">
        <f t="shared" ca="1" si="150"/>
        <v>10972.8</v>
      </c>
      <c r="H190" s="9">
        <f t="shared" ca="1" si="164"/>
        <v>-190.47916826866276</v>
      </c>
      <c r="I190" s="9">
        <f t="shared" ca="1" si="164"/>
        <v>79.299653324094834</v>
      </c>
      <c r="J190" s="9">
        <f t="shared" ca="1" si="164"/>
        <v>0</v>
      </c>
      <c r="K190" s="9">
        <f t="shared" ca="1" si="152"/>
        <v>206.32680039598145</v>
      </c>
      <c r="L190" s="9">
        <f t="shared" ca="1" si="153"/>
        <v>-67.397223964202084</v>
      </c>
      <c r="M190">
        <f t="shared" ca="1" si="155"/>
        <v>56.104960629921258</v>
      </c>
      <c r="N190">
        <f t="shared" ca="1" si="156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163"/>
        <v>5588.8521660658625</v>
      </c>
    </row>
    <row r="191" spans="1:18" x14ac:dyDescent="0.25">
      <c r="A191" s="4">
        <f t="shared" si="166"/>
        <v>0.43333333333333157</v>
      </c>
      <c r="B191" s="3">
        <f t="shared" si="157"/>
        <v>1553301440</v>
      </c>
      <c r="C191">
        <f t="shared" si="165"/>
        <v>4</v>
      </c>
      <c r="D191">
        <f t="shared" si="165"/>
        <v>118</v>
      </c>
      <c r="E191">
        <f t="shared" ca="1" si="160"/>
        <v>-69524.624567461418</v>
      </c>
      <c r="F191">
        <f t="shared" ca="1" si="161"/>
        <v>28944.20360249449</v>
      </c>
      <c r="G191">
        <f t="shared" ca="1" si="150"/>
        <v>10972.8</v>
      </c>
      <c r="H191" s="9">
        <f t="shared" ca="1" si="164"/>
        <v>-190.47916826865986</v>
      </c>
      <c r="I191" s="9">
        <f t="shared" ca="1" si="164"/>
        <v>79.299653324094109</v>
      </c>
      <c r="J191" s="9">
        <f t="shared" ca="1" si="164"/>
        <v>0</v>
      </c>
      <c r="K191" s="9">
        <f t="shared" ca="1" si="152"/>
        <v>206.32680039597847</v>
      </c>
      <c r="L191" s="9">
        <f t="shared" ca="1" si="153"/>
        <v>-67.397223964201956</v>
      </c>
      <c r="M191">
        <f t="shared" ca="1" si="155"/>
        <v>56.108501749781276</v>
      </c>
      <c r="N191">
        <f t="shared" ca="1" si="156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163"/>
        <v>5348.4714277404564</v>
      </c>
    </row>
    <row r="192" spans="1:18" x14ac:dyDescent="0.25">
      <c r="A192" s="4">
        <f t="shared" si="166"/>
        <v>0.43339120370370193</v>
      </c>
      <c r="B192" s="3">
        <f t="shared" si="157"/>
        <v>1553301445</v>
      </c>
      <c r="C192">
        <f t="shared" si="165"/>
        <v>4</v>
      </c>
      <c r="D192">
        <f t="shared" si="165"/>
        <v>118</v>
      </c>
      <c r="E192">
        <f t="shared" ca="1" si="160"/>
        <v>-70477.020408804718</v>
      </c>
      <c r="F192">
        <f t="shared" ca="1" si="161"/>
        <v>29340.701869114961</v>
      </c>
      <c r="G192">
        <f t="shared" ca="1" si="150"/>
        <v>10972.8</v>
      </c>
      <c r="H192" s="9">
        <f t="shared" ca="1" si="164"/>
        <v>-190.47916826866276</v>
      </c>
      <c r="I192" s="9">
        <f t="shared" ca="1" si="164"/>
        <v>79.299653324094834</v>
      </c>
      <c r="J192" s="9">
        <f t="shared" ca="1" si="164"/>
        <v>0</v>
      </c>
      <c r="K192" s="9">
        <f t="shared" ca="1" si="152"/>
        <v>206.32680039598145</v>
      </c>
      <c r="L192" s="9">
        <f t="shared" ca="1" si="153"/>
        <v>-67.397223964202084</v>
      </c>
      <c r="M192">
        <f t="shared" ca="1" si="155"/>
        <v>56.112042869641293</v>
      </c>
      <c r="N192">
        <f t="shared" ca="1" si="156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163"/>
        <v>5108.0906894150285</v>
      </c>
    </row>
    <row r="193" spans="1:18" x14ac:dyDescent="0.25">
      <c r="A193" s="4">
        <f t="shared" si="166"/>
        <v>0.43344907407407229</v>
      </c>
      <c r="B193" s="3">
        <f t="shared" si="157"/>
        <v>1553301450</v>
      </c>
      <c r="C193">
        <f t="shared" si="165"/>
        <v>4</v>
      </c>
      <c r="D193">
        <f t="shared" si="165"/>
        <v>118</v>
      </c>
      <c r="E193">
        <f t="shared" ca="1" si="160"/>
        <v>-71429.416250148031</v>
      </c>
      <c r="F193">
        <f t="shared" ca="1" si="161"/>
        <v>29737.200135735435</v>
      </c>
      <c r="G193">
        <f t="shared" ca="1" si="150"/>
        <v>10972.8</v>
      </c>
      <c r="H193" s="9">
        <f t="shared" ca="1" si="164"/>
        <v>-190.47916826865986</v>
      </c>
      <c r="I193" s="9">
        <f t="shared" ca="1" si="164"/>
        <v>79.299653324094109</v>
      </c>
      <c r="J193" s="9">
        <f t="shared" ca="1" si="164"/>
        <v>0</v>
      </c>
      <c r="K193" s="9">
        <f t="shared" ca="1" si="152"/>
        <v>206.32680039597847</v>
      </c>
      <c r="L193" s="9">
        <f t="shared" ca="1" si="153"/>
        <v>-67.397223964201956</v>
      </c>
      <c r="M193">
        <f t="shared" ca="1" si="155"/>
        <v>56.11558398950131</v>
      </c>
      <c r="N193">
        <f t="shared" ca="1" si="156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163"/>
        <v>4867.7099510896278</v>
      </c>
    </row>
    <row r="194" spans="1:18" x14ac:dyDescent="0.25">
      <c r="A194" s="4">
        <f t="shared" si="166"/>
        <v>0.43350694444444265</v>
      </c>
      <c r="B194" s="3">
        <f t="shared" si="157"/>
        <v>1553301455</v>
      </c>
      <c r="C194">
        <f t="shared" si="165"/>
        <v>4</v>
      </c>
      <c r="D194">
        <f t="shared" si="165"/>
        <v>118</v>
      </c>
      <c r="E194">
        <f t="shared" ca="1" si="160"/>
        <v>-72381.812091491331</v>
      </c>
      <c r="F194">
        <f t="shared" ca="1" si="161"/>
        <v>30133.698402355905</v>
      </c>
      <c r="G194">
        <f t="shared" ca="1" si="150"/>
        <v>10972.8</v>
      </c>
      <c r="H194" s="9">
        <f t="shared" ca="1" si="164"/>
        <v>-190.47916826866276</v>
      </c>
      <c r="I194" s="9">
        <f t="shared" ca="1" si="164"/>
        <v>79.299653324094834</v>
      </c>
      <c r="J194" s="9">
        <f t="shared" ca="1" si="164"/>
        <v>0</v>
      </c>
      <c r="K194" s="9">
        <f t="shared" ca="1" si="152"/>
        <v>206.32680039598145</v>
      </c>
      <c r="L194" s="9">
        <f t="shared" ca="1" si="153"/>
        <v>-67.397223964202084</v>
      </c>
      <c r="M194">
        <f t="shared" ca="1" si="155"/>
        <v>56.119125109361327</v>
      </c>
      <c r="N194">
        <f t="shared" ca="1" si="156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163"/>
        <v>4627.3292127641989</v>
      </c>
    </row>
    <row r="195" spans="1:18" x14ac:dyDescent="0.25">
      <c r="A195" s="4">
        <f t="shared" si="166"/>
        <v>0.43356481481481302</v>
      </c>
      <c r="B195" s="3">
        <f t="shared" si="157"/>
        <v>1553301460</v>
      </c>
      <c r="C195">
        <f t="shared" si="165"/>
        <v>4</v>
      </c>
      <c r="D195">
        <f t="shared" si="165"/>
        <v>118</v>
      </c>
      <c r="E195">
        <f t="shared" ca="1" si="160"/>
        <v>-73334.207932834644</v>
      </c>
      <c r="F195">
        <f t="shared" ca="1" si="161"/>
        <v>30530.196668976379</v>
      </c>
      <c r="G195">
        <f t="shared" ca="1" si="150"/>
        <v>10972.8</v>
      </c>
      <c r="H195" s="9">
        <f t="shared" ca="1" si="164"/>
        <v>-190.47916826865986</v>
      </c>
      <c r="I195" s="9">
        <f t="shared" ca="1" si="164"/>
        <v>79.299653324094109</v>
      </c>
      <c r="J195" s="9">
        <f t="shared" ca="1" si="164"/>
        <v>0</v>
      </c>
      <c r="K195" s="9">
        <f t="shared" ca="1" si="152"/>
        <v>206.32680039597847</v>
      </c>
      <c r="L195" s="9">
        <f t="shared" ca="1" si="153"/>
        <v>-67.397223964201956</v>
      </c>
      <c r="M195">
        <f t="shared" ca="1" si="155"/>
        <v>56.122666229221345</v>
      </c>
      <c r="N195">
        <f t="shared" ca="1" si="156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163"/>
        <v>4386.9484744387992</v>
      </c>
    </row>
    <row r="196" spans="1:18" x14ac:dyDescent="0.25">
      <c r="A196" s="4">
        <f t="shared" si="166"/>
        <v>0.43362268518518338</v>
      </c>
      <c r="B196" s="3">
        <f t="shared" si="157"/>
        <v>1553301465</v>
      </c>
      <c r="C196">
        <f t="shared" si="165"/>
        <v>4</v>
      </c>
      <c r="D196">
        <f t="shared" si="165"/>
        <v>118</v>
      </c>
      <c r="E196">
        <f t="shared" ca="1" si="160"/>
        <v>-74286.603774177944</v>
      </c>
      <c r="F196">
        <f t="shared" ca="1" si="161"/>
        <v>30926.69493559685</v>
      </c>
      <c r="G196">
        <f t="shared" ca="1" si="150"/>
        <v>10972.8</v>
      </c>
      <c r="H196" s="9">
        <f t="shared" ca="1" si="164"/>
        <v>-190.47916826866276</v>
      </c>
      <c r="I196" s="9">
        <f t="shared" ca="1" si="164"/>
        <v>79.299653324094834</v>
      </c>
      <c r="J196" s="9">
        <f t="shared" ca="1" si="164"/>
        <v>0</v>
      </c>
      <c r="K196" s="9">
        <f t="shared" ca="1" si="152"/>
        <v>206.32680039598145</v>
      </c>
      <c r="L196" s="9">
        <f t="shared" ca="1" si="153"/>
        <v>-67.397223964202084</v>
      </c>
      <c r="M196">
        <f t="shared" ca="1" si="155"/>
        <v>56.126207349081362</v>
      </c>
      <c r="N196">
        <f t="shared" ca="1" si="156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163"/>
        <v>4146.5677361133703</v>
      </c>
    </row>
    <row r="197" spans="1:18" x14ac:dyDescent="0.25">
      <c r="A197" s="4">
        <f t="shared" si="166"/>
        <v>0.43368055555555374</v>
      </c>
      <c r="B197" s="3">
        <f t="shared" si="157"/>
        <v>1553301470</v>
      </c>
      <c r="C197">
        <f t="shared" si="165"/>
        <v>4</v>
      </c>
      <c r="D197">
        <f t="shared" si="165"/>
        <v>118</v>
      </c>
      <c r="E197">
        <f t="shared" ca="1" si="160"/>
        <v>-75238.999615521258</v>
      </c>
      <c r="F197">
        <f t="shared" ca="1" si="161"/>
        <v>31323.193202217324</v>
      </c>
      <c r="G197">
        <f t="shared" ca="1" si="150"/>
        <v>10972.8</v>
      </c>
      <c r="H197" s="9">
        <f t="shared" ca="1" si="164"/>
        <v>-190.47916826865986</v>
      </c>
      <c r="I197" s="9">
        <f t="shared" ca="1" si="164"/>
        <v>79.299653324094109</v>
      </c>
      <c r="J197" s="9">
        <f t="shared" ca="1" si="164"/>
        <v>0</v>
      </c>
      <c r="K197" s="9">
        <f t="shared" ca="1" si="152"/>
        <v>206.32680039597847</v>
      </c>
      <c r="L197" s="9">
        <f t="shared" ca="1" si="153"/>
        <v>-67.397223964201956</v>
      </c>
      <c r="M197">
        <f t="shared" ca="1" si="155"/>
        <v>56.129748468941379</v>
      </c>
      <c r="N197">
        <f t="shared" ca="1" si="156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163"/>
        <v>3906.1869977879701</v>
      </c>
    </row>
    <row r="198" spans="1:18" x14ac:dyDescent="0.25">
      <c r="A198" s="4">
        <f t="shared" si="166"/>
        <v>0.4337384259259241</v>
      </c>
      <c r="B198" s="3">
        <f t="shared" si="157"/>
        <v>1553301475</v>
      </c>
      <c r="C198">
        <f t="shared" si="165"/>
        <v>4</v>
      </c>
      <c r="D198">
        <f t="shared" si="165"/>
        <v>118</v>
      </c>
      <c r="E198">
        <f t="shared" ca="1" si="160"/>
        <v>-76191.395456864557</v>
      </c>
      <c r="F198">
        <f t="shared" ca="1" si="161"/>
        <v>31719.691468837795</v>
      </c>
      <c r="G198">
        <f t="shared" ca="1" si="150"/>
        <v>10972.8</v>
      </c>
      <c r="H198" s="9">
        <f t="shared" ca="1" si="164"/>
        <v>-190.47916826866276</v>
      </c>
      <c r="I198" s="9">
        <f t="shared" ca="1" si="164"/>
        <v>79.299653324094834</v>
      </c>
      <c r="J198" s="9">
        <f t="shared" ca="1" si="164"/>
        <v>0</v>
      </c>
      <c r="K198" s="9">
        <f t="shared" ca="1" si="152"/>
        <v>206.32680039598145</v>
      </c>
      <c r="L198" s="9">
        <f t="shared" ca="1" si="153"/>
        <v>-67.397223964202084</v>
      </c>
      <c r="M198">
        <f t="shared" ca="1" si="155"/>
        <v>56.133289588801404</v>
      </c>
      <c r="N198">
        <f t="shared" ca="1" si="156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163"/>
        <v>3665.8062594625417</v>
      </c>
    </row>
    <row r="199" spans="1:18" x14ac:dyDescent="0.25">
      <c r="A199" s="4">
        <f t="shared" si="166"/>
        <v>0.43379629629629446</v>
      </c>
      <c r="B199" s="3">
        <f t="shared" si="157"/>
        <v>1553301480</v>
      </c>
      <c r="C199">
        <f t="shared" si="165"/>
        <v>4</v>
      </c>
      <c r="D199">
        <f t="shared" si="165"/>
        <v>118</v>
      </c>
      <c r="E199">
        <f t="shared" ca="1" si="160"/>
        <v>-77143.791298207871</v>
      </c>
      <c r="F199">
        <f t="shared" ca="1" si="161"/>
        <v>32116.189735458269</v>
      </c>
      <c r="G199">
        <f t="shared" ca="1" si="150"/>
        <v>10972.8</v>
      </c>
      <c r="H199" s="9">
        <f t="shared" ca="1" si="164"/>
        <v>-190.47916826866276</v>
      </c>
      <c r="I199" s="9">
        <f t="shared" ca="1" si="164"/>
        <v>79.299653324094834</v>
      </c>
      <c r="J199" s="9">
        <f t="shared" ca="1" si="164"/>
        <v>0</v>
      </c>
      <c r="K199" s="9">
        <f t="shared" ca="1" si="152"/>
        <v>206.32680039598145</v>
      </c>
      <c r="L199" s="9">
        <f t="shared" ca="1" si="153"/>
        <v>-67.397223964202084</v>
      </c>
      <c r="M199">
        <f t="shared" ca="1" si="155"/>
        <v>56.136830708661421</v>
      </c>
      <c r="N199">
        <f t="shared" ca="1" si="156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163"/>
        <v>3425.4255211371424</v>
      </c>
    </row>
    <row r="200" spans="1:18" x14ac:dyDescent="0.25">
      <c r="A200" s="4">
        <f t="shared" si="166"/>
        <v>0.43385416666666482</v>
      </c>
      <c r="B200" s="3">
        <f t="shared" si="157"/>
        <v>1553301485</v>
      </c>
      <c r="C200">
        <f t="shared" si="165"/>
        <v>4</v>
      </c>
      <c r="D200">
        <f t="shared" si="165"/>
        <v>118</v>
      </c>
      <c r="E200">
        <f t="shared" ca="1" si="160"/>
        <v>-78096.187139551184</v>
      </c>
      <c r="F200">
        <f t="shared" ca="1" si="161"/>
        <v>32512.688002078743</v>
      </c>
      <c r="G200">
        <f t="shared" ref="G200:G222" ca="1" si="167">INDIRECT("G$"&amp;C200)+INDIRECT("J$"&amp;C200)*($B200-INDIRECT("B$"&amp;D200))</f>
        <v>10972.8</v>
      </c>
      <c r="H200" s="9">
        <f t="shared" ca="1" si="164"/>
        <v>-190.47916826865986</v>
      </c>
      <c r="I200" s="9">
        <f t="shared" ca="1" si="164"/>
        <v>79.299653324094834</v>
      </c>
      <c r="J200" s="9">
        <f t="shared" ca="1" si="164"/>
        <v>0</v>
      </c>
      <c r="K200" s="9">
        <f t="shared" ref="K200:K222" ca="1" si="168">SQRT(H200*H200+I200*I200)</f>
        <v>206.32680039597875</v>
      </c>
      <c r="L200" s="9">
        <f t="shared" ref="L200:L222" ca="1" si="169">DEGREES(ATAN2(I200,H200))</f>
        <v>-67.397223964201785</v>
      </c>
      <c r="M200">
        <f t="shared" ca="1" si="155"/>
        <v>56.140371828521438</v>
      </c>
      <c r="N200">
        <f t="shared" ca="1" si="156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163"/>
        <v>3185.044782811729</v>
      </c>
    </row>
    <row r="201" spans="1:18" x14ac:dyDescent="0.25">
      <c r="A201" s="4">
        <f t="shared" si="166"/>
        <v>0.43391203703703518</v>
      </c>
      <c r="B201" s="3">
        <f t="shared" si="157"/>
        <v>1553301490</v>
      </c>
      <c r="C201">
        <f t="shared" ref="C201:D216" si="170">C200</f>
        <v>4</v>
      </c>
      <c r="D201">
        <f t="shared" si="170"/>
        <v>118</v>
      </c>
      <c r="E201">
        <f t="shared" ca="1" si="160"/>
        <v>-79048.582980894484</v>
      </c>
      <c r="F201">
        <f t="shared" ca="1" si="161"/>
        <v>32909.186268699217</v>
      </c>
      <c r="G201">
        <f t="shared" ca="1" si="167"/>
        <v>10972.8</v>
      </c>
      <c r="H201" s="9">
        <f t="shared" ca="1" si="164"/>
        <v>-190.47916826866276</v>
      </c>
      <c r="I201" s="9">
        <f t="shared" ca="1" si="164"/>
        <v>79.299653324093384</v>
      </c>
      <c r="J201" s="9">
        <f t="shared" ca="1" si="164"/>
        <v>0</v>
      </c>
      <c r="K201" s="9">
        <f t="shared" ca="1" si="168"/>
        <v>206.32680039598088</v>
      </c>
      <c r="L201" s="9">
        <f t="shared" ca="1" si="169"/>
        <v>-67.397223964202453</v>
      </c>
      <c r="M201">
        <f t="shared" ref="M201:M222" ca="1" si="171">INDIRECT("M$"&amp;C201)+INDIRECT("O$"&amp;C201)*($B201-INDIRECT("B$"&amp;D201))</f>
        <v>56.143912948381455</v>
      </c>
      <c r="N201">
        <f t="shared" ref="N201:N222" ca="1" si="172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163"/>
        <v>2944.6640444863147</v>
      </c>
    </row>
    <row r="202" spans="1:18" x14ac:dyDescent="0.25">
      <c r="A202" s="4">
        <f t="shared" si="166"/>
        <v>0.43396990740740554</v>
      </c>
      <c r="B202" s="3">
        <f t="shared" ref="B202:B222" si="173">B201+SECOND(A202-A201)</f>
        <v>1553301495</v>
      </c>
      <c r="C202">
        <f t="shared" si="170"/>
        <v>4</v>
      </c>
      <c r="D202">
        <f t="shared" si="170"/>
        <v>118</v>
      </c>
      <c r="E202">
        <f t="shared" ca="1" si="160"/>
        <v>-80000.978822237797</v>
      </c>
      <c r="F202">
        <f t="shared" ca="1" si="161"/>
        <v>33305.684535319684</v>
      </c>
      <c r="G202">
        <f t="shared" ca="1" si="167"/>
        <v>10972.8</v>
      </c>
      <c r="H202" s="9">
        <f t="shared" ca="1" si="164"/>
        <v>-190.47916826865986</v>
      </c>
      <c r="I202" s="9">
        <f t="shared" ca="1" si="164"/>
        <v>79.299653324094834</v>
      </c>
      <c r="J202" s="9">
        <f t="shared" ca="1" si="164"/>
        <v>0</v>
      </c>
      <c r="K202" s="9">
        <f t="shared" ca="1" si="168"/>
        <v>206.32680039597875</v>
      </c>
      <c r="L202" s="9">
        <f t="shared" ca="1" si="169"/>
        <v>-67.397223964201785</v>
      </c>
      <c r="M202">
        <f t="shared" ca="1" si="171"/>
        <v>56.147454068241473</v>
      </c>
      <c r="N202">
        <f t="shared" ca="1" si="172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163"/>
        <v>2704.2833061608985</v>
      </c>
    </row>
    <row r="203" spans="1:18" x14ac:dyDescent="0.25">
      <c r="A203" s="4">
        <f t="shared" si="166"/>
        <v>0.4340277777777759</v>
      </c>
      <c r="B203" s="3">
        <f t="shared" si="173"/>
        <v>1553301500</v>
      </c>
      <c r="C203">
        <f t="shared" si="170"/>
        <v>4</v>
      </c>
      <c r="D203">
        <f t="shared" si="170"/>
        <v>118</v>
      </c>
      <c r="E203">
        <f t="shared" ca="1" si="160"/>
        <v>-80953.374663581097</v>
      </c>
      <c r="F203">
        <f t="shared" ca="1" si="161"/>
        <v>33702.182801940158</v>
      </c>
      <c r="G203">
        <f t="shared" ca="1" si="167"/>
        <v>10972.8</v>
      </c>
      <c r="H203" s="9">
        <f t="shared" ca="1" si="164"/>
        <v>-190.47916826866276</v>
      </c>
      <c r="I203" s="9">
        <f t="shared" ca="1" si="164"/>
        <v>79.299653324094834</v>
      </c>
      <c r="J203" s="9">
        <f t="shared" ca="1" si="164"/>
        <v>0</v>
      </c>
      <c r="K203" s="9">
        <f t="shared" ca="1" si="168"/>
        <v>206.32680039598145</v>
      </c>
      <c r="L203" s="9">
        <f t="shared" ca="1" si="169"/>
        <v>-67.397223964202084</v>
      </c>
      <c r="M203">
        <f t="shared" ca="1" si="171"/>
        <v>56.15099518810149</v>
      </c>
      <c r="N203">
        <f t="shared" ca="1" si="172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163"/>
        <v>2463.9025678354847</v>
      </c>
    </row>
    <row r="204" spans="1:18" x14ac:dyDescent="0.25">
      <c r="A204" s="4">
        <f t="shared" si="166"/>
        <v>0.43408564814814626</v>
      </c>
      <c r="B204" s="3">
        <f t="shared" si="173"/>
        <v>1553301505</v>
      </c>
      <c r="C204">
        <f t="shared" si="170"/>
        <v>4</v>
      </c>
      <c r="D204">
        <f t="shared" si="170"/>
        <v>118</v>
      </c>
      <c r="E204">
        <f t="shared" ca="1" si="160"/>
        <v>-81905.77050492441</v>
      </c>
      <c r="F204">
        <f t="shared" ca="1" si="161"/>
        <v>34098.681068560632</v>
      </c>
      <c r="G204">
        <f t="shared" ca="1" si="167"/>
        <v>10972.8</v>
      </c>
      <c r="H204" s="9">
        <f t="shared" ca="1" si="164"/>
        <v>-190.47916826865986</v>
      </c>
      <c r="I204" s="9">
        <f t="shared" ca="1" si="164"/>
        <v>79.299653324094834</v>
      </c>
      <c r="J204" s="9">
        <f t="shared" ca="1" si="164"/>
        <v>0</v>
      </c>
      <c r="K204" s="9">
        <f t="shared" ca="1" si="168"/>
        <v>206.32680039597875</v>
      </c>
      <c r="L204" s="9">
        <f t="shared" ca="1" si="169"/>
        <v>-67.397223964201785</v>
      </c>
      <c r="M204">
        <f t="shared" ca="1" si="171"/>
        <v>56.154536307961507</v>
      </c>
      <c r="N204">
        <f t="shared" ca="1" si="172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163"/>
        <v>2223.5218295100722</v>
      </c>
    </row>
    <row r="205" spans="1:18" x14ac:dyDescent="0.25">
      <c r="A205" s="4">
        <f t="shared" si="166"/>
        <v>0.43414351851851662</v>
      </c>
      <c r="B205" s="3">
        <f t="shared" si="173"/>
        <v>1553301510</v>
      </c>
      <c r="C205">
        <f t="shared" si="170"/>
        <v>4</v>
      </c>
      <c r="D205">
        <f t="shared" si="170"/>
        <v>118</v>
      </c>
      <c r="E205">
        <f t="shared" ca="1" si="160"/>
        <v>-82858.16634626771</v>
      </c>
      <c r="F205">
        <f t="shared" ca="1" si="161"/>
        <v>34495.179335181107</v>
      </c>
      <c r="G205">
        <f t="shared" ca="1" si="167"/>
        <v>10972.8</v>
      </c>
      <c r="H205" s="9">
        <f t="shared" ca="1" si="164"/>
        <v>-190.47916826866276</v>
      </c>
      <c r="I205" s="9">
        <f t="shared" ca="1" si="164"/>
        <v>79.299653324093384</v>
      </c>
      <c r="J205" s="9">
        <f t="shared" ca="1" si="164"/>
        <v>0</v>
      </c>
      <c r="K205" s="9">
        <f t="shared" ca="1" si="168"/>
        <v>206.32680039598088</v>
      </c>
      <c r="L205" s="9">
        <f t="shared" ca="1" si="169"/>
        <v>-67.397223964202453</v>
      </c>
      <c r="M205">
        <f t="shared" ca="1" si="171"/>
        <v>56.158077427821524</v>
      </c>
      <c r="N205">
        <f t="shared" ca="1" si="172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163"/>
        <v>1983.1410911846572</v>
      </c>
    </row>
    <row r="206" spans="1:18" x14ac:dyDescent="0.25">
      <c r="A206" s="4">
        <f t="shared" si="166"/>
        <v>0.43420138888888699</v>
      </c>
      <c r="B206" s="3">
        <f t="shared" si="173"/>
        <v>1553301515</v>
      </c>
      <c r="C206">
        <f t="shared" si="170"/>
        <v>4</v>
      </c>
      <c r="D206">
        <f t="shared" si="170"/>
        <v>118</v>
      </c>
      <c r="E206">
        <f t="shared" ca="1" si="160"/>
        <v>-83810.562187611024</v>
      </c>
      <c r="F206">
        <f t="shared" ca="1" si="161"/>
        <v>34891.677601801573</v>
      </c>
      <c r="G206">
        <f t="shared" ca="1" si="167"/>
        <v>10972.8</v>
      </c>
      <c r="H206" s="9">
        <f t="shared" ca="1" si="164"/>
        <v>-190.47916826865986</v>
      </c>
      <c r="I206" s="9">
        <f t="shared" ca="1" si="164"/>
        <v>79.299653324094834</v>
      </c>
      <c r="J206" s="9">
        <f t="shared" ca="1" si="164"/>
        <v>0</v>
      </c>
      <c r="K206" s="9">
        <f t="shared" ca="1" si="168"/>
        <v>206.32680039597875</v>
      </c>
      <c r="L206" s="9">
        <f t="shared" ca="1" si="169"/>
        <v>-67.397223964201785</v>
      </c>
      <c r="M206">
        <f t="shared" ca="1" si="171"/>
        <v>56.161618547681542</v>
      </c>
      <c r="N206">
        <f t="shared" ca="1" si="172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163"/>
        <v>1742.7603528592419</v>
      </c>
    </row>
    <row r="207" spans="1:18" x14ac:dyDescent="0.25">
      <c r="A207" s="4">
        <f t="shared" si="166"/>
        <v>0.43425925925925735</v>
      </c>
      <c r="B207" s="3">
        <f t="shared" si="173"/>
        <v>1553301520</v>
      </c>
      <c r="C207">
        <f t="shared" si="170"/>
        <v>4</v>
      </c>
      <c r="D207">
        <f t="shared" si="170"/>
        <v>118</v>
      </c>
      <c r="E207">
        <f t="shared" ca="1" si="160"/>
        <v>-84762.958028954323</v>
      </c>
      <c r="F207">
        <f t="shared" ca="1" si="161"/>
        <v>35288.175868422048</v>
      </c>
      <c r="G207">
        <f t="shared" ca="1" si="167"/>
        <v>10972.8</v>
      </c>
      <c r="H207" s="9">
        <f t="shared" ca="1" si="164"/>
        <v>-190.47916826866276</v>
      </c>
      <c r="I207" s="9">
        <f t="shared" ca="1" si="164"/>
        <v>79.299653324094834</v>
      </c>
      <c r="J207" s="9">
        <f t="shared" ca="1" si="164"/>
        <v>0</v>
      </c>
      <c r="K207" s="9">
        <f t="shared" ca="1" si="168"/>
        <v>206.32680039598145</v>
      </c>
      <c r="L207" s="9">
        <f t="shared" ca="1" si="169"/>
        <v>-67.397223964202084</v>
      </c>
      <c r="M207">
        <f t="shared" ca="1" si="171"/>
        <v>56.165159667541559</v>
      </c>
      <c r="N207">
        <f t="shared" ca="1" si="172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ref="R207:R208" ca="1" si="174">SQRT(P207*P207+Q207*Q207)</f>
        <v>1502.379614533827</v>
      </c>
    </row>
    <row r="208" spans="1:18" x14ac:dyDescent="0.25">
      <c r="A208" s="4">
        <f t="shared" si="166"/>
        <v>0.43431712962962771</v>
      </c>
      <c r="B208" s="3">
        <f t="shared" si="173"/>
        <v>1553301525</v>
      </c>
      <c r="C208">
        <f t="shared" si="170"/>
        <v>4</v>
      </c>
      <c r="D208">
        <f t="shared" si="170"/>
        <v>118</v>
      </c>
      <c r="E208">
        <f t="shared" ca="1" si="160"/>
        <v>-85715.353870297637</v>
      </c>
      <c r="F208">
        <f t="shared" ca="1" si="161"/>
        <v>35684.674135042522</v>
      </c>
      <c r="G208">
        <f t="shared" ca="1" si="167"/>
        <v>10972.8</v>
      </c>
      <c r="H208" s="9">
        <f t="shared" ca="1" si="164"/>
        <v>-190.47916826865986</v>
      </c>
      <c r="I208" s="9">
        <f t="shared" ca="1" si="164"/>
        <v>79.299653324094834</v>
      </c>
      <c r="J208" s="9">
        <f t="shared" ca="1" si="164"/>
        <v>0</v>
      </c>
      <c r="K208" s="9">
        <f t="shared" ca="1" si="168"/>
        <v>206.32680039597875</v>
      </c>
      <c r="L208" s="9">
        <f t="shared" ca="1" si="169"/>
        <v>-67.397223964201785</v>
      </c>
      <c r="M208">
        <f t="shared" ca="1" si="171"/>
        <v>56.168700787401576</v>
      </c>
      <c r="N208">
        <f t="shared" ca="1" si="172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174"/>
        <v>1261.9988762084145</v>
      </c>
    </row>
    <row r="209" spans="1:18" x14ac:dyDescent="0.25">
      <c r="A209" s="4">
        <f t="shared" si="166"/>
        <v>0.43437499999999807</v>
      </c>
      <c r="B209" s="3">
        <f t="shared" si="173"/>
        <v>1553301530</v>
      </c>
      <c r="C209">
        <f t="shared" si="170"/>
        <v>4</v>
      </c>
      <c r="D209">
        <f t="shared" si="170"/>
        <v>118</v>
      </c>
      <c r="E209">
        <f t="shared" ca="1" si="160"/>
        <v>-86667.749711640936</v>
      </c>
      <c r="F209">
        <f t="shared" ca="1" si="161"/>
        <v>36081.172401662996</v>
      </c>
      <c r="G209">
        <f t="shared" ca="1" si="167"/>
        <v>10972.8</v>
      </c>
      <c r="H209" s="9">
        <f t="shared" ca="1" si="164"/>
        <v>-190.47916826866276</v>
      </c>
      <c r="I209" s="9">
        <f t="shared" ca="1" si="164"/>
        <v>79.299653324093384</v>
      </c>
      <c r="J209" s="9">
        <f t="shared" ca="1" si="164"/>
        <v>0</v>
      </c>
      <c r="K209" s="9">
        <f t="shared" ca="1" si="168"/>
        <v>206.32680039598088</v>
      </c>
      <c r="L209" s="9">
        <f t="shared" ca="1" si="169"/>
        <v>-67.397223964202453</v>
      </c>
      <c r="M209">
        <f t="shared" ca="1" si="171"/>
        <v>56.172241907261593</v>
      </c>
      <c r="N209">
        <f t="shared" ca="1" si="172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ref="R209:R214" ca="1" si="175">SQRT(P209*P209+Q209*Q209)</f>
        <v>1021.6181378829993</v>
      </c>
    </row>
    <row r="210" spans="1:18" x14ac:dyDescent="0.25">
      <c r="A210" s="4">
        <f t="shared" si="166"/>
        <v>0.43443287037036843</v>
      </c>
      <c r="B210" s="3">
        <f t="shared" si="173"/>
        <v>1553301535</v>
      </c>
      <c r="C210">
        <f t="shared" si="170"/>
        <v>4</v>
      </c>
      <c r="D210">
        <f t="shared" si="170"/>
        <v>118</v>
      </c>
      <c r="E210">
        <f t="shared" ca="1" si="160"/>
        <v>-87620.14555298425</v>
      </c>
      <c r="F210">
        <f t="shared" ca="1" si="161"/>
        <v>36477.670668283463</v>
      </c>
      <c r="G210">
        <f t="shared" ca="1" si="167"/>
        <v>10972.8</v>
      </c>
      <c r="H210" s="9">
        <f t="shared" ca="1" si="164"/>
        <v>-190.47916826865986</v>
      </c>
      <c r="I210" s="9">
        <f t="shared" ca="1" si="164"/>
        <v>79.299653324094834</v>
      </c>
      <c r="J210" s="9">
        <f t="shared" ca="1" si="164"/>
        <v>0</v>
      </c>
      <c r="K210" s="9">
        <f t="shared" ca="1" si="168"/>
        <v>206.32680039597875</v>
      </c>
      <c r="L210" s="9">
        <f t="shared" ca="1" si="169"/>
        <v>-67.397223964201785</v>
      </c>
      <c r="M210">
        <f t="shared" ca="1" si="171"/>
        <v>56.175783027121611</v>
      </c>
      <c r="N210">
        <f t="shared" ca="1" si="172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175"/>
        <v>781.23739955758424</v>
      </c>
    </row>
    <row r="211" spans="1:18" x14ac:dyDescent="0.25">
      <c r="A211" s="4">
        <f t="shared" si="166"/>
        <v>0.43449074074073879</v>
      </c>
      <c r="B211" s="3">
        <f t="shared" si="173"/>
        <v>1553301540</v>
      </c>
      <c r="C211">
        <f t="shared" si="170"/>
        <v>4</v>
      </c>
      <c r="D211">
        <f t="shared" si="170"/>
        <v>118</v>
      </c>
      <c r="E211">
        <f t="shared" ca="1" si="160"/>
        <v>-88572.541394327549</v>
      </c>
      <c r="F211">
        <f t="shared" ca="1" si="161"/>
        <v>36874.168934903937</v>
      </c>
      <c r="G211">
        <f t="shared" ca="1" si="167"/>
        <v>10972.8</v>
      </c>
      <c r="H211" s="9">
        <f t="shared" ca="1" si="164"/>
        <v>-190.47916826866276</v>
      </c>
      <c r="I211" s="9">
        <f t="shared" ca="1" si="164"/>
        <v>79.299653324094834</v>
      </c>
      <c r="J211" s="9">
        <f t="shared" ca="1" si="164"/>
        <v>0</v>
      </c>
      <c r="K211" s="9">
        <f t="shared" ca="1" si="168"/>
        <v>206.32680039598145</v>
      </c>
      <c r="L211" s="9">
        <f t="shared" ca="1" si="169"/>
        <v>-67.397223964202084</v>
      </c>
      <c r="M211">
        <f t="shared" ca="1" si="171"/>
        <v>56.179324146981628</v>
      </c>
      <c r="N211">
        <f t="shared" ca="1" si="172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175"/>
        <v>540.85666123217186</v>
      </c>
    </row>
    <row r="212" spans="1:18" x14ac:dyDescent="0.25">
      <c r="A212" s="4">
        <f t="shared" si="166"/>
        <v>0.43454861111110915</v>
      </c>
      <c r="B212" s="3">
        <f t="shared" si="173"/>
        <v>1553301545</v>
      </c>
      <c r="C212">
        <f t="shared" si="170"/>
        <v>4</v>
      </c>
      <c r="D212">
        <f t="shared" si="170"/>
        <v>118</v>
      </c>
      <c r="E212">
        <f t="shared" ca="1" si="160"/>
        <v>-89524.937235670863</v>
      </c>
      <c r="F212">
        <f t="shared" ca="1" si="161"/>
        <v>37270.667201524411</v>
      </c>
      <c r="G212">
        <f t="shared" ca="1" si="167"/>
        <v>10972.8</v>
      </c>
      <c r="H212" s="9">
        <f t="shared" ca="1" si="164"/>
        <v>-190.47916826865986</v>
      </c>
      <c r="I212" s="9">
        <f t="shared" ca="1" si="164"/>
        <v>79.299653324094834</v>
      </c>
      <c r="J212" s="9">
        <f t="shared" ca="1" si="164"/>
        <v>0</v>
      </c>
      <c r="K212" s="9">
        <f t="shared" ca="1" si="168"/>
        <v>206.32680039597875</v>
      </c>
      <c r="L212" s="9">
        <f t="shared" ca="1" si="169"/>
        <v>-67.397223964201785</v>
      </c>
      <c r="M212">
        <f t="shared" ca="1" si="171"/>
        <v>56.182865266841645</v>
      </c>
      <c r="N212">
        <f t="shared" ca="1" si="172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175"/>
        <v>300.47592290675675</v>
      </c>
    </row>
    <row r="213" spans="1:18" x14ac:dyDescent="0.25">
      <c r="A213" s="48">
        <f t="shared" si="166"/>
        <v>0.43460648148147951</v>
      </c>
      <c r="B213" s="3">
        <f t="shared" si="173"/>
        <v>1553301550</v>
      </c>
      <c r="C213">
        <f t="shared" si="170"/>
        <v>4</v>
      </c>
      <c r="D213">
        <f t="shared" si="170"/>
        <v>118</v>
      </c>
      <c r="E213">
        <f t="shared" ca="1" si="160"/>
        <v>-90477.333077014162</v>
      </c>
      <c r="F213">
        <f t="shared" ca="1" si="161"/>
        <v>37667.165468144885</v>
      </c>
      <c r="G213">
        <f t="shared" ca="1" si="167"/>
        <v>10972.8</v>
      </c>
      <c r="H213" s="9">
        <f t="shared" ca="1" si="164"/>
        <v>-190.47916826866276</v>
      </c>
      <c r="I213" s="9">
        <f t="shared" ca="1" si="164"/>
        <v>79.299653324094834</v>
      </c>
      <c r="J213" s="9">
        <f t="shared" ca="1" si="164"/>
        <v>0</v>
      </c>
      <c r="K213" s="9">
        <f t="shared" ca="1" si="168"/>
        <v>206.32680039598145</v>
      </c>
      <c r="L213" s="9">
        <f t="shared" ca="1" si="169"/>
        <v>-67.397223964202084</v>
      </c>
      <c r="M213">
        <f t="shared" ca="1" si="171"/>
        <v>56.186406386701663</v>
      </c>
      <c r="N213">
        <f t="shared" ca="1" si="172"/>
        <v>31.485476815398073</v>
      </c>
      <c r="P213">
        <f ca="1">E213-'THA05'!E184</f>
        <v>-55.479369398628478</v>
      </c>
      <c r="Q213">
        <f ca="1">F213-'THA05'!F184</f>
        <v>23.096986405078496</v>
      </c>
      <c r="R213" s="47">
        <f t="shared" ca="1" si="175"/>
        <v>60.095184581344405</v>
      </c>
    </row>
    <row r="214" spans="1:18" x14ac:dyDescent="0.25">
      <c r="A214" s="4">
        <f t="shared" si="166"/>
        <v>0.43466435185184987</v>
      </c>
      <c r="B214" s="3">
        <f t="shared" si="173"/>
        <v>1553301555</v>
      </c>
      <c r="C214">
        <f t="shared" si="170"/>
        <v>4</v>
      </c>
      <c r="D214">
        <f t="shared" si="170"/>
        <v>118</v>
      </c>
      <c r="E214">
        <f t="shared" ca="1" si="160"/>
        <v>-91429.728918357476</v>
      </c>
      <c r="F214">
        <f t="shared" ca="1" si="161"/>
        <v>38063.66373476536</v>
      </c>
      <c r="G214">
        <f t="shared" ca="1" si="167"/>
        <v>10972.8</v>
      </c>
      <c r="H214" s="9">
        <f t="shared" ca="1" si="164"/>
        <v>-190.47916826866276</v>
      </c>
      <c r="I214" s="9">
        <f t="shared" ca="1" si="164"/>
        <v>79.299653324093384</v>
      </c>
      <c r="J214" s="9">
        <f t="shared" ca="1" si="164"/>
        <v>0</v>
      </c>
      <c r="K214" s="9">
        <f t="shared" ca="1" si="168"/>
        <v>206.32680039598088</v>
      </c>
      <c r="L214" s="9">
        <f t="shared" ca="1" si="169"/>
        <v>-67.397223964202453</v>
      </c>
      <c r="M214">
        <f t="shared" ca="1" si="171"/>
        <v>56.18994750656168</v>
      </c>
      <c r="N214">
        <f t="shared" ca="1" si="172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175"/>
        <v>180.28555374407074</v>
      </c>
    </row>
    <row r="215" spans="1:18" x14ac:dyDescent="0.25">
      <c r="A215" s="4">
        <f t="shared" si="166"/>
        <v>0.43472222222222023</v>
      </c>
      <c r="B215" s="3">
        <f t="shared" si="173"/>
        <v>1553301560</v>
      </c>
      <c r="C215">
        <f t="shared" si="170"/>
        <v>4</v>
      </c>
      <c r="D215">
        <f t="shared" si="170"/>
        <v>118</v>
      </c>
      <c r="E215">
        <f t="shared" ca="1" si="160"/>
        <v>-92382.12475970079</v>
      </c>
      <c r="F215">
        <f t="shared" ca="1" si="161"/>
        <v>38460.162001385826</v>
      </c>
      <c r="G215">
        <f t="shared" ca="1" si="167"/>
        <v>10972.8</v>
      </c>
      <c r="H215" s="9">
        <f t="shared" ca="1" si="164"/>
        <v>-190.47916826865986</v>
      </c>
      <c r="I215" s="9">
        <f t="shared" ca="1" si="164"/>
        <v>79.299653324094834</v>
      </c>
      <c r="J215" s="9">
        <f t="shared" ca="1" si="164"/>
        <v>0</v>
      </c>
      <c r="K215" s="9">
        <f t="shared" ca="1" si="168"/>
        <v>206.32680039597875</v>
      </c>
      <c r="L215" s="9">
        <f t="shared" ca="1" si="169"/>
        <v>-67.397223964201785</v>
      </c>
      <c r="M215">
        <f t="shared" ca="1" si="171"/>
        <v>56.193488626421697</v>
      </c>
      <c r="N215">
        <f t="shared" ca="1" si="172"/>
        <v>31.454995625546804</v>
      </c>
    </row>
    <row r="216" spans="1:18" x14ac:dyDescent="0.25">
      <c r="A216" s="4">
        <f t="shared" si="166"/>
        <v>0.43478009259259059</v>
      </c>
      <c r="B216" s="3">
        <f t="shared" si="173"/>
        <v>1553301565</v>
      </c>
      <c r="C216">
        <f t="shared" si="170"/>
        <v>4</v>
      </c>
      <c r="D216">
        <f t="shared" si="170"/>
        <v>118</v>
      </c>
      <c r="E216">
        <f t="shared" ca="1" si="160"/>
        <v>-93334.520601044089</v>
      </c>
      <c r="F216">
        <f t="shared" ca="1" si="161"/>
        <v>38856.660268006301</v>
      </c>
      <c r="G216">
        <f t="shared" ca="1" si="167"/>
        <v>10972.8</v>
      </c>
      <c r="H216" s="9">
        <f t="shared" ca="1" si="164"/>
        <v>-190.47916826866276</v>
      </c>
      <c r="I216" s="9">
        <f t="shared" ca="1" si="164"/>
        <v>79.299653324094834</v>
      </c>
      <c r="J216" s="9">
        <f t="shared" ca="1" si="164"/>
        <v>0</v>
      </c>
      <c r="K216" s="9">
        <f t="shared" ca="1" si="168"/>
        <v>206.32680039598145</v>
      </c>
      <c r="L216" s="9">
        <f t="shared" ca="1" si="169"/>
        <v>-67.397223964202084</v>
      </c>
      <c r="M216">
        <f t="shared" ca="1" si="171"/>
        <v>56.197029746281714</v>
      </c>
      <c r="N216">
        <f t="shared" ca="1" si="172"/>
        <v>31.439755030621171</v>
      </c>
    </row>
    <row r="217" spans="1:18" x14ac:dyDescent="0.25">
      <c r="A217" s="4">
        <f t="shared" si="166"/>
        <v>0.43483796296296096</v>
      </c>
      <c r="B217" s="3">
        <f t="shared" si="173"/>
        <v>1553301570</v>
      </c>
      <c r="C217">
        <f t="shared" ref="C217:D222" si="176">C216</f>
        <v>4</v>
      </c>
      <c r="D217">
        <f t="shared" si="176"/>
        <v>118</v>
      </c>
      <c r="E217">
        <f t="shared" ca="1" si="160"/>
        <v>-94286.916442387403</v>
      </c>
      <c r="F217">
        <f t="shared" ca="1" si="161"/>
        <v>39253.158534626775</v>
      </c>
      <c r="G217">
        <f t="shared" ca="1" si="167"/>
        <v>10972.8</v>
      </c>
      <c r="H217" s="9">
        <f t="shared" ca="1" si="164"/>
        <v>-190.47916826865986</v>
      </c>
      <c r="I217" s="9">
        <f t="shared" ca="1" si="164"/>
        <v>79.299653324094834</v>
      </c>
      <c r="J217" s="9">
        <f t="shared" ca="1" si="164"/>
        <v>0</v>
      </c>
      <c r="K217" s="9">
        <f t="shared" ca="1" si="168"/>
        <v>206.32680039597875</v>
      </c>
      <c r="L217" s="9">
        <f t="shared" ca="1" si="169"/>
        <v>-67.397223964201785</v>
      </c>
      <c r="M217">
        <f t="shared" ca="1" si="171"/>
        <v>56.200570866141732</v>
      </c>
      <c r="N217">
        <f t="shared" ca="1" si="172"/>
        <v>31.424514435695539</v>
      </c>
    </row>
    <row r="218" spans="1:18" x14ac:dyDescent="0.25">
      <c r="A218" s="4">
        <f t="shared" si="166"/>
        <v>0.43489583333333132</v>
      </c>
      <c r="B218" s="3">
        <f t="shared" si="173"/>
        <v>1553301575</v>
      </c>
      <c r="C218">
        <f t="shared" si="176"/>
        <v>4</v>
      </c>
      <c r="D218">
        <f t="shared" si="176"/>
        <v>118</v>
      </c>
      <c r="E218">
        <f t="shared" ca="1" si="160"/>
        <v>-95239.312283730702</v>
      </c>
      <c r="F218">
        <f t="shared" ca="1" si="161"/>
        <v>39649.656801247249</v>
      </c>
      <c r="G218">
        <f t="shared" ca="1" si="167"/>
        <v>10972.8</v>
      </c>
      <c r="H218" s="9">
        <f t="shared" ca="1" si="164"/>
        <v>-190.47916826866276</v>
      </c>
      <c r="I218" s="9">
        <f t="shared" ca="1" si="164"/>
        <v>79.299653324093384</v>
      </c>
      <c r="J218" s="9">
        <f t="shared" ca="1" si="164"/>
        <v>0</v>
      </c>
      <c r="K218" s="9">
        <f t="shared" ca="1" si="168"/>
        <v>206.32680039598088</v>
      </c>
      <c r="L218" s="9">
        <f t="shared" ca="1" si="169"/>
        <v>-67.397223964202453</v>
      </c>
      <c r="M218">
        <f t="shared" ca="1" si="171"/>
        <v>56.204111986001749</v>
      </c>
      <c r="N218">
        <f t="shared" ca="1" si="172"/>
        <v>31.409273840769902</v>
      </c>
    </row>
    <row r="219" spans="1:18" x14ac:dyDescent="0.25">
      <c r="A219" s="4">
        <f t="shared" si="166"/>
        <v>0.43495370370370168</v>
      </c>
      <c r="B219" s="3">
        <f t="shared" si="173"/>
        <v>1553301580</v>
      </c>
      <c r="C219">
        <f t="shared" si="176"/>
        <v>4</v>
      </c>
      <c r="D219">
        <f t="shared" si="176"/>
        <v>118</v>
      </c>
      <c r="E219">
        <f t="shared" ca="1" si="160"/>
        <v>-96191.708125074016</v>
      </c>
      <c r="F219">
        <f t="shared" ca="1" si="161"/>
        <v>40046.155067867716</v>
      </c>
      <c r="G219">
        <f t="shared" ca="1" si="167"/>
        <v>10972.8</v>
      </c>
      <c r="H219" s="9">
        <f t="shared" ca="1" si="164"/>
        <v>-190.47916826865986</v>
      </c>
      <c r="I219" s="9">
        <f t="shared" ca="1" si="164"/>
        <v>79.299653324094834</v>
      </c>
      <c r="J219" s="9">
        <f t="shared" ca="1" si="164"/>
        <v>0</v>
      </c>
      <c r="K219" s="9">
        <f t="shared" ca="1" si="168"/>
        <v>206.32680039597875</v>
      </c>
      <c r="L219" s="9">
        <f t="shared" ca="1" si="169"/>
        <v>-67.397223964201785</v>
      </c>
      <c r="M219">
        <f t="shared" ca="1" si="171"/>
        <v>56.207653105861766</v>
      </c>
      <c r="N219">
        <f t="shared" ca="1" si="172"/>
        <v>31.39403324584427</v>
      </c>
    </row>
    <row r="220" spans="1:18" x14ac:dyDescent="0.25">
      <c r="A220" s="4">
        <f t="shared" si="166"/>
        <v>0.43501157407407204</v>
      </c>
      <c r="B220" s="3">
        <f t="shared" si="173"/>
        <v>1553301585</v>
      </c>
      <c r="C220">
        <f t="shared" si="176"/>
        <v>4</v>
      </c>
      <c r="D220">
        <f t="shared" si="176"/>
        <v>118</v>
      </c>
      <c r="E220">
        <f t="shared" ca="1" si="160"/>
        <v>-97144.103966417315</v>
      </c>
      <c r="F220">
        <f t="shared" ca="1" si="161"/>
        <v>40442.65333448819</v>
      </c>
      <c r="G220">
        <f t="shared" ca="1" si="167"/>
        <v>10972.8</v>
      </c>
      <c r="H220" s="9">
        <f t="shared" ca="1" si="164"/>
        <v>-190.47916826866276</v>
      </c>
      <c r="I220" s="9">
        <f t="shared" ca="1" si="164"/>
        <v>79.299653324094834</v>
      </c>
      <c r="J220" s="9">
        <f t="shared" ca="1" si="164"/>
        <v>0</v>
      </c>
      <c r="K220" s="9">
        <f t="shared" ca="1" si="168"/>
        <v>206.32680039598145</v>
      </c>
      <c r="L220" s="9">
        <f t="shared" ca="1" si="169"/>
        <v>-67.397223964202084</v>
      </c>
      <c r="M220">
        <f t="shared" ca="1" si="171"/>
        <v>56.211194225721783</v>
      </c>
      <c r="N220">
        <f t="shared" ca="1" si="172"/>
        <v>31.378792650918633</v>
      </c>
    </row>
    <row r="221" spans="1:18" x14ac:dyDescent="0.25">
      <c r="A221" s="4">
        <f t="shared" si="166"/>
        <v>0.4350694444444424</v>
      </c>
      <c r="B221" s="3">
        <f t="shared" si="173"/>
        <v>1553301590</v>
      </c>
      <c r="C221">
        <f t="shared" si="176"/>
        <v>4</v>
      </c>
      <c r="D221">
        <f t="shared" si="176"/>
        <v>118</v>
      </c>
      <c r="E221">
        <f t="shared" ca="1" si="160"/>
        <v>-98096.499807760629</v>
      </c>
      <c r="F221">
        <f t="shared" ca="1" si="161"/>
        <v>40839.151601108664</v>
      </c>
      <c r="G221">
        <f t="shared" ca="1" si="167"/>
        <v>10972.8</v>
      </c>
      <c r="H221" s="9">
        <f t="shared" ca="1" si="164"/>
        <v>-190.47916826865986</v>
      </c>
      <c r="I221" s="9">
        <f t="shared" ca="1" si="164"/>
        <v>79.299653324094834</v>
      </c>
      <c r="J221" s="9">
        <f t="shared" ca="1" si="164"/>
        <v>0</v>
      </c>
      <c r="K221" s="9">
        <f t="shared" ca="1" si="168"/>
        <v>206.32680039597875</v>
      </c>
      <c r="L221" s="9">
        <f t="shared" ca="1" si="169"/>
        <v>-67.397223964201785</v>
      </c>
      <c r="M221">
        <f t="shared" ca="1" si="171"/>
        <v>56.214735345581801</v>
      </c>
      <c r="N221">
        <f t="shared" ca="1" si="172"/>
        <v>31.363552055993001</v>
      </c>
    </row>
    <row r="222" spans="1:18" x14ac:dyDescent="0.25">
      <c r="A222" s="4">
        <f t="shared" si="166"/>
        <v>0.43512731481481276</v>
      </c>
      <c r="B222" s="3">
        <f t="shared" si="173"/>
        <v>1553301595</v>
      </c>
      <c r="C222">
        <f t="shared" si="176"/>
        <v>4</v>
      </c>
      <c r="D222">
        <f t="shared" si="176"/>
        <v>118</v>
      </c>
      <c r="E222">
        <f t="shared" ca="1" si="160"/>
        <v>-99048.895649103928</v>
      </c>
      <c r="F222">
        <f t="shared" ca="1" si="161"/>
        <v>41235.649867729138</v>
      </c>
      <c r="G222">
        <f t="shared" ca="1" si="167"/>
        <v>10972.8</v>
      </c>
      <c r="H222" s="9">
        <f t="shared" ca="1" si="164"/>
        <v>-190.47916826866276</v>
      </c>
      <c r="I222" s="9">
        <f t="shared" ca="1" si="164"/>
        <v>79.299653324093384</v>
      </c>
      <c r="J222" s="9">
        <f t="shared" ca="1" si="164"/>
        <v>0</v>
      </c>
      <c r="K222" s="9">
        <f t="shared" ca="1" si="168"/>
        <v>206.32680039598088</v>
      </c>
      <c r="L222" s="9">
        <f t="shared" ca="1" si="169"/>
        <v>-67.397223964202453</v>
      </c>
      <c r="M222">
        <f t="shared" ca="1" si="171"/>
        <v>56.218276465441818</v>
      </c>
      <c r="N222">
        <f t="shared" ca="1" si="172"/>
        <v>31.348311461067365</v>
      </c>
    </row>
    <row r="223" spans="1:18" x14ac:dyDescent="0.25">
      <c r="A223" s="4">
        <f t="shared" si="166"/>
        <v>0.43518518518518312</v>
      </c>
      <c r="B223" s="3">
        <f t="shared" ref="B223:B232" si="177">B222+SECOND(A223-A222)</f>
        <v>1553301600</v>
      </c>
      <c r="C223">
        <f t="shared" ref="C223:D223" si="178">C222</f>
        <v>4</v>
      </c>
      <c r="D223">
        <f t="shared" si="178"/>
        <v>118</v>
      </c>
      <c r="E223">
        <f t="shared" ref="E223:E232" ca="1" si="179">INDIRECT("E$"&amp;C223)+INDIRECT("H$"&amp;C223)*($B223-INDIRECT("B$"&amp;D223))</f>
        <v>-100001.29149044724</v>
      </c>
      <c r="F223">
        <f t="shared" ref="F223:F232" ca="1" si="180">INDIRECT("F$"&amp;C223)+INDIRECT("I$"&amp;C223)*($B223-INDIRECT("B$"&amp;D223))</f>
        <v>41632.148134349605</v>
      </c>
      <c r="G223">
        <f t="shared" ref="G223:G232" ca="1" si="181">INDIRECT("G$"&amp;C223)+INDIRECT("J$"&amp;C223)*($B223-INDIRECT("B$"&amp;D223))</f>
        <v>10972.8</v>
      </c>
      <c r="H223" s="9">
        <f t="shared" ref="H223:H232" ca="1" si="182">(E224-E223)/($B224-$B223)</f>
        <v>-190.47916826865986</v>
      </c>
      <c r="I223" s="9">
        <f t="shared" ref="I223:I232" ca="1" si="183">(F224-F223)/($B224-$B223)</f>
        <v>79.299653324094834</v>
      </c>
      <c r="J223" s="9">
        <f t="shared" ref="J223:J232" ca="1" si="184">(G224-G223)/($B224-$B223)</f>
        <v>0</v>
      </c>
      <c r="K223" s="9">
        <f t="shared" ref="K223:K232" ca="1" si="185">SQRT(H223*H223+I223*I223)</f>
        <v>206.32680039597875</v>
      </c>
      <c r="L223" s="9">
        <f t="shared" ref="L223:L232" ca="1" si="186">DEGREES(ATAN2(I223,H223))</f>
        <v>-67.397223964201785</v>
      </c>
      <c r="M223">
        <f t="shared" ref="M223:M232" ca="1" si="187">INDIRECT("M$"&amp;C223)+INDIRECT("O$"&amp;C223)*($B223-INDIRECT("B$"&amp;D223))</f>
        <v>56.221817585301835</v>
      </c>
      <c r="N223">
        <f t="shared" ref="N223:N232" ca="1" si="188">INDIRECT("N$"&amp;C223)+INDIRECT("P$"&amp;C223)*($B223-INDIRECT("B$"&amp;D223))</f>
        <v>31.333070866141732</v>
      </c>
    </row>
    <row r="224" spans="1:18" x14ac:dyDescent="0.25">
      <c r="A224" s="4">
        <f t="shared" si="166"/>
        <v>0.43524305555555348</v>
      </c>
      <c r="B224" s="3">
        <f t="shared" si="177"/>
        <v>1553301605</v>
      </c>
      <c r="C224">
        <f t="shared" ref="C224:D224" si="189">C223</f>
        <v>4</v>
      </c>
      <c r="D224">
        <f t="shared" si="189"/>
        <v>118</v>
      </c>
      <c r="E224">
        <f t="shared" ca="1" si="179"/>
        <v>-100953.68733179054</v>
      </c>
      <c r="F224">
        <f t="shared" ca="1" si="180"/>
        <v>42028.646400970079</v>
      </c>
      <c r="G224">
        <f t="shared" ca="1" si="181"/>
        <v>10972.8</v>
      </c>
      <c r="H224" s="9">
        <f t="shared" ca="1" si="182"/>
        <v>-190.47916826866276</v>
      </c>
      <c r="I224" s="9">
        <f t="shared" ca="1" si="183"/>
        <v>79.299653324094834</v>
      </c>
      <c r="J224" s="9">
        <f t="shared" ca="1" si="184"/>
        <v>0</v>
      </c>
      <c r="K224" s="9">
        <f t="shared" ca="1" si="185"/>
        <v>206.32680039598145</v>
      </c>
      <c r="L224" s="9">
        <f t="shared" ca="1" si="186"/>
        <v>-67.397223964202084</v>
      </c>
      <c r="M224">
        <f t="shared" ca="1" si="187"/>
        <v>56.225358705161852</v>
      </c>
      <c r="N224">
        <f t="shared" ca="1" si="188"/>
        <v>31.317830271216096</v>
      </c>
    </row>
    <row r="225" spans="1:14" x14ac:dyDescent="0.25">
      <c r="A225" s="4">
        <f t="shared" si="166"/>
        <v>0.43530092592592384</v>
      </c>
      <c r="B225" s="3">
        <f t="shared" si="177"/>
        <v>1553301610</v>
      </c>
      <c r="C225">
        <f t="shared" ref="C225:D225" si="190">C224</f>
        <v>4</v>
      </c>
      <c r="D225">
        <f t="shared" si="190"/>
        <v>118</v>
      </c>
      <c r="E225">
        <f t="shared" ca="1" si="179"/>
        <v>-101906.08317313385</v>
      </c>
      <c r="F225">
        <f t="shared" ca="1" si="180"/>
        <v>42425.144667590554</v>
      </c>
      <c r="G225">
        <f t="shared" ca="1" si="181"/>
        <v>10972.8</v>
      </c>
      <c r="H225" s="9">
        <f t="shared" ca="1" si="182"/>
        <v>-190.47916826865986</v>
      </c>
      <c r="I225" s="9">
        <f t="shared" ca="1" si="183"/>
        <v>79.299653324094834</v>
      </c>
      <c r="J225" s="9">
        <f t="shared" ca="1" si="184"/>
        <v>0</v>
      </c>
      <c r="K225" s="9">
        <f t="shared" ca="1" si="185"/>
        <v>206.32680039597875</v>
      </c>
      <c r="L225" s="9">
        <f t="shared" ca="1" si="186"/>
        <v>-67.397223964201785</v>
      </c>
      <c r="M225">
        <f t="shared" ca="1" si="187"/>
        <v>56.22889982502187</v>
      </c>
      <c r="N225">
        <f t="shared" ca="1" si="188"/>
        <v>31.302589676290463</v>
      </c>
    </row>
    <row r="226" spans="1:14" x14ac:dyDescent="0.25">
      <c r="A226" s="4">
        <f t="shared" si="166"/>
        <v>0.4353587962962942</v>
      </c>
      <c r="B226" s="3">
        <f t="shared" si="177"/>
        <v>1553301615</v>
      </c>
      <c r="C226">
        <f t="shared" ref="C226:D226" si="191">C225</f>
        <v>4</v>
      </c>
      <c r="D226">
        <f t="shared" si="191"/>
        <v>118</v>
      </c>
      <c r="E226">
        <f t="shared" ca="1" si="179"/>
        <v>-102858.47901447715</v>
      </c>
      <c r="F226">
        <f t="shared" ca="1" si="180"/>
        <v>42821.642934211028</v>
      </c>
      <c r="G226">
        <f t="shared" ca="1" si="181"/>
        <v>10972.8</v>
      </c>
      <c r="H226" s="9">
        <f t="shared" ca="1" si="182"/>
        <v>-190.47916826866276</v>
      </c>
      <c r="I226" s="9">
        <f t="shared" ca="1" si="183"/>
        <v>79.299653324093384</v>
      </c>
      <c r="J226" s="9">
        <f t="shared" ca="1" si="184"/>
        <v>0</v>
      </c>
      <c r="K226" s="9">
        <f t="shared" ca="1" si="185"/>
        <v>206.32680039598088</v>
      </c>
      <c r="L226" s="9">
        <f t="shared" ca="1" si="186"/>
        <v>-67.397223964202453</v>
      </c>
      <c r="M226">
        <f t="shared" ca="1" si="187"/>
        <v>56.232440944881887</v>
      </c>
      <c r="N226">
        <f t="shared" ca="1" si="188"/>
        <v>31.28734908136483</v>
      </c>
    </row>
    <row r="227" spans="1:14" x14ac:dyDescent="0.25">
      <c r="A227" s="4">
        <f t="shared" si="166"/>
        <v>0.43541666666666456</v>
      </c>
      <c r="B227" s="3">
        <f t="shared" si="177"/>
        <v>1553301620</v>
      </c>
      <c r="C227">
        <f t="shared" ref="C227:D227" si="192">C226</f>
        <v>4</v>
      </c>
      <c r="D227">
        <f t="shared" si="192"/>
        <v>118</v>
      </c>
      <c r="E227">
        <f t="shared" ca="1" si="179"/>
        <v>-103810.87485582047</v>
      </c>
      <c r="F227">
        <f t="shared" ca="1" si="180"/>
        <v>43218.141200831495</v>
      </c>
      <c r="G227">
        <f t="shared" ca="1" si="181"/>
        <v>10972.8</v>
      </c>
      <c r="H227" s="9">
        <f t="shared" ca="1" si="182"/>
        <v>-190.47916826865986</v>
      </c>
      <c r="I227" s="9">
        <f t="shared" ca="1" si="183"/>
        <v>79.299653324094834</v>
      </c>
      <c r="J227" s="9">
        <f t="shared" ca="1" si="184"/>
        <v>0</v>
      </c>
      <c r="K227" s="9">
        <f t="shared" ca="1" si="185"/>
        <v>206.32680039597875</v>
      </c>
      <c r="L227" s="9">
        <f t="shared" ca="1" si="186"/>
        <v>-67.397223964201785</v>
      </c>
      <c r="M227">
        <f t="shared" ca="1" si="187"/>
        <v>56.235982064741904</v>
      </c>
      <c r="N227">
        <f t="shared" ca="1" si="188"/>
        <v>31.272108486439194</v>
      </c>
    </row>
    <row r="228" spans="1:14" x14ac:dyDescent="0.25">
      <c r="A228" s="4">
        <f t="shared" si="166"/>
        <v>0.43547453703703493</v>
      </c>
      <c r="B228" s="3">
        <f t="shared" si="177"/>
        <v>1553301625</v>
      </c>
      <c r="C228">
        <f t="shared" ref="C228:D228" si="193">C227</f>
        <v>4</v>
      </c>
      <c r="D228">
        <f t="shared" si="193"/>
        <v>118</v>
      </c>
      <c r="E228">
        <f t="shared" ca="1" si="179"/>
        <v>-104763.27069716377</v>
      </c>
      <c r="F228">
        <f t="shared" ca="1" si="180"/>
        <v>43614.639467451969</v>
      </c>
      <c r="G228">
        <f t="shared" ca="1" si="181"/>
        <v>10972.8</v>
      </c>
      <c r="H228" s="9">
        <f t="shared" ca="1" si="182"/>
        <v>-190.47916826866276</v>
      </c>
      <c r="I228" s="9">
        <f t="shared" ca="1" si="183"/>
        <v>79.299653324094834</v>
      </c>
      <c r="J228" s="9">
        <f t="shared" ca="1" si="184"/>
        <v>0</v>
      </c>
      <c r="K228" s="9">
        <f t="shared" ca="1" si="185"/>
        <v>206.32680039598145</v>
      </c>
      <c r="L228" s="9">
        <f t="shared" ca="1" si="186"/>
        <v>-67.397223964202084</v>
      </c>
      <c r="M228">
        <f t="shared" ca="1" si="187"/>
        <v>56.239523184601921</v>
      </c>
      <c r="N228">
        <f t="shared" ca="1" si="188"/>
        <v>31.256867891513561</v>
      </c>
    </row>
    <row r="229" spans="1:14" x14ac:dyDescent="0.25">
      <c r="A229" s="4">
        <f t="shared" si="166"/>
        <v>0.43553240740740529</v>
      </c>
      <c r="B229" s="3">
        <f t="shared" si="177"/>
        <v>1553301630</v>
      </c>
      <c r="C229">
        <f t="shared" ref="C229:D229" si="194">C228</f>
        <v>4</v>
      </c>
      <c r="D229">
        <f t="shared" si="194"/>
        <v>118</v>
      </c>
      <c r="E229">
        <f t="shared" ca="1" si="179"/>
        <v>-105715.66653850708</v>
      </c>
      <c r="F229">
        <f t="shared" ca="1" si="180"/>
        <v>44011.137734072443</v>
      </c>
      <c r="G229">
        <f t="shared" ca="1" si="181"/>
        <v>10972.8</v>
      </c>
      <c r="H229" s="9">
        <f t="shared" ca="1" si="182"/>
        <v>-190.47916826866276</v>
      </c>
      <c r="I229" s="9">
        <f t="shared" ca="1" si="183"/>
        <v>79.299653324094834</v>
      </c>
      <c r="J229" s="9">
        <f t="shared" ca="1" si="184"/>
        <v>0</v>
      </c>
      <c r="K229" s="9">
        <f t="shared" ca="1" si="185"/>
        <v>206.32680039598145</v>
      </c>
      <c r="L229" s="9">
        <f t="shared" ca="1" si="186"/>
        <v>-67.397223964202084</v>
      </c>
      <c r="M229">
        <f t="shared" ca="1" si="187"/>
        <v>56.243064304461939</v>
      </c>
      <c r="N229">
        <f t="shared" ca="1" si="188"/>
        <v>31.241627296587925</v>
      </c>
    </row>
    <row r="230" spans="1:14" x14ac:dyDescent="0.25">
      <c r="A230" s="4">
        <f t="shared" si="166"/>
        <v>0.43559027777777565</v>
      </c>
      <c r="B230" s="3">
        <f t="shared" si="177"/>
        <v>1553301635</v>
      </c>
      <c r="C230">
        <f t="shared" ref="C230:D230" si="195">C229</f>
        <v>4</v>
      </c>
      <c r="D230">
        <f t="shared" si="195"/>
        <v>118</v>
      </c>
      <c r="E230">
        <f t="shared" ca="1" si="179"/>
        <v>-106668.06237985039</v>
      </c>
      <c r="F230">
        <f t="shared" ca="1" si="180"/>
        <v>44407.636000692917</v>
      </c>
      <c r="G230">
        <f t="shared" ca="1" si="181"/>
        <v>10972.8</v>
      </c>
      <c r="H230" s="9">
        <f t="shared" ca="1" si="182"/>
        <v>-190.47916826865986</v>
      </c>
      <c r="I230" s="9">
        <f t="shared" ca="1" si="183"/>
        <v>79.299653324094834</v>
      </c>
      <c r="J230" s="9">
        <f t="shared" ca="1" si="184"/>
        <v>0</v>
      </c>
      <c r="K230" s="9">
        <f t="shared" ca="1" si="185"/>
        <v>206.32680039597875</v>
      </c>
      <c r="L230" s="9">
        <f t="shared" ca="1" si="186"/>
        <v>-67.397223964201785</v>
      </c>
      <c r="M230">
        <f t="shared" ca="1" si="187"/>
        <v>56.246605424321963</v>
      </c>
      <c r="N230">
        <f t="shared" ca="1" si="188"/>
        <v>31.226386701662292</v>
      </c>
    </row>
    <row r="231" spans="1:14" x14ac:dyDescent="0.25">
      <c r="A231" s="4">
        <f t="shared" si="166"/>
        <v>0.43564814814814601</v>
      </c>
      <c r="B231" s="3">
        <f t="shared" si="177"/>
        <v>1553301640</v>
      </c>
      <c r="C231">
        <f t="shared" ref="C231:D231" si="196">C230</f>
        <v>4</v>
      </c>
      <c r="D231">
        <f t="shared" si="196"/>
        <v>118</v>
      </c>
      <c r="E231">
        <f t="shared" ca="1" si="179"/>
        <v>-107620.45822119369</v>
      </c>
      <c r="F231">
        <f t="shared" ca="1" si="180"/>
        <v>44804.134267313391</v>
      </c>
      <c r="G231">
        <f t="shared" ca="1" si="181"/>
        <v>10972.8</v>
      </c>
      <c r="H231" s="9">
        <f t="shared" ca="1" si="182"/>
        <v>-190.47916826866276</v>
      </c>
      <c r="I231" s="9">
        <f t="shared" ca="1" si="183"/>
        <v>79.299653324093384</v>
      </c>
      <c r="J231" s="9">
        <f t="shared" ca="1" si="184"/>
        <v>0</v>
      </c>
      <c r="K231" s="9">
        <f t="shared" ca="1" si="185"/>
        <v>206.32680039598088</v>
      </c>
      <c r="L231" s="9">
        <f t="shared" ca="1" si="186"/>
        <v>-67.397223964202453</v>
      </c>
      <c r="M231">
        <f t="shared" ca="1" si="187"/>
        <v>56.25014654418198</v>
      </c>
      <c r="N231">
        <f t="shared" ca="1" si="188"/>
        <v>31.211146106736656</v>
      </c>
    </row>
    <row r="232" spans="1:14" x14ac:dyDescent="0.25">
      <c r="A232" s="4">
        <f t="shared" si="166"/>
        <v>0.43570601851851637</v>
      </c>
      <c r="B232" s="3">
        <f t="shared" si="177"/>
        <v>1553301645</v>
      </c>
      <c r="C232">
        <f t="shared" ref="C232:D232" si="197">C231</f>
        <v>4</v>
      </c>
      <c r="D232">
        <f t="shared" si="197"/>
        <v>118</v>
      </c>
      <c r="E232">
        <f t="shared" ca="1" si="179"/>
        <v>-108572.85406253701</v>
      </c>
      <c r="F232">
        <f t="shared" ca="1" si="180"/>
        <v>45200.632533933858</v>
      </c>
      <c r="G232">
        <f t="shared" ca="1" si="181"/>
        <v>10972.8</v>
      </c>
      <c r="H232" s="9">
        <f t="shared" ca="1" si="182"/>
        <v>-190.47916826865986</v>
      </c>
      <c r="I232" s="9">
        <f t="shared" ca="1" si="183"/>
        <v>79.299653324094834</v>
      </c>
      <c r="J232" s="9">
        <f t="shared" ca="1" si="184"/>
        <v>0</v>
      </c>
      <c r="K232" s="9">
        <f t="shared" ca="1" si="185"/>
        <v>206.32680039597875</v>
      </c>
      <c r="L232" s="9">
        <f t="shared" ca="1" si="186"/>
        <v>-67.397223964201785</v>
      </c>
      <c r="M232">
        <f t="shared" ca="1" si="187"/>
        <v>56.253687664041998</v>
      </c>
      <c r="N232">
        <f t="shared" ca="1" si="188"/>
        <v>31.195905511811024</v>
      </c>
    </row>
    <row r="233" spans="1:14" x14ac:dyDescent="0.25">
      <c r="A233" s="4">
        <f t="shared" si="166"/>
        <v>0.43576388888888673</v>
      </c>
      <c r="B233" s="3">
        <f t="shared" ref="B233:B244" si="198">B232+SECOND(A233-A232)</f>
        <v>1553301650</v>
      </c>
      <c r="C233">
        <f t="shared" ref="C233:D233" si="199">C232</f>
        <v>4</v>
      </c>
      <c r="D233">
        <f t="shared" si="199"/>
        <v>118</v>
      </c>
      <c r="E233">
        <f t="shared" ref="E233:E244" ca="1" si="200">INDIRECT("E$"&amp;C233)+INDIRECT("H$"&amp;C233)*($B233-INDIRECT("B$"&amp;D233))</f>
        <v>-109525.24990388031</v>
      </c>
      <c r="F233">
        <f t="shared" ref="F233:F244" ca="1" si="201">INDIRECT("F$"&amp;C233)+INDIRECT("I$"&amp;C233)*($B233-INDIRECT("B$"&amp;D233))</f>
        <v>45597.130800554332</v>
      </c>
      <c r="G233">
        <f t="shared" ref="G233:G244" ca="1" si="202">INDIRECT("G$"&amp;C233)+INDIRECT("J$"&amp;C233)*($B233-INDIRECT("B$"&amp;D233))</f>
        <v>10972.8</v>
      </c>
      <c r="H233" s="9">
        <f t="shared" ref="H233:H244" ca="1" si="203">(E234-E233)/($B234-$B233)</f>
        <v>-190.47916826866276</v>
      </c>
      <c r="I233" s="9">
        <f t="shared" ref="I233:I244" ca="1" si="204">(F234-F233)/($B234-$B233)</f>
        <v>79.299653324094834</v>
      </c>
      <c r="J233" s="9">
        <f t="shared" ref="J233:J244" ca="1" si="205">(G234-G233)/($B234-$B233)</f>
        <v>0</v>
      </c>
      <c r="K233" s="9">
        <f t="shared" ref="K233:K244" ca="1" si="206">SQRT(H233*H233+I233*I233)</f>
        <v>206.32680039598145</v>
      </c>
      <c r="L233" s="9">
        <f t="shared" ref="L233:L244" ca="1" si="207">DEGREES(ATAN2(I233,H233))</f>
        <v>-67.397223964202084</v>
      </c>
      <c r="M233">
        <f t="shared" ref="M233:M244" ca="1" si="208">INDIRECT("M$"&amp;C233)+INDIRECT("O$"&amp;C233)*($B233-INDIRECT("B$"&amp;D233))</f>
        <v>56.257228783902015</v>
      </c>
      <c r="N233">
        <f t="shared" ref="N233:N244" ca="1" si="209">INDIRECT("N$"&amp;C233)+INDIRECT("P$"&amp;C233)*($B233-INDIRECT("B$"&amp;D233))</f>
        <v>31.180664916885387</v>
      </c>
    </row>
    <row r="234" spans="1:14" x14ac:dyDescent="0.25">
      <c r="A234" s="4">
        <f t="shared" si="166"/>
        <v>0.43582175925925709</v>
      </c>
      <c r="B234" s="3">
        <f t="shared" si="198"/>
        <v>1553301655</v>
      </c>
      <c r="C234">
        <f t="shared" ref="C234:D234" si="210">C233</f>
        <v>4</v>
      </c>
      <c r="D234">
        <f t="shared" si="210"/>
        <v>118</v>
      </c>
      <c r="E234">
        <f t="shared" ca="1" si="200"/>
        <v>-110477.64574522362</v>
      </c>
      <c r="F234">
        <f t="shared" ca="1" si="201"/>
        <v>45993.629067174807</v>
      </c>
      <c r="G234">
        <f t="shared" ca="1" si="202"/>
        <v>10972.8</v>
      </c>
      <c r="H234" s="9">
        <f t="shared" ca="1" si="203"/>
        <v>-190.47916826865986</v>
      </c>
      <c r="I234" s="9">
        <f t="shared" ca="1" si="204"/>
        <v>79.299653324094834</v>
      </c>
      <c r="J234" s="9">
        <f t="shared" ca="1" si="205"/>
        <v>0</v>
      </c>
      <c r="K234" s="9">
        <f t="shared" ca="1" si="206"/>
        <v>206.32680039597875</v>
      </c>
      <c r="L234" s="9">
        <f t="shared" ca="1" si="207"/>
        <v>-67.397223964201785</v>
      </c>
      <c r="M234">
        <f t="shared" ca="1" si="208"/>
        <v>56.260769903762032</v>
      </c>
      <c r="N234">
        <f t="shared" ca="1" si="209"/>
        <v>31.165424321959755</v>
      </c>
    </row>
    <row r="235" spans="1:14" x14ac:dyDescent="0.25">
      <c r="A235" s="4">
        <f t="shared" si="166"/>
        <v>0.43587962962962745</v>
      </c>
      <c r="B235" s="3">
        <f t="shared" si="198"/>
        <v>1553301660</v>
      </c>
      <c r="C235">
        <f t="shared" ref="C235:D235" si="211">C234</f>
        <v>4</v>
      </c>
      <c r="D235">
        <f t="shared" si="211"/>
        <v>118</v>
      </c>
      <c r="E235">
        <f t="shared" ca="1" si="200"/>
        <v>-111430.04158656692</v>
      </c>
      <c r="F235">
        <f t="shared" ca="1" si="201"/>
        <v>46390.127333795281</v>
      </c>
      <c r="G235">
        <f t="shared" ca="1" si="202"/>
        <v>10972.8</v>
      </c>
      <c r="H235" s="9">
        <f t="shared" ca="1" si="203"/>
        <v>-190.47916826866276</v>
      </c>
      <c r="I235" s="9">
        <f t="shared" ca="1" si="204"/>
        <v>79.299653324093384</v>
      </c>
      <c r="J235" s="9">
        <f t="shared" ca="1" si="205"/>
        <v>0</v>
      </c>
      <c r="K235" s="9">
        <f t="shared" ca="1" si="206"/>
        <v>206.32680039598088</v>
      </c>
      <c r="L235" s="9">
        <f t="shared" ca="1" si="207"/>
        <v>-67.397223964202453</v>
      </c>
      <c r="M235">
        <f t="shared" ca="1" si="208"/>
        <v>56.264311023622049</v>
      </c>
      <c r="N235">
        <f t="shared" ca="1" si="209"/>
        <v>31.150183727034118</v>
      </c>
    </row>
    <row r="236" spans="1:14" x14ac:dyDescent="0.25">
      <c r="A236" s="4">
        <f t="shared" si="166"/>
        <v>0.43593749999999781</v>
      </c>
      <c r="B236" s="3">
        <f t="shared" si="198"/>
        <v>1553301665</v>
      </c>
      <c r="C236">
        <f t="shared" ref="C236:D236" si="212">C235</f>
        <v>4</v>
      </c>
      <c r="D236">
        <f t="shared" si="212"/>
        <v>118</v>
      </c>
      <c r="E236">
        <f t="shared" ca="1" si="200"/>
        <v>-112382.43742791023</v>
      </c>
      <c r="F236">
        <f t="shared" ca="1" si="201"/>
        <v>46786.625600415748</v>
      </c>
      <c r="G236">
        <f t="shared" ca="1" si="202"/>
        <v>10972.8</v>
      </c>
      <c r="H236" s="9">
        <f t="shared" ca="1" si="203"/>
        <v>-190.47916826865986</v>
      </c>
      <c r="I236" s="9">
        <f t="shared" ca="1" si="204"/>
        <v>79.299653324094834</v>
      </c>
      <c r="J236" s="9">
        <f t="shared" ca="1" si="205"/>
        <v>0</v>
      </c>
      <c r="K236" s="9">
        <f t="shared" ca="1" si="206"/>
        <v>206.32680039597875</v>
      </c>
      <c r="L236" s="9">
        <f t="shared" ca="1" si="207"/>
        <v>-67.397223964201785</v>
      </c>
      <c r="M236">
        <f t="shared" ca="1" si="208"/>
        <v>56.267852143482067</v>
      </c>
      <c r="N236">
        <f t="shared" ca="1" si="209"/>
        <v>31.134943132108486</v>
      </c>
    </row>
    <row r="237" spans="1:14" x14ac:dyDescent="0.25">
      <c r="A237" s="4">
        <f t="shared" si="166"/>
        <v>0.43599537037036817</v>
      </c>
      <c r="B237" s="3">
        <f t="shared" si="198"/>
        <v>1553301670</v>
      </c>
      <c r="C237">
        <f t="shared" ref="C237:D237" si="213">C236</f>
        <v>4</v>
      </c>
      <c r="D237">
        <f t="shared" si="213"/>
        <v>118</v>
      </c>
      <c r="E237">
        <f t="shared" ca="1" si="200"/>
        <v>-113334.83326925353</v>
      </c>
      <c r="F237">
        <f t="shared" ca="1" si="201"/>
        <v>47183.123867036222</v>
      </c>
      <c r="G237">
        <f t="shared" ca="1" si="202"/>
        <v>10972.8</v>
      </c>
      <c r="H237" s="9">
        <f t="shared" ca="1" si="203"/>
        <v>-190.47916826866276</v>
      </c>
      <c r="I237" s="9">
        <f t="shared" ca="1" si="204"/>
        <v>79.299653324094834</v>
      </c>
      <c r="J237" s="9">
        <f t="shared" ca="1" si="205"/>
        <v>0</v>
      </c>
      <c r="K237" s="9">
        <f t="shared" ca="1" si="206"/>
        <v>206.32680039598145</v>
      </c>
      <c r="L237" s="9">
        <f t="shared" ca="1" si="207"/>
        <v>-67.397223964202084</v>
      </c>
      <c r="M237">
        <f t="shared" ca="1" si="208"/>
        <v>56.271393263342084</v>
      </c>
      <c r="N237">
        <f t="shared" ca="1" si="209"/>
        <v>31.119702537182853</v>
      </c>
    </row>
    <row r="238" spans="1:14" x14ac:dyDescent="0.25">
      <c r="A238" s="4">
        <f t="shared" si="166"/>
        <v>0.43605324074073853</v>
      </c>
      <c r="B238" s="3">
        <f t="shared" si="198"/>
        <v>1553301675</v>
      </c>
      <c r="C238">
        <f t="shared" ref="C238:D238" si="214">C237</f>
        <v>4</v>
      </c>
      <c r="D238">
        <f t="shared" si="214"/>
        <v>118</v>
      </c>
      <c r="E238">
        <f t="shared" ca="1" si="200"/>
        <v>-114287.22911059685</v>
      </c>
      <c r="F238">
        <f t="shared" ca="1" si="201"/>
        <v>47579.622133656696</v>
      </c>
      <c r="G238">
        <f t="shared" ca="1" si="202"/>
        <v>10972.8</v>
      </c>
      <c r="H238" s="9">
        <f t="shared" ca="1" si="203"/>
        <v>-190.47916826865986</v>
      </c>
      <c r="I238" s="9">
        <f t="shared" ca="1" si="204"/>
        <v>79.299653324094834</v>
      </c>
      <c r="J238" s="9">
        <f t="shared" ca="1" si="205"/>
        <v>0</v>
      </c>
      <c r="K238" s="9">
        <f t="shared" ca="1" si="206"/>
        <v>206.32680039597875</v>
      </c>
      <c r="L238" s="9">
        <f t="shared" ca="1" si="207"/>
        <v>-67.397223964201785</v>
      </c>
      <c r="M238">
        <f t="shared" ca="1" si="208"/>
        <v>56.274934383202101</v>
      </c>
      <c r="N238">
        <f t="shared" ca="1" si="209"/>
        <v>31.104461942257217</v>
      </c>
    </row>
    <row r="239" spans="1:14" x14ac:dyDescent="0.25">
      <c r="A239" s="4">
        <f t="shared" si="166"/>
        <v>0.4361111111111089</v>
      </c>
      <c r="B239" s="3">
        <f t="shared" si="198"/>
        <v>1553301680</v>
      </c>
      <c r="C239">
        <f t="shared" ref="C239:D239" si="215">C238</f>
        <v>4</v>
      </c>
      <c r="D239">
        <f t="shared" si="215"/>
        <v>118</v>
      </c>
      <c r="E239">
        <f t="shared" ca="1" si="200"/>
        <v>-115239.62495194015</v>
      </c>
      <c r="F239">
        <f t="shared" ca="1" si="201"/>
        <v>47976.12040027717</v>
      </c>
      <c r="G239">
        <f t="shared" ca="1" si="202"/>
        <v>10972.8</v>
      </c>
      <c r="H239" s="9">
        <f t="shared" ca="1" si="203"/>
        <v>-190.47916826866276</v>
      </c>
      <c r="I239" s="9">
        <f t="shared" ca="1" si="204"/>
        <v>79.299653324093384</v>
      </c>
      <c r="J239" s="9">
        <f t="shared" ca="1" si="205"/>
        <v>0</v>
      </c>
      <c r="K239" s="9">
        <f t="shared" ca="1" si="206"/>
        <v>206.32680039598088</v>
      </c>
      <c r="L239" s="9">
        <f t="shared" ca="1" si="207"/>
        <v>-67.397223964202453</v>
      </c>
      <c r="M239">
        <f t="shared" ca="1" si="208"/>
        <v>56.278475503062118</v>
      </c>
      <c r="N239">
        <f t="shared" ca="1" si="209"/>
        <v>31.089221347331584</v>
      </c>
    </row>
    <row r="240" spans="1:14" x14ac:dyDescent="0.25">
      <c r="A240" s="4">
        <f t="shared" si="166"/>
        <v>0.43616898148147926</v>
      </c>
      <c r="B240" s="3">
        <f t="shared" si="198"/>
        <v>1553301685</v>
      </c>
      <c r="C240">
        <f t="shared" ref="C240:D240" si="216">C239</f>
        <v>4</v>
      </c>
      <c r="D240">
        <f t="shared" si="216"/>
        <v>118</v>
      </c>
      <c r="E240">
        <f t="shared" ca="1" si="200"/>
        <v>-116192.02079328346</v>
      </c>
      <c r="F240">
        <f t="shared" ca="1" si="201"/>
        <v>48372.618666897637</v>
      </c>
      <c r="G240">
        <f t="shared" ca="1" si="202"/>
        <v>10972.8</v>
      </c>
      <c r="H240" s="9">
        <f t="shared" ca="1" si="203"/>
        <v>-190.47916826865986</v>
      </c>
      <c r="I240" s="9">
        <f t="shared" ca="1" si="204"/>
        <v>79.299653324094834</v>
      </c>
      <c r="J240" s="9">
        <f t="shared" ca="1" si="205"/>
        <v>0</v>
      </c>
      <c r="K240" s="9">
        <f t="shared" ca="1" si="206"/>
        <v>206.32680039597875</v>
      </c>
      <c r="L240" s="9">
        <f t="shared" ca="1" si="207"/>
        <v>-67.397223964201785</v>
      </c>
      <c r="M240">
        <f t="shared" ca="1" si="208"/>
        <v>56.282016622922136</v>
      </c>
      <c r="N240">
        <f t="shared" ca="1" si="209"/>
        <v>31.073980752405948</v>
      </c>
    </row>
    <row r="241" spans="1:14" x14ac:dyDescent="0.25">
      <c r="A241" s="4">
        <f t="shared" si="166"/>
        <v>0.43622685185184962</v>
      </c>
      <c r="B241" s="3">
        <f t="shared" si="198"/>
        <v>1553301690</v>
      </c>
      <c r="C241">
        <f t="shared" ref="C241:D241" si="217">C240</f>
        <v>4</v>
      </c>
      <c r="D241">
        <f t="shared" si="217"/>
        <v>118</v>
      </c>
      <c r="E241">
        <f t="shared" ca="1" si="200"/>
        <v>-117144.41663462676</v>
      </c>
      <c r="F241">
        <f t="shared" ca="1" si="201"/>
        <v>48769.116933518111</v>
      </c>
      <c r="G241">
        <f t="shared" ca="1" si="202"/>
        <v>10972.8</v>
      </c>
      <c r="H241" s="9">
        <f t="shared" ca="1" si="203"/>
        <v>-190.47916826866276</v>
      </c>
      <c r="I241" s="9">
        <f t="shared" ca="1" si="204"/>
        <v>79.299653324094834</v>
      </c>
      <c r="J241" s="9">
        <f t="shared" ca="1" si="205"/>
        <v>0</v>
      </c>
      <c r="K241" s="9">
        <f t="shared" ca="1" si="206"/>
        <v>206.32680039598145</v>
      </c>
      <c r="L241" s="9">
        <f t="shared" ca="1" si="207"/>
        <v>-67.397223964202084</v>
      </c>
      <c r="M241">
        <f t="shared" ca="1" si="208"/>
        <v>56.285557742782153</v>
      </c>
      <c r="N241">
        <f t="shared" ca="1" si="209"/>
        <v>31.058740157480315</v>
      </c>
    </row>
    <row r="242" spans="1:14" x14ac:dyDescent="0.25">
      <c r="A242" s="4">
        <f t="shared" si="166"/>
        <v>0.43628472222221998</v>
      </c>
      <c r="B242" s="3">
        <f t="shared" si="198"/>
        <v>1553301695</v>
      </c>
      <c r="C242">
        <f t="shared" ref="C242:D242" si="218">C241</f>
        <v>4</v>
      </c>
      <c r="D242">
        <f t="shared" si="218"/>
        <v>118</v>
      </c>
      <c r="E242">
        <f t="shared" ca="1" si="200"/>
        <v>-118096.81247597007</v>
      </c>
      <c r="F242">
        <f t="shared" ca="1" si="201"/>
        <v>49165.615200138585</v>
      </c>
      <c r="G242">
        <f t="shared" ca="1" si="202"/>
        <v>10972.8</v>
      </c>
      <c r="H242" s="9">
        <f t="shared" ca="1" si="203"/>
        <v>-190.47916826865986</v>
      </c>
      <c r="I242" s="9">
        <f t="shared" ca="1" si="204"/>
        <v>79.299653324094834</v>
      </c>
      <c r="J242" s="9">
        <f t="shared" ca="1" si="205"/>
        <v>0</v>
      </c>
      <c r="K242" s="9">
        <f t="shared" ca="1" si="206"/>
        <v>206.32680039597875</v>
      </c>
      <c r="L242" s="9">
        <f t="shared" ca="1" si="207"/>
        <v>-67.397223964201785</v>
      </c>
      <c r="M242">
        <f t="shared" ca="1" si="208"/>
        <v>56.28909886264217</v>
      </c>
      <c r="N242">
        <f t="shared" ca="1" si="209"/>
        <v>31.043499562554679</v>
      </c>
    </row>
    <row r="243" spans="1:14" x14ac:dyDescent="0.25">
      <c r="A243" s="4">
        <f t="shared" si="166"/>
        <v>0.43634259259259034</v>
      </c>
      <c r="B243" s="3">
        <f t="shared" si="198"/>
        <v>1553301700</v>
      </c>
      <c r="C243">
        <f t="shared" ref="C243:D243" si="219">C242</f>
        <v>4</v>
      </c>
      <c r="D243">
        <f t="shared" si="219"/>
        <v>118</v>
      </c>
      <c r="E243">
        <f t="shared" ca="1" si="200"/>
        <v>-119049.20831731337</v>
      </c>
      <c r="F243">
        <f t="shared" ca="1" si="201"/>
        <v>49562.11346675906</v>
      </c>
      <c r="G243">
        <f t="shared" ca="1" si="202"/>
        <v>10972.8</v>
      </c>
      <c r="H243" s="9">
        <f t="shared" ca="1" si="203"/>
        <v>-190.47916826866276</v>
      </c>
      <c r="I243" s="9">
        <f t="shared" ca="1" si="204"/>
        <v>79.299653324093384</v>
      </c>
      <c r="J243" s="9">
        <f t="shared" ca="1" si="205"/>
        <v>0</v>
      </c>
      <c r="K243" s="9">
        <f t="shared" ca="1" si="206"/>
        <v>206.32680039598088</v>
      </c>
      <c r="L243" s="9">
        <f t="shared" ca="1" si="207"/>
        <v>-67.397223964202453</v>
      </c>
      <c r="M243">
        <f t="shared" ca="1" si="208"/>
        <v>56.292639982502187</v>
      </c>
      <c r="N243">
        <f t="shared" ca="1" si="209"/>
        <v>31.028258967629046</v>
      </c>
    </row>
    <row r="244" spans="1:14" x14ac:dyDescent="0.25">
      <c r="A244" s="4">
        <f t="shared" si="166"/>
        <v>0.4364004629629607</v>
      </c>
      <c r="B244" s="3">
        <f t="shared" si="198"/>
        <v>1553301705</v>
      </c>
      <c r="C244">
        <f t="shared" ref="C244:D244" si="220">C243</f>
        <v>4</v>
      </c>
      <c r="D244">
        <f t="shared" si="220"/>
        <v>118</v>
      </c>
      <c r="E244">
        <f t="shared" ca="1" si="200"/>
        <v>-120001.60415865669</v>
      </c>
      <c r="F244">
        <f t="shared" ca="1" si="201"/>
        <v>49958.611733379526</v>
      </c>
      <c r="G244">
        <f t="shared" ca="1" si="202"/>
        <v>10972.8</v>
      </c>
      <c r="H244" s="9">
        <f t="shared" ca="1" si="203"/>
        <v>-190.47916826865986</v>
      </c>
      <c r="I244" s="9">
        <f t="shared" ca="1" si="204"/>
        <v>79.299653324094834</v>
      </c>
      <c r="J244" s="9">
        <f t="shared" ca="1" si="205"/>
        <v>0</v>
      </c>
      <c r="K244" s="9">
        <f t="shared" ca="1" si="206"/>
        <v>206.32680039597875</v>
      </c>
      <c r="L244" s="9">
        <f t="shared" ca="1" si="207"/>
        <v>-67.397223964201785</v>
      </c>
      <c r="M244">
        <f t="shared" ca="1" si="208"/>
        <v>56.296181102362205</v>
      </c>
      <c r="N244">
        <f t="shared" ca="1" si="209"/>
        <v>31.01301837270341</v>
      </c>
    </row>
    <row r="245" spans="1:14" x14ac:dyDescent="0.25">
      <c r="A245" s="4">
        <f t="shared" ref="A245" si="221">A244+5/24/3600</f>
        <v>0.43645833333333106</v>
      </c>
      <c r="B245" s="3">
        <f t="shared" ref="B245" si="222">B244+SECOND(A245-A244)</f>
        <v>1553301710</v>
      </c>
      <c r="C245">
        <f t="shared" ref="C245:D245" si="223">C244</f>
        <v>4</v>
      </c>
      <c r="D245">
        <f t="shared" si="223"/>
        <v>118</v>
      </c>
      <c r="E245">
        <f t="shared" ref="E245" ca="1" si="224">INDIRECT("E$"&amp;C245)+INDIRECT("H$"&amp;C245)*($B245-INDIRECT("B$"&amp;D245))</f>
        <v>-120953.99999999999</v>
      </c>
      <c r="F245">
        <f t="shared" ref="F245" ca="1" si="225">INDIRECT("F$"&amp;C245)+INDIRECT("I$"&amp;C245)*($B245-INDIRECT("B$"&amp;D245))</f>
        <v>50355.11</v>
      </c>
      <c r="G245">
        <f t="shared" ref="G245" ca="1" si="226">INDIRECT("G$"&amp;C245)+INDIRECT("J$"&amp;C245)*($B245-INDIRECT("B$"&amp;D245))</f>
        <v>10972.8</v>
      </c>
      <c r="H245" s="9">
        <f ca="1">H244</f>
        <v>-190.47916826865986</v>
      </c>
      <c r="I245" s="9">
        <f t="shared" ref="I245:J245" ca="1" si="227">I244</f>
        <v>79.299653324094834</v>
      </c>
      <c r="J245" s="9">
        <f t="shared" ca="1" si="227"/>
        <v>0</v>
      </c>
      <c r="K245" s="9">
        <f t="shared" ref="K245" ca="1" si="228">SQRT(H245*H245+I245*I245)</f>
        <v>206.32680039597875</v>
      </c>
      <c r="L245" s="9">
        <f t="shared" ref="L245" ca="1" si="229">DEGREES(ATAN2(I245,H245))</f>
        <v>-67.397223964201785</v>
      </c>
      <c r="M245">
        <f t="shared" ref="M245" ca="1" si="230">INDIRECT("M$"&amp;C245)+INDIRECT("O$"&amp;C245)*($B245-INDIRECT("B$"&amp;D245))</f>
        <v>56.299722222222222</v>
      </c>
      <c r="N245">
        <f t="shared" ref="N245" ca="1" si="231">INDIRECT("N$"&amp;C245)+INDIRECT("P$"&amp;C245)*($B245-INDIRECT("B$"&amp;D245))</f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0.42436342592592591</v>
      </c>
      <c r="B2" s="6" t="s">
        <v>78</v>
      </c>
      <c r="C2" s="7">
        <v>360</v>
      </c>
      <c r="D2" s="7"/>
      <c r="E2" s="7">
        <f>VLOOKUP($B2,Beacons!$A$6:$O$30,14,FALSE)</f>
        <v>91843.46</v>
      </c>
      <c r="F2" s="7">
        <f>VLOOKUP($B2,Beacons!$A$6:$O$30,15,FALSE)</f>
        <v>-77627.820000000007</v>
      </c>
      <c r="G2" s="7">
        <f>C2*Params!F$2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VLOOKUP($B2,Beacons!$A$6:$O$30,8,FALSE)</f>
        <v>55.146388888888886</v>
      </c>
      <c r="N2" s="7">
        <f>VLOOKUP($B2,Beacons!$A$6:$O$30,9,FALSE)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0.42696759259259259</v>
      </c>
      <c r="B3" s="6" t="s">
        <v>67</v>
      </c>
      <c r="C3" s="7">
        <v>360</v>
      </c>
      <c r="D3" s="7"/>
      <c r="E3" s="7">
        <f>VLOOKUP($B3,Beacons!$A$6:$O$30,14,FALSE)</f>
        <v>53096.34</v>
      </c>
      <c r="F3" s="7">
        <f>VLOOKUP($B3,Beacons!$A$6:$O$30,15,FALSE)</f>
        <v>-44851.519999999997</v>
      </c>
      <c r="G3" s="7">
        <f>C3*Params!F$2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VLOOKUP($B3,Beacons!$A$6:$O$30,8,FALSE)</f>
        <v>55.444999999999993</v>
      </c>
      <c r="N3" s="7">
        <f>VLOOKUP($B3,Beacons!$A$6:$O$30,9,FALSE)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0.43015046296296294</v>
      </c>
      <c r="B4" s="6" t="s">
        <v>61</v>
      </c>
      <c r="C4" s="7">
        <v>360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0.43611111111111112</v>
      </c>
      <c r="B5" s="6" t="s">
        <v>104</v>
      </c>
      <c r="C5" s="7">
        <v>360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10972.8</v>
      </c>
      <c r="M5" s="7">
        <f>VLOOKUP($B5,Beacons!$A$6:$O$30,8,FALSE)</f>
        <v>56.299722222222222</v>
      </c>
      <c r="N5" s="7">
        <f>VLOOKUP($B5,Beacons!$A$6:$O$30,9,FALSE)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0.42436342592592591</v>
      </c>
      <c r="B7" s="3">
        <f>Params!D29+MINUTE(A7-Params!C29)*60+SECOND(A7-Params!C29)</f>
        <v>1553300665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0.42442129629629627</v>
      </c>
      <c r="B8" s="3">
        <f>B7+SECOND(A8-A7)</f>
        <v>1553300670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0.42447916666666663</v>
      </c>
      <c r="B9" s="3">
        <f>B8+SECOND(A9-A8)</f>
        <v>1553300675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0.42453703703703699</v>
      </c>
      <c r="B10" s="3">
        <f t="shared" ref="B10:B73" si="12">B9+SECOND(A10-A9)</f>
        <v>1553300680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0.42459490740740735</v>
      </c>
      <c r="B11" s="3">
        <f t="shared" si="12"/>
        <v>1553300685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0.42465277777777771</v>
      </c>
      <c r="B12" s="3">
        <f t="shared" si="12"/>
        <v>1553300690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0.42471064814814807</v>
      </c>
      <c r="B13" s="3">
        <f t="shared" si="12"/>
        <v>1553300695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0.42476851851851843</v>
      </c>
      <c r="B14" s="3">
        <f t="shared" si="12"/>
        <v>1553300700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0.4248263888888888</v>
      </c>
      <c r="B15" s="3">
        <f t="shared" si="12"/>
        <v>1553300705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0.42488425925925916</v>
      </c>
      <c r="B16" s="3">
        <f t="shared" si="12"/>
        <v>1553300710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0.42494212962962952</v>
      </c>
      <c r="B17" s="3">
        <f t="shared" si="12"/>
        <v>1553300715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0.42499999999999988</v>
      </c>
      <c r="B18" s="3">
        <f t="shared" si="12"/>
        <v>1553300720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0.42505787037037024</v>
      </c>
      <c r="B19" s="3">
        <f t="shared" si="12"/>
        <v>1553300725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0.4251157407407406</v>
      </c>
      <c r="B20" s="3">
        <f t="shared" si="12"/>
        <v>1553300730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0.42517361111111096</v>
      </c>
      <c r="B21" s="3">
        <f t="shared" si="12"/>
        <v>1553300735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0.42523148148148132</v>
      </c>
      <c r="B22" s="3">
        <f t="shared" si="12"/>
        <v>1553300740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0.42528935185185168</v>
      </c>
      <c r="B23" s="3">
        <f t="shared" si="12"/>
        <v>1553300745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0.42534722222222204</v>
      </c>
      <c r="B24" s="3">
        <f t="shared" si="12"/>
        <v>1553300750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0.4254050925925924</v>
      </c>
      <c r="B25" s="3">
        <f t="shared" si="12"/>
        <v>1553300755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0.42546296296296277</v>
      </c>
      <c r="B26" s="3">
        <f t="shared" si="12"/>
        <v>1553300760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0.42552083333333313</v>
      </c>
      <c r="B27" s="3">
        <f t="shared" si="12"/>
        <v>1553300765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0.42557870370370349</v>
      </c>
      <c r="B28" s="3">
        <f t="shared" si="12"/>
        <v>1553300770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0.42563657407407385</v>
      </c>
      <c r="B29" s="3">
        <f t="shared" si="12"/>
        <v>1553300775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0.42569444444444421</v>
      </c>
      <c r="B30" s="3">
        <f t="shared" si="12"/>
        <v>1553300780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0.42575231481481457</v>
      </c>
      <c r="B31" s="3">
        <f t="shared" si="12"/>
        <v>1553300785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0.42581018518518493</v>
      </c>
      <c r="B32" s="3">
        <f t="shared" si="12"/>
        <v>1553300790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0.42586805555555529</v>
      </c>
      <c r="B33" s="3">
        <f t="shared" si="12"/>
        <v>1553300795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0.42592592592592565</v>
      </c>
      <c r="B34" s="3">
        <f t="shared" si="12"/>
        <v>1553300800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0.42598379629629601</v>
      </c>
      <c r="B35" s="3">
        <f t="shared" si="12"/>
        <v>1553300805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0.42604166666666637</v>
      </c>
      <c r="B36" s="3">
        <f t="shared" si="12"/>
        <v>1553300810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0.42609953703703674</v>
      </c>
      <c r="B37" s="3">
        <f t="shared" si="12"/>
        <v>1553300815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0.4261574074074071</v>
      </c>
      <c r="B38" s="3">
        <f t="shared" si="12"/>
        <v>1553300820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0.42621527777777746</v>
      </c>
      <c r="B39" s="3">
        <f t="shared" si="12"/>
        <v>1553300825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0.42627314814814782</v>
      </c>
      <c r="B40" s="3">
        <f t="shared" si="12"/>
        <v>1553300830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0.42633101851851818</v>
      </c>
      <c r="B41" s="3">
        <f t="shared" si="12"/>
        <v>1553300835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0.42638888888888854</v>
      </c>
      <c r="B42" s="3">
        <f t="shared" si="12"/>
        <v>1553300840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0.4264467592592589</v>
      </c>
      <c r="B43" s="3">
        <f t="shared" si="12"/>
        <v>1553300845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0.42650462962962926</v>
      </c>
      <c r="B44" s="3">
        <f t="shared" si="12"/>
        <v>1553300850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0.42656249999999962</v>
      </c>
      <c r="B45" s="3">
        <f t="shared" si="12"/>
        <v>1553300855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0.42662037037036998</v>
      </c>
      <c r="B46" s="3">
        <f t="shared" si="12"/>
        <v>1553300860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0.42667824074074034</v>
      </c>
      <c r="B47" s="3">
        <f t="shared" si="12"/>
        <v>1553300865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0.42673611111111071</v>
      </c>
      <c r="B48" s="3">
        <f t="shared" si="12"/>
        <v>1553300870</v>
      </c>
      <c r="C48">
        <f t="shared" ref="C48:D48" si="17">C47</f>
        <v>2</v>
      </c>
      <c r="D48">
        <f t="shared" si="17"/>
        <v>7</v>
      </c>
      <c r="E48">
        <f t="shared" ref="E48:E50" ca="1" si="18">INDIRECT("E$"&amp;C48)+INDIRECT("H$"&amp;C48)*($B48-INDIRECT("B$"&amp;D48))</f>
        <v>56540.528444444441</v>
      </c>
      <c r="F48">
        <f t="shared" ref="F48:F50" ca="1" si="19">INDIRECT("F$"&amp;C48)+INDIRECT("I$"&amp;C48)*($B48-INDIRECT("B$"&amp;D48))</f>
        <v>-47764.968888888885</v>
      </c>
      <c r="G48">
        <f t="shared" ref="G48:G53" ca="1" si="20">INDIRECT("G$"&amp;C48)+INDIRECT("J$"&amp;C48)*($B48-INDIRECT("B$"&amp;D48))</f>
        <v>10972.8</v>
      </c>
      <c r="H48" s="9">
        <f t="shared" ref="H48:H53" ca="1" si="21">(E49-E48)/($B49-$B48)</f>
        <v>-172.2094222222222</v>
      </c>
      <c r="I48" s="9">
        <f t="shared" ref="I48:I53" ca="1" si="22">(F49-F48)/($B49-$B48)</f>
        <v>145.67244444444515</v>
      </c>
      <c r="J48" s="9">
        <f t="shared" ref="J48:J53" ca="1" si="23">(G49-G48)/($B49-$B48)</f>
        <v>0</v>
      </c>
      <c r="K48" s="9">
        <f t="shared" ref="K48:K53" ca="1" si="24">SQRT(H48*H48+I48*I48)</f>
        <v>225.55829883320976</v>
      </c>
      <c r="L48" s="9">
        <f t="shared" ref="L48:L53" ca="1" si="25">DEGREES(ATAN2(I48,H48))</f>
        <v>-49.772022734180645</v>
      </c>
      <c r="M48">
        <f t="shared" ref="M48:M50" ca="1" si="26">INDIRECT("M$"&amp;C48)+INDIRECT("O$"&amp;C48)*($B48-INDIRECT("B$"&amp;D48))</f>
        <v>55.41845679012345</v>
      </c>
      <c r="N48">
        <f t="shared" ref="N48:N50" ca="1" si="27">INDIRECT("N$"&amp;C48)+INDIRECT("P$"&amp;C48)*($B48-INDIRECT("B$"&amp;D48))</f>
        <v>33.838166666666666</v>
      </c>
    </row>
    <row r="49" spans="1:19" x14ac:dyDescent="0.25">
      <c r="A49" s="8">
        <f t="shared" si="11"/>
        <v>0.42679398148148107</v>
      </c>
      <c r="B49" s="3">
        <f t="shared" si="12"/>
        <v>1553300875</v>
      </c>
      <c r="C49">
        <f t="shared" ref="C49:D49" si="28">C48</f>
        <v>2</v>
      </c>
      <c r="D49">
        <f t="shared" si="28"/>
        <v>7</v>
      </c>
      <c r="E49">
        <f t="shared" ca="1" si="18"/>
        <v>55679.48133333333</v>
      </c>
      <c r="F49">
        <f t="shared" ca="1" si="19"/>
        <v>-47036.606666666659</v>
      </c>
      <c r="G49">
        <f t="shared" ca="1" si="20"/>
        <v>10972.8</v>
      </c>
      <c r="H49" s="9">
        <f t="shared" ca="1" si="21"/>
        <v>-172.2094222222222</v>
      </c>
      <c r="I49" s="9">
        <f t="shared" ca="1" si="22"/>
        <v>145.67244444444367</v>
      </c>
      <c r="J49" s="9">
        <f t="shared" ca="1" si="23"/>
        <v>0</v>
      </c>
      <c r="K49" s="9">
        <f t="shared" ca="1" si="24"/>
        <v>225.5582988332088</v>
      </c>
      <c r="L49" s="9">
        <f t="shared" ca="1" si="25"/>
        <v>-49.772022734180929</v>
      </c>
      <c r="M49">
        <f t="shared" ca="1" si="26"/>
        <v>55.425092592592584</v>
      </c>
      <c r="N49">
        <f t="shared" ca="1" si="27"/>
        <v>33.82438888888889</v>
      </c>
    </row>
    <row r="50" spans="1:19" x14ac:dyDescent="0.25">
      <c r="A50" s="4">
        <f t="shared" si="11"/>
        <v>0.42685185185185143</v>
      </c>
      <c r="B50" s="3">
        <f t="shared" si="12"/>
        <v>1553300880</v>
      </c>
      <c r="C50">
        <f t="shared" ref="C50:D50" si="29">C49</f>
        <v>2</v>
      </c>
      <c r="D50">
        <f t="shared" si="29"/>
        <v>7</v>
      </c>
      <c r="E50">
        <f t="shared" ca="1" si="18"/>
        <v>54818.434222222219</v>
      </c>
      <c r="F50">
        <f t="shared" ca="1" si="19"/>
        <v>-46308.244444444441</v>
      </c>
      <c r="G50">
        <f t="shared" ca="1" si="20"/>
        <v>10972.8</v>
      </c>
      <c r="H50" s="9">
        <f t="shared" ca="1" si="21"/>
        <v>-174.81782087599132</v>
      </c>
      <c r="I50" s="9">
        <f t="shared" ca="1" si="22"/>
        <v>147.85036622488843</v>
      </c>
      <c r="J50" s="9">
        <f t="shared" ca="1" si="23"/>
        <v>0</v>
      </c>
      <c r="K50" s="9">
        <f t="shared" ca="1" si="24"/>
        <v>228.95633052760041</v>
      </c>
      <c r="L50" s="9">
        <f t="shared" ca="1" si="25"/>
        <v>-49.777473678763435</v>
      </c>
      <c r="M50">
        <f t="shared" ca="1" si="26"/>
        <v>55.431728395061725</v>
      </c>
      <c r="N50">
        <f t="shared" ca="1" si="27"/>
        <v>33.810611111111115</v>
      </c>
    </row>
    <row r="51" spans="1:19" x14ac:dyDescent="0.25">
      <c r="A51" s="4">
        <f t="shared" si="11"/>
        <v>0.42690972222222179</v>
      </c>
      <c r="B51" s="3">
        <f t="shared" si="12"/>
        <v>1553300885</v>
      </c>
      <c r="C51">
        <f t="shared" ref="C51:D51" si="30">C50</f>
        <v>2</v>
      </c>
      <c r="D51">
        <f t="shared" si="30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0"/>
        <v>10972.8</v>
      </c>
      <c r="H51" s="16">
        <f t="shared" ca="1" si="21"/>
        <v>-180.03461818352372</v>
      </c>
      <c r="I51" s="16">
        <f t="shared" ca="1" si="22"/>
        <v>152.2062097857779</v>
      </c>
      <c r="J51" s="16">
        <f t="shared" ca="1" si="23"/>
        <v>0</v>
      </c>
      <c r="K51" s="16">
        <f t="shared" ca="1" si="24"/>
        <v>235.75239986443276</v>
      </c>
      <c r="L51" s="16">
        <f t="shared" ca="1" si="2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0.42696759259259215</v>
      </c>
      <c r="B52" s="3">
        <f t="shared" si="12"/>
        <v>1553300890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0"/>
        <v>10972.8</v>
      </c>
      <c r="H52" s="16">
        <f t="shared" ca="1" si="21"/>
        <v>-185.25141549106047</v>
      </c>
      <c r="I52" s="16">
        <f t="shared" ca="1" si="22"/>
        <v>156.56205334666737</v>
      </c>
      <c r="J52" s="16">
        <f t="shared" ca="1" si="23"/>
        <v>0</v>
      </c>
      <c r="K52" s="16">
        <f t="shared" ca="1" si="24"/>
        <v>242.54847657646965</v>
      </c>
      <c r="L52" s="16">
        <f t="shared" ca="1" si="2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14"/>
      <c r="Q52" s="14"/>
      <c r="R52" s="14"/>
      <c r="S52" s="14"/>
    </row>
    <row r="53" spans="1:19" x14ac:dyDescent="0.25">
      <c r="A53" s="4">
        <f>A52+5/24/3600</f>
        <v>0.42702546296296251</v>
      </c>
      <c r="B53" s="3">
        <f t="shared" si="12"/>
        <v>1553300895</v>
      </c>
      <c r="C53">
        <f t="shared" ref="C53:D53" si="31">C52</f>
        <v>3</v>
      </c>
      <c r="D53">
        <f t="shared" si="31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0"/>
        <v>10972.8</v>
      </c>
      <c r="H53" s="16">
        <f t="shared" ca="1" si="21"/>
        <v>-190.46821279859577</v>
      </c>
      <c r="I53" s="16">
        <f t="shared" ca="1" si="22"/>
        <v>160.91789690755542</v>
      </c>
      <c r="J53" s="16">
        <f t="shared" ca="1" si="23"/>
        <v>0</v>
      </c>
      <c r="K53" s="16">
        <f t="shared" ca="1" si="24"/>
        <v>249.34456006065543</v>
      </c>
      <c r="L53" s="16">
        <f t="shared" ca="1" si="2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0.42708333333333287</v>
      </c>
      <c r="B54" s="3">
        <f t="shared" si="12"/>
        <v>1553300900</v>
      </c>
      <c r="C54">
        <f t="shared" si="16"/>
        <v>3</v>
      </c>
      <c r="D54">
        <f t="shared" si="16"/>
        <v>52</v>
      </c>
      <c r="E54">
        <f t="shared" ref="E54:E57" ca="1" si="32">INDIRECT("E$"&amp;C54)+INDIRECT("H$"&amp;C54)*($B54-INDIRECT("B$"&amp;D54))</f>
        <v>51165.573885476362</v>
      </c>
      <c r="F54">
        <f t="shared" ref="F54:F57" ca="1" si="33">INDIRECT("F$"&amp;C54)+INDIRECT("I$"&amp;C54)*($B54-INDIRECT("B$"&amp;D54))</f>
        <v>-43220.561813119995</v>
      </c>
      <c r="G54">
        <f t="shared" ref="G54:G57" ca="1" si="34">INDIRECT("G$"&amp;C54)+INDIRECT("J$"&amp;C54)*($B54-INDIRECT("B$"&amp;D54))</f>
        <v>10972.8</v>
      </c>
      <c r="H54" s="9">
        <f t="shared" ref="H54:H57" ca="1" si="35">(E55-E54)/($B55-$B54)</f>
        <v>-193.07661145236344</v>
      </c>
      <c r="I54" s="9">
        <f t="shared" ref="I54:I57" ca="1" si="36">(F55-F54)/($B55-$B54)</f>
        <v>163.09581868800015</v>
      </c>
      <c r="J54" s="9">
        <f t="shared" ref="J54:J57" ca="1" si="37">(G55-G54)/($B55-$B54)</f>
        <v>0</v>
      </c>
      <c r="K54" s="9">
        <f t="shared" ref="K54:K57" ca="1" si="38">SQRT(H54*H54+I54*I54)</f>
        <v>252.74260417158786</v>
      </c>
      <c r="L54" s="9">
        <f t="shared" ref="L54:L57" ca="1" si="39">DEGREES(ATAN2(I54,H54))</f>
        <v>-49.811526271641483</v>
      </c>
      <c r="M54">
        <f t="shared" ref="M54:M57" ca="1" si="40">INDIRECT("M$"&amp;C54)+INDIRECT("O$"&amp;C54)*($B54-INDIRECT("B$"&amp;D54))</f>
        <v>55.459727272727264</v>
      </c>
      <c r="N54">
        <f t="shared" ref="N54:N57" ca="1" si="41">INDIRECT("N$"&amp;C54)+INDIRECT("P$"&amp;C54)*($B54-INDIRECT("B$"&amp;D54))</f>
        <v>33.752156565656563</v>
      </c>
    </row>
    <row r="55" spans="1:19" x14ac:dyDescent="0.25">
      <c r="A55" s="8">
        <f t="shared" si="11"/>
        <v>0.42714120370370323</v>
      </c>
      <c r="B55" s="3">
        <f t="shared" si="12"/>
        <v>1553300905</v>
      </c>
      <c r="C55">
        <f t="shared" si="16"/>
        <v>3</v>
      </c>
      <c r="D55">
        <f t="shared" si="16"/>
        <v>52</v>
      </c>
      <c r="E55">
        <f t="shared" ca="1" si="32"/>
        <v>50200.190828214545</v>
      </c>
      <c r="F55">
        <f t="shared" ca="1" si="33"/>
        <v>-42405.082719679995</v>
      </c>
      <c r="G55">
        <f t="shared" ca="1" si="34"/>
        <v>10972.8</v>
      </c>
      <c r="H55" s="9">
        <f t="shared" ca="1" si="35"/>
        <v>-193.07661145236344</v>
      </c>
      <c r="I55" s="9">
        <f t="shared" ca="1" si="36"/>
        <v>163.09581868800015</v>
      </c>
      <c r="J55" s="9">
        <f t="shared" ca="1" si="37"/>
        <v>0</v>
      </c>
      <c r="K55" s="9">
        <f t="shared" ca="1" si="38"/>
        <v>252.74260417158786</v>
      </c>
      <c r="L55" s="9">
        <f t="shared" ca="1" si="39"/>
        <v>-49.811526271641483</v>
      </c>
      <c r="M55">
        <f t="shared" ca="1" si="40"/>
        <v>55.467090909090899</v>
      </c>
      <c r="N55">
        <f t="shared" ca="1" si="41"/>
        <v>33.73670707070707</v>
      </c>
    </row>
    <row r="56" spans="1:19" x14ac:dyDescent="0.25">
      <c r="A56" s="4">
        <f t="shared" si="11"/>
        <v>0.42719907407407359</v>
      </c>
      <c r="B56" s="3">
        <f t="shared" si="12"/>
        <v>1553300910</v>
      </c>
      <c r="C56">
        <f t="shared" si="16"/>
        <v>3</v>
      </c>
      <c r="D56">
        <f t="shared" si="16"/>
        <v>52</v>
      </c>
      <c r="E56">
        <f t="shared" ca="1" si="32"/>
        <v>49234.807770952728</v>
      </c>
      <c r="F56">
        <f t="shared" ca="1" si="33"/>
        <v>-41589.603626239994</v>
      </c>
      <c r="G56">
        <f t="shared" ca="1" si="34"/>
        <v>10972.8</v>
      </c>
      <c r="H56" s="9">
        <f t="shared" ca="1" si="35"/>
        <v>-193.07661145236489</v>
      </c>
      <c r="I56" s="9">
        <f t="shared" ca="1" si="36"/>
        <v>163.0958186879987</v>
      </c>
      <c r="J56" s="9">
        <f t="shared" ca="1" si="37"/>
        <v>0</v>
      </c>
      <c r="K56" s="9">
        <f t="shared" ca="1" si="38"/>
        <v>252.74260417158803</v>
      </c>
      <c r="L56" s="9">
        <f t="shared" ca="1" si="39"/>
        <v>-49.811526271641945</v>
      </c>
      <c r="M56">
        <f t="shared" ca="1" si="40"/>
        <v>55.474454545454542</v>
      </c>
      <c r="N56">
        <f t="shared" ca="1" si="41"/>
        <v>33.721257575757576</v>
      </c>
    </row>
    <row r="57" spans="1:19" x14ac:dyDescent="0.25">
      <c r="A57" s="4">
        <f t="shared" si="11"/>
        <v>0.42725694444444395</v>
      </c>
      <c r="B57" s="3">
        <f t="shared" si="12"/>
        <v>1553300915</v>
      </c>
      <c r="C57">
        <f t="shared" ref="C57:D72" si="42">C56</f>
        <v>3</v>
      </c>
      <c r="D57">
        <f t="shared" si="42"/>
        <v>52</v>
      </c>
      <c r="E57">
        <f t="shared" ca="1" si="32"/>
        <v>48269.424713690903</v>
      </c>
      <c r="F57">
        <f t="shared" ca="1" si="33"/>
        <v>-40774.1245328</v>
      </c>
      <c r="G57">
        <f t="shared" ca="1" si="34"/>
        <v>10972.8</v>
      </c>
      <c r="H57" s="9">
        <f t="shared" ca="1" si="35"/>
        <v>-193.07661145236344</v>
      </c>
      <c r="I57" s="9">
        <f t="shared" ca="1" si="36"/>
        <v>163.09581868800015</v>
      </c>
      <c r="J57" s="9">
        <f t="shared" ca="1" si="37"/>
        <v>0</v>
      </c>
      <c r="K57" s="9">
        <f t="shared" ca="1" si="38"/>
        <v>252.74260417158786</v>
      </c>
      <c r="L57" s="9">
        <f t="shared" ca="1" si="39"/>
        <v>-49.811526271641483</v>
      </c>
      <c r="M57">
        <f t="shared" ca="1" si="40"/>
        <v>55.481818181818177</v>
      </c>
      <c r="N57">
        <f t="shared" ca="1" si="41"/>
        <v>33.705808080808083</v>
      </c>
    </row>
    <row r="58" spans="1:19" x14ac:dyDescent="0.25">
      <c r="A58" s="4">
        <f t="shared" si="11"/>
        <v>0.42731481481481431</v>
      </c>
      <c r="B58" s="3">
        <f t="shared" si="12"/>
        <v>1553300920</v>
      </c>
      <c r="C58">
        <f t="shared" si="42"/>
        <v>3</v>
      </c>
      <c r="D58">
        <f t="shared" si="4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0.42737268518518468</v>
      </c>
      <c r="B59" s="3">
        <f t="shared" si="12"/>
        <v>1553300925</v>
      </c>
      <c r="C59">
        <f t="shared" si="42"/>
        <v>3</v>
      </c>
      <c r="D59">
        <f t="shared" si="4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0.42743055555555504</v>
      </c>
      <c r="B60" s="3">
        <f t="shared" si="12"/>
        <v>1553300930</v>
      </c>
      <c r="C60">
        <f t="shared" ref="C60:D60" si="43">C59</f>
        <v>3</v>
      </c>
      <c r="D60">
        <f t="shared" si="43"/>
        <v>52</v>
      </c>
      <c r="E60">
        <f t="shared" ref="E60:E62" ca="1" si="44">INDIRECT("E$"&amp;C60)+INDIRECT("H$"&amp;C60)*($B60-INDIRECT("B$"&amp;D60))</f>
        <v>45373.275541905452</v>
      </c>
      <c r="F60">
        <f t="shared" ref="F60:F62" ca="1" si="45">INDIRECT("F$"&amp;C60)+INDIRECT("I$"&amp;C60)*($B60-INDIRECT("B$"&amp;D60))</f>
        <v>-38327.687252479998</v>
      </c>
      <c r="G60">
        <f t="shared" ref="G60:G62" ca="1" si="46">INDIRECT("G$"&amp;C60)+INDIRECT("J$"&amp;C60)*($B60-INDIRECT("B$"&amp;D60))</f>
        <v>10972.8</v>
      </c>
      <c r="H60" s="9">
        <f t="shared" ref="H60:H62" ca="1" si="47">(E61-E60)/($B61-$B60)</f>
        <v>-193.07661145236344</v>
      </c>
      <c r="I60" s="9">
        <f t="shared" ref="I60:I62" ca="1" si="48">(F61-F60)/($B61-$B60)</f>
        <v>163.09581868800015</v>
      </c>
      <c r="J60" s="9">
        <f t="shared" ref="J60:J62" ca="1" si="49">(G61-G60)/($B61-$B60)</f>
        <v>0</v>
      </c>
      <c r="K60" s="9">
        <f t="shared" ref="K60:K62" ca="1" si="50">SQRT(H60*H60+I60*I60)</f>
        <v>252.74260417158786</v>
      </c>
      <c r="L60" s="9">
        <f t="shared" ref="L60:L62" ca="1" si="51">DEGREES(ATAN2(I60,H60))</f>
        <v>-49.811526271641483</v>
      </c>
      <c r="M60">
        <f t="shared" ref="M60:M62" ca="1" si="52">INDIRECT("M$"&amp;C60)+INDIRECT("O$"&amp;C60)*($B60-INDIRECT("B$"&amp;D60))</f>
        <v>55.503909090909083</v>
      </c>
      <c r="N60">
        <f t="shared" ref="N60:N62" ca="1" si="53">INDIRECT("N$"&amp;C60)+INDIRECT("P$"&amp;C60)*($B60-INDIRECT("B$"&amp;D60))</f>
        <v>33.659459595959596</v>
      </c>
    </row>
    <row r="61" spans="1:19" x14ac:dyDescent="0.25">
      <c r="A61" s="4">
        <f t="shared" si="11"/>
        <v>0.4274884259259254</v>
      </c>
      <c r="B61" s="3">
        <f t="shared" si="12"/>
        <v>1553300935</v>
      </c>
      <c r="C61">
        <f t="shared" ref="C61:D61" si="54">C60</f>
        <v>3</v>
      </c>
      <c r="D61">
        <f t="shared" si="54"/>
        <v>52</v>
      </c>
      <c r="E61">
        <f t="shared" ca="1" si="44"/>
        <v>44407.892484643635</v>
      </c>
      <c r="F61">
        <f t="shared" ca="1" si="45"/>
        <v>-37512.208159039998</v>
      </c>
      <c r="G61">
        <f t="shared" ca="1" si="46"/>
        <v>10972.8</v>
      </c>
      <c r="H61" s="9">
        <f t="shared" ca="1" si="47"/>
        <v>-193.07661145236344</v>
      </c>
      <c r="I61" s="9">
        <f t="shared" ca="1" si="48"/>
        <v>163.09581868800015</v>
      </c>
      <c r="J61" s="9">
        <f t="shared" ca="1" si="49"/>
        <v>0</v>
      </c>
      <c r="K61" s="9">
        <f t="shared" ca="1" si="50"/>
        <v>252.74260417158786</v>
      </c>
      <c r="L61" s="9">
        <f t="shared" ca="1" si="51"/>
        <v>-49.811526271641483</v>
      </c>
      <c r="M61">
        <f t="shared" ca="1" si="52"/>
        <v>55.511272727272718</v>
      </c>
      <c r="N61">
        <f t="shared" ca="1" si="53"/>
        <v>33.644010101010103</v>
      </c>
    </row>
    <row r="62" spans="1:19" x14ac:dyDescent="0.25">
      <c r="A62" s="4">
        <f t="shared" si="11"/>
        <v>0.42754629629629576</v>
      </c>
      <c r="B62" s="3">
        <f t="shared" si="12"/>
        <v>1553300940</v>
      </c>
      <c r="C62">
        <f t="shared" ref="C62:D62" si="55">C61</f>
        <v>3</v>
      </c>
      <c r="D62">
        <f t="shared" si="55"/>
        <v>52</v>
      </c>
      <c r="E62">
        <f t="shared" ca="1" si="44"/>
        <v>43442.509427381818</v>
      </c>
      <c r="F62">
        <f t="shared" ca="1" si="45"/>
        <v>-36696.729065599997</v>
      </c>
      <c r="G62">
        <f t="shared" ca="1" si="46"/>
        <v>10972.8</v>
      </c>
      <c r="H62" s="9">
        <f t="shared" ca="1" si="47"/>
        <v>-193.07661145236344</v>
      </c>
      <c r="I62" s="9">
        <f t="shared" ca="1" si="48"/>
        <v>163.09581868800015</v>
      </c>
      <c r="J62" s="9">
        <f t="shared" ca="1" si="49"/>
        <v>0</v>
      </c>
      <c r="K62" s="9">
        <f t="shared" ca="1" si="50"/>
        <v>252.74260417158786</v>
      </c>
      <c r="L62" s="9">
        <f t="shared" ca="1" si="51"/>
        <v>-49.811526271641483</v>
      </c>
      <c r="M62">
        <f t="shared" ca="1" si="52"/>
        <v>55.518636363636361</v>
      </c>
      <c r="N62">
        <f t="shared" ca="1" si="53"/>
        <v>33.628560606060603</v>
      </c>
    </row>
    <row r="63" spans="1:19" x14ac:dyDescent="0.25">
      <c r="A63" s="4">
        <f t="shared" si="11"/>
        <v>0.42760416666666612</v>
      </c>
      <c r="B63" s="3">
        <f t="shared" si="12"/>
        <v>1553300945</v>
      </c>
      <c r="C63">
        <f t="shared" si="42"/>
        <v>3</v>
      </c>
      <c r="D63">
        <f t="shared" si="4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0.42766203703703648</v>
      </c>
      <c r="B64" s="3">
        <f t="shared" si="12"/>
        <v>1553300950</v>
      </c>
      <c r="C64">
        <f t="shared" si="42"/>
        <v>3</v>
      </c>
      <c r="D64">
        <f t="shared" si="4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0.42771990740740684</v>
      </c>
      <c r="B65" s="3">
        <f t="shared" si="12"/>
        <v>1553300955</v>
      </c>
      <c r="C65">
        <f t="shared" si="42"/>
        <v>3</v>
      </c>
      <c r="D65">
        <f t="shared" si="4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0.4277777777777772</v>
      </c>
      <c r="B66" s="3">
        <f t="shared" si="12"/>
        <v>1553300960</v>
      </c>
      <c r="C66">
        <f t="shared" si="42"/>
        <v>3</v>
      </c>
      <c r="D66">
        <f t="shared" si="4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0.42783564814814756</v>
      </c>
      <c r="B67" s="3">
        <f t="shared" si="12"/>
        <v>1553300965</v>
      </c>
      <c r="C67">
        <f t="shared" si="42"/>
        <v>3</v>
      </c>
      <c r="D67">
        <f t="shared" si="4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0.42789351851851792</v>
      </c>
      <c r="B68" s="3">
        <f t="shared" si="12"/>
        <v>1553300970</v>
      </c>
      <c r="C68">
        <f t="shared" si="42"/>
        <v>3</v>
      </c>
      <c r="D68">
        <f t="shared" si="4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0.42795138888888828</v>
      </c>
      <c r="B69" s="3">
        <f t="shared" si="12"/>
        <v>1553300975</v>
      </c>
      <c r="C69">
        <f t="shared" si="42"/>
        <v>3</v>
      </c>
      <c r="D69">
        <f t="shared" si="4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0.42800925925925865</v>
      </c>
      <c r="B70" s="3">
        <f t="shared" si="12"/>
        <v>1553300980</v>
      </c>
      <c r="C70">
        <f t="shared" si="42"/>
        <v>3</v>
      </c>
      <c r="D70">
        <f t="shared" si="4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0.42806712962962901</v>
      </c>
      <c r="B71" s="3">
        <f t="shared" si="12"/>
        <v>1553300985</v>
      </c>
      <c r="C71">
        <f t="shared" si="42"/>
        <v>3</v>
      </c>
      <c r="D71">
        <f t="shared" si="4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0.42812499999999937</v>
      </c>
      <c r="B72" s="3">
        <f t="shared" si="12"/>
        <v>1553300990</v>
      </c>
      <c r="C72">
        <f t="shared" si="42"/>
        <v>3</v>
      </c>
      <c r="D72">
        <f t="shared" si="4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56">INDIRECT("G$"&amp;C72)+INDIRECT("J$"&amp;C72)*($B72-INDIRECT("B$"&amp;D72))</f>
        <v>10972.8</v>
      </c>
      <c r="H72" s="9">
        <f t="shared" ref="H72:J135" ca="1" si="57">(E73-E72)/($B73-$B72)</f>
        <v>-193.07661145236344</v>
      </c>
      <c r="I72" s="9">
        <f t="shared" ca="1" si="57"/>
        <v>163.09581868799941</v>
      </c>
      <c r="J72" s="9">
        <f t="shared" ca="1" si="57"/>
        <v>0</v>
      </c>
      <c r="K72" s="9">
        <f t="shared" ref="K72:K135" ca="1" si="58">SQRT(H72*H72+I72*I72)</f>
        <v>252.74260417158737</v>
      </c>
      <c r="L72" s="9">
        <f t="shared" ref="L72:L135" ca="1" si="59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0.42818287037036973</v>
      </c>
      <c r="B73" s="3">
        <f t="shared" si="12"/>
        <v>1553300995</v>
      </c>
      <c r="C73">
        <f t="shared" ref="C73:D88" si="60">C72</f>
        <v>3</v>
      </c>
      <c r="D73">
        <f t="shared" si="60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56"/>
        <v>10972.8</v>
      </c>
      <c r="H73" s="9">
        <f t="shared" ca="1" si="57"/>
        <v>-193.07661145236415</v>
      </c>
      <c r="I73" s="9">
        <f t="shared" ca="1" si="57"/>
        <v>163.09581868800015</v>
      </c>
      <c r="J73" s="9">
        <f t="shared" ca="1" si="57"/>
        <v>0</v>
      </c>
      <c r="K73" s="9">
        <f t="shared" ca="1" si="58"/>
        <v>252.7426041715884</v>
      </c>
      <c r="L73" s="9">
        <f t="shared" ca="1" si="59"/>
        <v>-49.811526271641583</v>
      </c>
      <c r="M73">
        <f t="shared" ref="M73:M136" ca="1" si="61">INDIRECT("M$"&amp;C73)+INDIRECT("O$"&amp;C73)*($B73-INDIRECT("B$"&amp;D73))</f>
        <v>55.599636363636357</v>
      </c>
      <c r="N73">
        <f t="shared" ref="N73:N136" ca="1" si="62">INDIRECT("N$"&amp;C73)+INDIRECT("P$"&amp;C73)*($B73-INDIRECT("B$"&amp;D73))</f>
        <v>33.458616161616163</v>
      </c>
    </row>
    <row r="74" spans="1:15" x14ac:dyDescent="0.25">
      <c r="A74" s="4">
        <f t="shared" ref="A74:A103" si="63">A73+5/24/3600</f>
        <v>0.42824074074074009</v>
      </c>
      <c r="B74" s="3">
        <f t="shared" ref="B74:B137" si="64">B73+SECOND(A74-A73)</f>
        <v>1553301000</v>
      </c>
      <c r="C74">
        <f t="shared" si="60"/>
        <v>3</v>
      </c>
      <c r="D74">
        <f t="shared" si="60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56"/>
        <v>10972.8</v>
      </c>
      <c r="H74" s="9">
        <f t="shared" ca="1" si="57"/>
        <v>-193.07661145236415</v>
      </c>
      <c r="I74" s="9">
        <f t="shared" ca="1" si="57"/>
        <v>163.09581868800015</v>
      </c>
      <c r="J74" s="9">
        <f t="shared" ca="1" si="57"/>
        <v>0</v>
      </c>
      <c r="K74" s="9">
        <f t="shared" ca="1" si="58"/>
        <v>252.7426041715884</v>
      </c>
      <c r="L74" s="9">
        <f t="shared" ca="1" si="59"/>
        <v>-49.811526271641583</v>
      </c>
      <c r="M74">
        <f t="shared" ca="1" si="61"/>
        <v>55.606999999999999</v>
      </c>
      <c r="N74">
        <f t="shared" ca="1" si="62"/>
        <v>33.443166666666663</v>
      </c>
    </row>
    <row r="75" spans="1:15" x14ac:dyDescent="0.25">
      <c r="A75" s="4">
        <f t="shared" si="63"/>
        <v>0.42829861111111045</v>
      </c>
      <c r="B75" s="3">
        <f t="shared" si="64"/>
        <v>1553301005</v>
      </c>
      <c r="C75">
        <f t="shared" si="60"/>
        <v>3</v>
      </c>
      <c r="D75">
        <f t="shared" si="60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56"/>
        <v>10972.8</v>
      </c>
      <c r="H75" s="9">
        <f t="shared" ca="1" si="57"/>
        <v>-193.07661145236344</v>
      </c>
      <c r="I75" s="9">
        <f t="shared" ca="1" si="57"/>
        <v>163.09581868800015</v>
      </c>
      <c r="J75" s="9">
        <f t="shared" ca="1" si="57"/>
        <v>0</v>
      </c>
      <c r="K75" s="9">
        <f t="shared" ca="1" si="58"/>
        <v>252.74260417158786</v>
      </c>
      <c r="L75" s="9">
        <f t="shared" ca="1" si="59"/>
        <v>-49.811526271641483</v>
      </c>
      <c r="M75">
        <f t="shared" ca="1" si="61"/>
        <v>55.614363636363635</v>
      </c>
      <c r="N75">
        <f t="shared" ca="1" si="62"/>
        <v>33.42771717171717</v>
      </c>
    </row>
    <row r="76" spans="1:15" x14ac:dyDescent="0.25">
      <c r="A76" s="4">
        <f t="shared" si="63"/>
        <v>0.42835648148148081</v>
      </c>
      <c r="B76" s="3">
        <f t="shared" si="64"/>
        <v>1553301010</v>
      </c>
      <c r="C76">
        <f t="shared" si="60"/>
        <v>3</v>
      </c>
      <c r="D76">
        <f t="shared" si="60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56"/>
        <v>10972.8</v>
      </c>
      <c r="H76" s="9">
        <f t="shared" ca="1" si="57"/>
        <v>-193.07661145236344</v>
      </c>
      <c r="I76" s="9">
        <f t="shared" ca="1" si="57"/>
        <v>163.09581868799941</v>
      </c>
      <c r="J76" s="9">
        <f t="shared" ca="1" si="57"/>
        <v>0</v>
      </c>
      <c r="K76" s="9">
        <f t="shared" ca="1" si="58"/>
        <v>252.74260417158737</v>
      </c>
      <c r="L76" s="9">
        <f t="shared" ca="1" si="59"/>
        <v>-49.811526271641611</v>
      </c>
      <c r="M76">
        <f t="shared" ca="1" si="61"/>
        <v>55.62172727272727</v>
      </c>
      <c r="N76">
        <f t="shared" ca="1" si="62"/>
        <v>33.412267676767677</v>
      </c>
    </row>
    <row r="77" spans="1:15" x14ac:dyDescent="0.25">
      <c r="A77" s="4">
        <f t="shared" si="63"/>
        <v>0.42841435185185117</v>
      </c>
      <c r="B77" s="3">
        <f t="shared" si="64"/>
        <v>1553301015</v>
      </c>
      <c r="C77">
        <f t="shared" si="60"/>
        <v>3</v>
      </c>
      <c r="D77">
        <f t="shared" si="60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56"/>
        <v>10972.8</v>
      </c>
      <c r="H77" s="9">
        <f t="shared" ca="1" si="57"/>
        <v>-193.07661145236344</v>
      </c>
      <c r="I77" s="9">
        <f t="shared" ca="1" si="57"/>
        <v>163.09581868800015</v>
      </c>
      <c r="J77" s="9">
        <f t="shared" ca="1" si="57"/>
        <v>0</v>
      </c>
      <c r="K77" s="9">
        <f t="shared" ca="1" si="58"/>
        <v>252.74260417158786</v>
      </c>
      <c r="L77" s="9">
        <f t="shared" ca="1" si="59"/>
        <v>-49.811526271641483</v>
      </c>
      <c r="M77">
        <f t="shared" ca="1" si="61"/>
        <v>55.629090909090905</v>
      </c>
      <c r="N77">
        <f t="shared" ca="1" si="62"/>
        <v>33.396818181818183</v>
      </c>
    </row>
    <row r="78" spans="1:15" x14ac:dyDescent="0.25">
      <c r="A78" s="4">
        <f t="shared" si="63"/>
        <v>0.42847222222222153</v>
      </c>
      <c r="B78" s="3">
        <f t="shared" si="64"/>
        <v>1553301020</v>
      </c>
      <c r="C78">
        <f t="shared" si="60"/>
        <v>3</v>
      </c>
      <c r="D78">
        <f t="shared" si="60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56"/>
        <v>10972.8</v>
      </c>
      <c r="H78" s="9">
        <f t="shared" ca="1" si="57"/>
        <v>-193.07661145236415</v>
      </c>
      <c r="I78" s="9">
        <f t="shared" ca="1" si="57"/>
        <v>163.09581868800015</v>
      </c>
      <c r="J78" s="9">
        <f t="shared" ca="1" si="57"/>
        <v>0</v>
      </c>
      <c r="K78" s="9">
        <f t="shared" ca="1" si="58"/>
        <v>252.7426041715884</v>
      </c>
      <c r="L78" s="9">
        <f t="shared" ca="1" si="59"/>
        <v>-49.811526271641583</v>
      </c>
      <c r="M78">
        <f t="shared" ca="1" si="61"/>
        <v>55.636454545454541</v>
      </c>
      <c r="N78">
        <f t="shared" ca="1" si="62"/>
        <v>33.381368686868683</v>
      </c>
    </row>
    <row r="79" spans="1:15" x14ac:dyDescent="0.25">
      <c r="A79" s="4">
        <f t="shared" si="63"/>
        <v>0.42853009259259189</v>
      </c>
      <c r="B79" s="3">
        <f t="shared" si="64"/>
        <v>1553301025</v>
      </c>
      <c r="C79">
        <f t="shared" si="60"/>
        <v>3</v>
      </c>
      <c r="D79">
        <f t="shared" si="60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56"/>
        <v>10972.8</v>
      </c>
      <c r="H79" s="9">
        <f t="shared" ca="1" si="57"/>
        <v>-193.07661145236344</v>
      </c>
      <c r="I79" s="9">
        <f t="shared" ca="1" si="57"/>
        <v>163.09581868800015</v>
      </c>
      <c r="J79" s="9">
        <f t="shared" ca="1" si="57"/>
        <v>0</v>
      </c>
      <c r="K79" s="9">
        <f t="shared" ca="1" si="58"/>
        <v>252.74260417158786</v>
      </c>
      <c r="L79" s="9">
        <f t="shared" ca="1" si="59"/>
        <v>-49.811526271641483</v>
      </c>
      <c r="M79">
        <f t="shared" ca="1" si="61"/>
        <v>55.643818181818176</v>
      </c>
      <c r="N79">
        <f t="shared" ca="1" si="62"/>
        <v>33.36591919191919</v>
      </c>
    </row>
    <row r="80" spans="1:15" x14ac:dyDescent="0.25">
      <c r="A80" s="4">
        <f t="shared" si="63"/>
        <v>0.42858796296296225</v>
      </c>
      <c r="B80" s="3">
        <f t="shared" si="64"/>
        <v>1553301030</v>
      </c>
      <c r="C80">
        <f t="shared" si="60"/>
        <v>3</v>
      </c>
      <c r="D80">
        <f t="shared" si="60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56"/>
        <v>10972.8</v>
      </c>
      <c r="H80" s="9">
        <f t="shared" ca="1" si="57"/>
        <v>-193.07661145236344</v>
      </c>
      <c r="I80" s="9">
        <f t="shared" ca="1" si="57"/>
        <v>163.09581868799941</v>
      </c>
      <c r="J80" s="9">
        <f t="shared" ca="1" si="57"/>
        <v>0</v>
      </c>
      <c r="K80" s="9">
        <f t="shared" ca="1" si="58"/>
        <v>252.74260417158737</v>
      </c>
      <c r="L80" s="9">
        <f t="shared" ca="1" si="59"/>
        <v>-49.811526271641611</v>
      </c>
      <c r="M80">
        <f t="shared" ca="1" si="61"/>
        <v>55.651181818181819</v>
      </c>
      <c r="N80">
        <f t="shared" ca="1" si="62"/>
        <v>33.350469696969697</v>
      </c>
    </row>
    <row r="81" spans="1:14" x14ac:dyDescent="0.25">
      <c r="A81" s="4">
        <f t="shared" si="63"/>
        <v>0.42864583333333262</v>
      </c>
      <c r="B81" s="3">
        <f t="shared" si="64"/>
        <v>1553301035</v>
      </c>
      <c r="C81">
        <f t="shared" si="60"/>
        <v>3</v>
      </c>
      <c r="D81">
        <f t="shared" si="60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56"/>
        <v>10972.8</v>
      </c>
      <c r="H81" s="9">
        <f t="shared" ca="1" si="57"/>
        <v>-193.07661145236344</v>
      </c>
      <c r="I81" s="9">
        <f t="shared" ca="1" si="57"/>
        <v>163.09581868800015</v>
      </c>
      <c r="J81" s="9">
        <f t="shared" ca="1" si="57"/>
        <v>0</v>
      </c>
      <c r="K81" s="9">
        <f t="shared" ca="1" si="58"/>
        <v>252.74260417158786</v>
      </c>
      <c r="L81" s="9">
        <f t="shared" ca="1" si="59"/>
        <v>-49.811526271641483</v>
      </c>
      <c r="M81">
        <f t="shared" ca="1" si="61"/>
        <v>55.658545454545454</v>
      </c>
      <c r="N81">
        <f t="shared" ca="1" si="62"/>
        <v>33.335020202020203</v>
      </c>
    </row>
    <row r="82" spans="1:14" x14ac:dyDescent="0.25">
      <c r="A82" s="4">
        <f t="shared" si="63"/>
        <v>0.42870370370370298</v>
      </c>
      <c r="B82" s="3">
        <f t="shared" si="64"/>
        <v>1553301040</v>
      </c>
      <c r="C82">
        <f t="shared" si="60"/>
        <v>3</v>
      </c>
      <c r="D82">
        <f t="shared" si="60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56"/>
        <v>10972.8</v>
      </c>
      <c r="H82" s="9">
        <f t="shared" ca="1" si="57"/>
        <v>-193.07661145236415</v>
      </c>
      <c r="I82" s="9">
        <f t="shared" ca="1" si="57"/>
        <v>163.09581868800015</v>
      </c>
      <c r="J82" s="9">
        <f t="shared" ca="1" si="57"/>
        <v>0</v>
      </c>
      <c r="K82" s="9">
        <f t="shared" ca="1" si="58"/>
        <v>252.7426041715884</v>
      </c>
      <c r="L82" s="9">
        <f t="shared" ca="1" si="59"/>
        <v>-49.811526271641583</v>
      </c>
      <c r="M82">
        <f t="shared" ca="1" si="61"/>
        <v>55.665909090909089</v>
      </c>
      <c r="N82">
        <f t="shared" ca="1" si="62"/>
        <v>33.319570707070703</v>
      </c>
    </row>
    <row r="83" spans="1:14" x14ac:dyDescent="0.25">
      <c r="A83" s="4">
        <f t="shared" si="63"/>
        <v>0.42876157407407334</v>
      </c>
      <c r="B83" s="3">
        <f t="shared" si="64"/>
        <v>1553301045</v>
      </c>
      <c r="C83">
        <f t="shared" si="60"/>
        <v>3</v>
      </c>
      <c r="D83">
        <f t="shared" si="60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56"/>
        <v>10972.8</v>
      </c>
      <c r="H83" s="9">
        <f t="shared" ca="1" si="57"/>
        <v>-193.07661145236344</v>
      </c>
      <c r="I83" s="9">
        <f t="shared" ca="1" si="57"/>
        <v>163.09581868800015</v>
      </c>
      <c r="J83" s="9">
        <f t="shared" ca="1" si="57"/>
        <v>0</v>
      </c>
      <c r="K83" s="9">
        <f t="shared" ca="1" si="58"/>
        <v>252.74260417158786</v>
      </c>
      <c r="L83" s="9">
        <f t="shared" ca="1" si="59"/>
        <v>-49.811526271641483</v>
      </c>
      <c r="M83">
        <f t="shared" ca="1" si="61"/>
        <v>55.673272727272725</v>
      </c>
      <c r="N83">
        <f t="shared" ca="1" si="62"/>
        <v>33.30412121212121</v>
      </c>
    </row>
    <row r="84" spans="1:14" x14ac:dyDescent="0.25">
      <c r="A84" s="4">
        <f t="shared" si="63"/>
        <v>0.4288194444444437</v>
      </c>
      <c r="B84" s="3">
        <f t="shared" si="64"/>
        <v>1553301050</v>
      </c>
      <c r="C84">
        <f t="shared" si="60"/>
        <v>3</v>
      </c>
      <c r="D84">
        <f t="shared" si="60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56"/>
        <v>10972.8</v>
      </c>
      <c r="H84" s="9">
        <f t="shared" ca="1" si="57"/>
        <v>-193.07661145236344</v>
      </c>
      <c r="I84" s="9">
        <f t="shared" ca="1" si="57"/>
        <v>163.09581868800015</v>
      </c>
      <c r="J84" s="9">
        <f t="shared" ca="1" si="57"/>
        <v>0</v>
      </c>
      <c r="K84" s="9">
        <f t="shared" ca="1" si="58"/>
        <v>252.74260417158786</v>
      </c>
      <c r="L84" s="9">
        <f t="shared" ca="1" si="59"/>
        <v>-49.811526271641483</v>
      </c>
      <c r="M84">
        <f t="shared" ca="1" si="61"/>
        <v>55.68063636363636</v>
      </c>
      <c r="N84">
        <f t="shared" ca="1" si="62"/>
        <v>33.288671717171717</v>
      </c>
    </row>
    <row r="85" spans="1:14" x14ac:dyDescent="0.25">
      <c r="A85" s="4">
        <f t="shared" si="63"/>
        <v>0.42887731481481406</v>
      </c>
      <c r="B85" s="3">
        <f t="shared" si="64"/>
        <v>1553301055</v>
      </c>
      <c r="C85">
        <f t="shared" si="60"/>
        <v>3</v>
      </c>
      <c r="D85">
        <f t="shared" si="60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56"/>
        <v>10972.8</v>
      </c>
      <c r="H85" s="9">
        <f t="shared" ca="1" si="57"/>
        <v>-193.07661145236344</v>
      </c>
      <c r="I85" s="9">
        <f t="shared" ca="1" si="57"/>
        <v>163.09581868799941</v>
      </c>
      <c r="J85" s="9">
        <f t="shared" ca="1" si="57"/>
        <v>0</v>
      </c>
      <c r="K85" s="9">
        <f t="shared" ca="1" si="58"/>
        <v>252.74260417158737</v>
      </c>
      <c r="L85" s="9">
        <f t="shared" ca="1" si="59"/>
        <v>-49.811526271641611</v>
      </c>
      <c r="M85">
        <f t="shared" ca="1" si="61"/>
        <v>55.687999999999995</v>
      </c>
      <c r="N85">
        <f t="shared" ca="1" si="62"/>
        <v>33.273222222222223</v>
      </c>
    </row>
    <row r="86" spans="1:14" x14ac:dyDescent="0.25">
      <c r="A86" s="4">
        <f t="shared" si="63"/>
        <v>0.42893518518518442</v>
      </c>
      <c r="B86" s="3">
        <f t="shared" si="64"/>
        <v>1553301060</v>
      </c>
      <c r="C86">
        <f t="shared" si="60"/>
        <v>3</v>
      </c>
      <c r="D86">
        <f t="shared" si="60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56"/>
        <v>10972.8</v>
      </c>
      <c r="H86" s="9">
        <f t="shared" ca="1" si="57"/>
        <v>-193.07661145236344</v>
      </c>
      <c r="I86" s="9">
        <f t="shared" ca="1" si="57"/>
        <v>163.09581868800015</v>
      </c>
      <c r="J86" s="9">
        <f t="shared" ca="1" si="57"/>
        <v>0</v>
      </c>
      <c r="K86" s="9">
        <f t="shared" ca="1" si="58"/>
        <v>252.74260417158786</v>
      </c>
      <c r="L86" s="9">
        <f t="shared" ca="1" si="59"/>
        <v>-49.811526271641483</v>
      </c>
      <c r="M86">
        <f t="shared" ca="1" si="61"/>
        <v>55.695363636363638</v>
      </c>
      <c r="N86">
        <f t="shared" ca="1" si="62"/>
        <v>33.257772727272723</v>
      </c>
    </row>
    <row r="87" spans="1:14" x14ac:dyDescent="0.25">
      <c r="A87" s="4">
        <f t="shared" si="63"/>
        <v>0.42899305555555478</v>
      </c>
      <c r="B87" s="3">
        <f t="shared" si="64"/>
        <v>1553301065</v>
      </c>
      <c r="C87">
        <f t="shared" si="60"/>
        <v>3</v>
      </c>
      <c r="D87">
        <f t="shared" si="60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56"/>
        <v>10972.8</v>
      </c>
      <c r="H87" s="9">
        <f t="shared" ca="1" si="57"/>
        <v>-193.07661145236344</v>
      </c>
      <c r="I87" s="9">
        <f t="shared" ca="1" si="57"/>
        <v>163.09581868800015</v>
      </c>
      <c r="J87" s="9">
        <f t="shared" ca="1" si="57"/>
        <v>0</v>
      </c>
      <c r="K87" s="9">
        <f t="shared" ca="1" si="58"/>
        <v>252.74260417158786</v>
      </c>
      <c r="L87" s="9">
        <f t="shared" ca="1" si="59"/>
        <v>-49.811526271641483</v>
      </c>
      <c r="M87">
        <f t="shared" ca="1" si="61"/>
        <v>55.702727272727273</v>
      </c>
      <c r="N87">
        <f t="shared" ca="1" si="62"/>
        <v>33.24232323232323</v>
      </c>
    </row>
    <row r="88" spans="1:14" x14ac:dyDescent="0.25">
      <c r="A88" s="4">
        <f t="shared" si="63"/>
        <v>0.42905092592592514</v>
      </c>
      <c r="B88" s="3">
        <f t="shared" si="64"/>
        <v>1553301070</v>
      </c>
      <c r="C88">
        <f t="shared" si="60"/>
        <v>3</v>
      </c>
      <c r="D88">
        <f t="shared" si="60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56"/>
        <v>10972.8</v>
      </c>
      <c r="H88" s="9">
        <f t="shared" ca="1" si="57"/>
        <v>-193.07661145236344</v>
      </c>
      <c r="I88" s="9">
        <f t="shared" ca="1" si="57"/>
        <v>163.09581868800015</v>
      </c>
      <c r="J88" s="9">
        <f t="shared" ca="1" si="57"/>
        <v>0</v>
      </c>
      <c r="K88" s="9">
        <f t="shared" ca="1" si="58"/>
        <v>252.74260417158786</v>
      </c>
      <c r="L88" s="9">
        <f t="shared" ca="1" si="59"/>
        <v>-49.811526271641483</v>
      </c>
      <c r="M88">
        <f t="shared" ca="1" si="61"/>
        <v>55.710090909090908</v>
      </c>
      <c r="N88">
        <f t="shared" ca="1" si="62"/>
        <v>33.226873737373737</v>
      </c>
    </row>
    <row r="89" spans="1:14" x14ac:dyDescent="0.25">
      <c r="A89" s="4">
        <f t="shared" si="63"/>
        <v>0.4291087962962955</v>
      </c>
      <c r="B89" s="3">
        <f t="shared" si="64"/>
        <v>1553301075</v>
      </c>
      <c r="C89">
        <f t="shared" ref="C89:D101" si="65">C88</f>
        <v>3</v>
      </c>
      <c r="D89">
        <f t="shared" si="65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56"/>
        <v>10972.8</v>
      </c>
      <c r="H89" s="9">
        <f t="shared" ca="1" si="57"/>
        <v>-193.07661145236489</v>
      </c>
      <c r="I89" s="9">
        <f t="shared" ca="1" si="57"/>
        <v>163.09581868799941</v>
      </c>
      <c r="J89" s="9">
        <f t="shared" ca="1" si="57"/>
        <v>0</v>
      </c>
      <c r="K89" s="9">
        <f t="shared" ca="1" si="58"/>
        <v>252.74260417158848</v>
      </c>
      <c r="L89" s="9">
        <f t="shared" ca="1" si="59"/>
        <v>-49.811526271641824</v>
      </c>
      <c r="M89">
        <f t="shared" ca="1" si="61"/>
        <v>55.717454545454544</v>
      </c>
      <c r="N89">
        <f t="shared" ca="1" si="62"/>
        <v>33.211424242424243</v>
      </c>
    </row>
    <row r="90" spans="1:14" x14ac:dyDescent="0.25">
      <c r="A90" s="4">
        <f t="shared" si="63"/>
        <v>0.42916666666666586</v>
      </c>
      <c r="B90" s="3">
        <f t="shared" si="64"/>
        <v>1553301080</v>
      </c>
      <c r="C90">
        <f t="shared" si="65"/>
        <v>3</v>
      </c>
      <c r="D90">
        <f t="shared" si="65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56"/>
        <v>10972.8</v>
      </c>
      <c r="H90" s="9">
        <f t="shared" ca="1" si="57"/>
        <v>-193.07661145236344</v>
      </c>
      <c r="I90" s="9">
        <f t="shared" ca="1" si="57"/>
        <v>163.09581868800015</v>
      </c>
      <c r="J90" s="9">
        <f t="shared" ca="1" si="57"/>
        <v>0</v>
      </c>
      <c r="K90" s="9">
        <f t="shared" ca="1" si="58"/>
        <v>252.74260417158786</v>
      </c>
      <c r="L90" s="9">
        <f t="shared" ca="1" si="59"/>
        <v>-49.811526271641483</v>
      </c>
      <c r="M90">
        <f t="shared" ca="1" si="61"/>
        <v>55.724818181818179</v>
      </c>
      <c r="N90">
        <f t="shared" ca="1" si="62"/>
        <v>33.195974747474743</v>
      </c>
    </row>
    <row r="91" spans="1:14" x14ac:dyDescent="0.25">
      <c r="A91" s="4">
        <f t="shared" si="63"/>
        <v>0.42922453703703622</v>
      </c>
      <c r="B91" s="3">
        <f t="shared" si="64"/>
        <v>1553301085</v>
      </c>
      <c r="C91">
        <f t="shared" si="65"/>
        <v>3</v>
      </c>
      <c r="D91">
        <f t="shared" si="65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56"/>
        <v>10972.8</v>
      </c>
      <c r="H91" s="9">
        <f t="shared" ca="1" si="57"/>
        <v>-193.07661145236344</v>
      </c>
      <c r="I91" s="9">
        <f t="shared" ca="1" si="57"/>
        <v>163.09581868800015</v>
      </c>
      <c r="J91" s="9">
        <f t="shared" ca="1" si="57"/>
        <v>0</v>
      </c>
      <c r="K91" s="9">
        <f t="shared" ca="1" si="58"/>
        <v>252.74260417158786</v>
      </c>
      <c r="L91" s="9">
        <f t="shared" ca="1" si="59"/>
        <v>-49.811526271641483</v>
      </c>
      <c r="M91">
        <f t="shared" ca="1" si="61"/>
        <v>55.732181818181814</v>
      </c>
      <c r="N91">
        <f t="shared" ca="1" si="62"/>
        <v>33.18052525252525</v>
      </c>
    </row>
    <row r="92" spans="1:14" x14ac:dyDescent="0.25">
      <c r="A92" s="4">
        <f t="shared" si="63"/>
        <v>0.42928240740740659</v>
      </c>
      <c r="B92" s="3">
        <f t="shared" si="64"/>
        <v>1553301090</v>
      </c>
      <c r="C92">
        <f t="shared" si="65"/>
        <v>3</v>
      </c>
      <c r="D92">
        <f t="shared" si="65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56"/>
        <v>10972.8</v>
      </c>
      <c r="H92" s="9">
        <f t="shared" ca="1" si="57"/>
        <v>-193.07661145236344</v>
      </c>
      <c r="I92" s="9">
        <f t="shared" ca="1" si="57"/>
        <v>163.09581868799941</v>
      </c>
      <c r="J92" s="9">
        <f t="shared" ca="1" si="57"/>
        <v>0</v>
      </c>
      <c r="K92" s="9">
        <f t="shared" ca="1" si="58"/>
        <v>252.74260417158737</v>
      </c>
      <c r="L92" s="9">
        <f t="shared" ca="1" si="59"/>
        <v>-49.811526271641611</v>
      </c>
      <c r="M92">
        <f t="shared" ca="1" si="61"/>
        <v>55.739545454545457</v>
      </c>
      <c r="N92">
        <f t="shared" ca="1" si="62"/>
        <v>33.165075757575757</v>
      </c>
    </row>
    <row r="93" spans="1:14" x14ac:dyDescent="0.25">
      <c r="A93" s="4">
        <f t="shared" si="63"/>
        <v>0.42934027777777695</v>
      </c>
      <c r="B93" s="3">
        <f t="shared" si="64"/>
        <v>1553301095</v>
      </c>
      <c r="C93">
        <f t="shared" si="65"/>
        <v>3</v>
      </c>
      <c r="D93">
        <f t="shared" si="65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56"/>
        <v>10972.8</v>
      </c>
      <c r="H93" s="9">
        <f t="shared" ca="1" si="57"/>
        <v>-193.07661145236344</v>
      </c>
      <c r="I93" s="9">
        <f t="shared" ca="1" si="57"/>
        <v>163.09581868800015</v>
      </c>
      <c r="J93" s="9">
        <f t="shared" ca="1" si="57"/>
        <v>0</v>
      </c>
      <c r="K93" s="9">
        <f t="shared" ca="1" si="58"/>
        <v>252.74260417158786</v>
      </c>
      <c r="L93" s="9">
        <f t="shared" ca="1" si="59"/>
        <v>-49.811526271641483</v>
      </c>
      <c r="M93">
        <f t="shared" ca="1" si="61"/>
        <v>55.746909090909092</v>
      </c>
      <c r="N93">
        <f t="shared" ca="1" si="62"/>
        <v>33.149626262626263</v>
      </c>
    </row>
    <row r="94" spans="1:14" x14ac:dyDescent="0.25">
      <c r="A94" s="4">
        <f t="shared" si="63"/>
        <v>0.42939814814814731</v>
      </c>
      <c r="B94" s="3">
        <f t="shared" si="64"/>
        <v>1553301100</v>
      </c>
      <c r="C94">
        <f t="shared" si="65"/>
        <v>3</v>
      </c>
      <c r="D94">
        <f t="shared" si="65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56"/>
        <v>10972.8</v>
      </c>
      <c r="H94" s="9">
        <f t="shared" ca="1" si="57"/>
        <v>-193.07661145236344</v>
      </c>
      <c r="I94" s="9">
        <f t="shared" ca="1" si="57"/>
        <v>163.09581868800015</v>
      </c>
      <c r="J94" s="9">
        <f t="shared" ca="1" si="57"/>
        <v>0</v>
      </c>
      <c r="K94" s="9">
        <f t="shared" ca="1" si="58"/>
        <v>252.74260417158786</v>
      </c>
      <c r="L94" s="9">
        <f t="shared" ca="1" si="59"/>
        <v>-49.811526271641483</v>
      </c>
      <c r="M94">
        <f t="shared" ca="1" si="61"/>
        <v>55.754272727272728</v>
      </c>
      <c r="N94">
        <f t="shared" ca="1" si="62"/>
        <v>33.134176767676763</v>
      </c>
    </row>
    <row r="95" spans="1:14" x14ac:dyDescent="0.25">
      <c r="A95" s="4">
        <f t="shared" si="63"/>
        <v>0.42945601851851767</v>
      </c>
      <c r="B95" s="3">
        <f t="shared" si="64"/>
        <v>1553301105</v>
      </c>
      <c r="C95">
        <f t="shared" si="65"/>
        <v>3</v>
      </c>
      <c r="D95">
        <f t="shared" si="65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56"/>
        <v>10972.8</v>
      </c>
      <c r="H95" s="9">
        <f t="shared" ca="1" si="57"/>
        <v>-193.07661145236344</v>
      </c>
      <c r="I95" s="9">
        <f t="shared" ca="1" si="57"/>
        <v>163.09581868800015</v>
      </c>
      <c r="J95" s="9">
        <f t="shared" ca="1" si="57"/>
        <v>0</v>
      </c>
      <c r="K95" s="9">
        <f t="shared" ca="1" si="58"/>
        <v>252.74260417158786</v>
      </c>
      <c r="L95" s="9">
        <f t="shared" ca="1" si="59"/>
        <v>-49.811526271641483</v>
      </c>
      <c r="M95">
        <f t="shared" ca="1" si="61"/>
        <v>55.761636363636363</v>
      </c>
      <c r="N95">
        <f t="shared" ca="1" si="62"/>
        <v>33.11872727272727</v>
      </c>
    </row>
    <row r="96" spans="1:14" x14ac:dyDescent="0.25">
      <c r="A96" s="4">
        <f>A95+5/24/3600</f>
        <v>0.42951388888888803</v>
      </c>
      <c r="B96" s="3">
        <f t="shared" si="64"/>
        <v>1553301110</v>
      </c>
      <c r="C96">
        <f t="shared" si="65"/>
        <v>3</v>
      </c>
      <c r="D96">
        <f t="shared" si="65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56"/>
        <v>10972.8</v>
      </c>
      <c r="H96" s="9">
        <f t="shared" ca="1" si="57"/>
        <v>-193.07661145236344</v>
      </c>
      <c r="I96" s="9">
        <f t="shared" ca="1" si="57"/>
        <v>163.09581868800015</v>
      </c>
      <c r="J96" s="9">
        <f t="shared" ca="1" si="57"/>
        <v>0</v>
      </c>
      <c r="K96" s="9">
        <f t="shared" ca="1" si="58"/>
        <v>252.74260417158786</v>
      </c>
      <c r="L96" s="9">
        <f t="shared" ca="1" si="59"/>
        <v>-49.811526271641483</v>
      </c>
      <c r="M96">
        <f t="shared" ca="1" si="61"/>
        <v>55.768999999999998</v>
      </c>
      <c r="N96">
        <f t="shared" ca="1" si="62"/>
        <v>33.103277777777777</v>
      </c>
    </row>
    <row r="97" spans="1:15" x14ac:dyDescent="0.25">
      <c r="A97" s="4">
        <f t="shared" si="63"/>
        <v>0.42957175925925839</v>
      </c>
      <c r="B97" s="3">
        <f t="shared" si="64"/>
        <v>1553301115</v>
      </c>
      <c r="C97">
        <f t="shared" si="65"/>
        <v>3</v>
      </c>
      <c r="D97">
        <f t="shared" si="65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56"/>
        <v>10972.8</v>
      </c>
      <c r="H97" s="9">
        <f t="shared" ca="1" si="57"/>
        <v>-193.07661145236489</v>
      </c>
      <c r="I97" s="9">
        <f t="shared" ca="1" si="57"/>
        <v>163.09581868800015</v>
      </c>
      <c r="J97" s="9">
        <f t="shared" ca="1" si="57"/>
        <v>0</v>
      </c>
      <c r="K97" s="9">
        <f t="shared" ca="1" si="58"/>
        <v>252.74260417158897</v>
      </c>
      <c r="L97" s="9">
        <f t="shared" ca="1" si="59"/>
        <v>-49.811526271641704</v>
      </c>
      <c r="M97">
        <f t="shared" ca="1" si="61"/>
        <v>55.776363636363634</v>
      </c>
      <c r="N97">
        <f t="shared" ca="1" si="62"/>
        <v>33.087828282828283</v>
      </c>
    </row>
    <row r="98" spans="1:15" x14ac:dyDescent="0.25">
      <c r="A98" s="4">
        <f t="shared" si="63"/>
        <v>0.42962962962962875</v>
      </c>
      <c r="B98" s="3">
        <f t="shared" si="64"/>
        <v>1553301120</v>
      </c>
      <c r="C98">
        <f t="shared" si="65"/>
        <v>3</v>
      </c>
      <c r="D98">
        <f t="shared" si="65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56"/>
        <v>10972.8</v>
      </c>
      <c r="H98" s="9">
        <f t="shared" ca="1" si="57"/>
        <v>-193.07661145236344</v>
      </c>
      <c r="I98" s="9">
        <f t="shared" ca="1" si="57"/>
        <v>163.09581868800015</v>
      </c>
      <c r="J98" s="9">
        <f t="shared" ca="1" si="57"/>
        <v>0</v>
      </c>
      <c r="K98" s="9">
        <f t="shared" ca="1" si="58"/>
        <v>252.74260417158786</v>
      </c>
      <c r="L98" s="9">
        <f t="shared" ca="1" si="59"/>
        <v>-49.811526271641483</v>
      </c>
      <c r="M98">
        <f t="shared" ca="1" si="61"/>
        <v>55.783727272727276</v>
      </c>
      <c r="N98">
        <f t="shared" ca="1" si="62"/>
        <v>33.072378787878783</v>
      </c>
    </row>
    <row r="99" spans="1:15" x14ac:dyDescent="0.25">
      <c r="A99" s="4">
        <f t="shared" si="63"/>
        <v>0.42968749999999911</v>
      </c>
      <c r="B99" s="3">
        <f t="shared" si="64"/>
        <v>1553301125</v>
      </c>
      <c r="C99">
        <f t="shared" si="65"/>
        <v>3</v>
      </c>
      <c r="D99">
        <f t="shared" si="65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56"/>
        <v>10972.8</v>
      </c>
      <c r="H99" s="9">
        <f t="shared" ca="1" si="57"/>
        <v>-193.07661145236344</v>
      </c>
      <c r="I99" s="9">
        <f t="shared" ca="1" si="57"/>
        <v>163.09581868800015</v>
      </c>
      <c r="J99" s="9">
        <f t="shared" ca="1" si="57"/>
        <v>0</v>
      </c>
      <c r="K99" s="9">
        <f t="shared" ca="1" si="58"/>
        <v>252.74260417158786</v>
      </c>
      <c r="L99" s="9">
        <f t="shared" ca="1" si="59"/>
        <v>-49.811526271641483</v>
      </c>
      <c r="M99">
        <f t="shared" ca="1" si="61"/>
        <v>55.791090909090912</v>
      </c>
      <c r="N99">
        <f t="shared" ca="1" si="62"/>
        <v>33.05692929292929</v>
      </c>
    </row>
    <row r="100" spans="1:15" x14ac:dyDescent="0.25">
      <c r="A100" s="4">
        <f t="shared" si="63"/>
        <v>0.42974537037036947</v>
      </c>
      <c r="B100" s="3">
        <f t="shared" si="64"/>
        <v>1553301130</v>
      </c>
      <c r="C100">
        <f t="shared" si="65"/>
        <v>3</v>
      </c>
      <c r="D100">
        <f t="shared" si="65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56"/>
        <v>10972.8</v>
      </c>
      <c r="H100" s="9">
        <f t="shared" ca="1" si="57"/>
        <v>-193.07661145236344</v>
      </c>
      <c r="I100" s="9">
        <f t="shared" ca="1" si="57"/>
        <v>163.0958186879987</v>
      </c>
      <c r="J100" s="9">
        <f t="shared" ca="1" si="57"/>
        <v>0</v>
      </c>
      <c r="K100" s="9">
        <f t="shared" ca="1" si="58"/>
        <v>252.74260417158692</v>
      </c>
      <c r="L100" s="9">
        <f t="shared" ca="1" si="59"/>
        <v>-49.811526271641732</v>
      </c>
      <c r="M100">
        <f t="shared" ca="1" si="61"/>
        <v>55.798454545454547</v>
      </c>
      <c r="N100">
        <f t="shared" ca="1" si="62"/>
        <v>33.041479797979797</v>
      </c>
    </row>
    <row r="101" spans="1:15" x14ac:dyDescent="0.25">
      <c r="A101" s="4">
        <f t="shared" si="63"/>
        <v>0.42980324074073983</v>
      </c>
      <c r="B101" s="3">
        <f t="shared" si="64"/>
        <v>1553301135</v>
      </c>
      <c r="C101">
        <f t="shared" si="65"/>
        <v>3</v>
      </c>
      <c r="D101">
        <f t="shared" si="65"/>
        <v>52</v>
      </c>
      <c r="E101">
        <f t="shared" ref="E101:E164" ca="1" si="66">INDIRECT("E$"&amp;C101)+INDIRECT("H$"&amp;C101)*($B101-INDIRECT("B$"&amp;D101))</f>
        <v>5792.5701941709121</v>
      </c>
      <c r="F101">
        <f t="shared" ref="F101:F164" ca="1" si="67">INDIRECT("F$"&amp;C101)+INDIRECT("I$"&amp;C101)*($B101-INDIRECT("B$"&amp;D101))</f>
        <v>-4893.044421440005</v>
      </c>
      <c r="G101">
        <f t="shared" ca="1" si="56"/>
        <v>10972.8</v>
      </c>
      <c r="H101" s="9">
        <f t="shared" ca="1" si="57"/>
        <v>-193.07661145236344</v>
      </c>
      <c r="I101" s="9">
        <f t="shared" ca="1" si="57"/>
        <v>163.09581868800015</v>
      </c>
      <c r="J101" s="9">
        <f t="shared" ca="1" si="57"/>
        <v>0</v>
      </c>
      <c r="K101" s="9">
        <f t="shared" ca="1" si="58"/>
        <v>252.74260417158786</v>
      </c>
      <c r="L101" s="9">
        <f t="shared" ca="1" si="59"/>
        <v>-49.811526271641483</v>
      </c>
      <c r="M101">
        <f t="shared" ca="1" si="61"/>
        <v>55.805818181818182</v>
      </c>
      <c r="N101">
        <f t="shared" ca="1" si="62"/>
        <v>33.026030303030304</v>
      </c>
    </row>
    <row r="102" spans="1:15" x14ac:dyDescent="0.25">
      <c r="A102" s="4">
        <f t="shared" si="63"/>
        <v>0.42986111111111019</v>
      </c>
      <c r="B102" s="3">
        <f t="shared" si="64"/>
        <v>1553301140</v>
      </c>
      <c r="C102">
        <f t="shared" ref="C102:D102" si="68">C101</f>
        <v>3</v>
      </c>
      <c r="D102">
        <f t="shared" si="68"/>
        <v>52</v>
      </c>
      <c r="E102">
        <f t="shared" ref="E102:E104" ca="1" si="69">INDIRECT("E$"&amp;C102)+INDIRECT("H$"&amp;C102)*($B102-INDIRECT("B$"&amp;D102))</f>
        <v>4827.187136909095</v>
      </c>
      <c r="F102">
        <f t="shared" ref="F102:F104" ca="1" si="70">INDIRECT("F$"&amp;C102)+INDIRECT("I$"&amp;C102)*($B102-INDIRECT("B$"&amp;D102))</f>
        <v>-4077.5653280000042</v>
      </c>
      <c r="G102">
        <f t="shared" ref="G102:G104" ca="1" si="71">INDIRECT("G$"&amp;C102)+INDIRECT("J$"&amp;C102)*($B102-INDIRECT("B$"&amp;D102))</f>
        <v>10972.8</v>
      </c>
      <c r="H102" s="9">
        <f t="shared" ref="H102:H104" ca="1" si="72">(E103-E102)/($B103-$B102)</f>
        <v>-193.07661145236344</v>
      </c>
      <c r="I102" s="9">
        <f t="shared" ref="I102:I104" ca="1" si="73">(F103-F102)/($B103-$B102)</f>
        <v>163.09581868800015</v>
      </c>
      <c r="J102" s="9">
        <f t="shared" ref="J102:J104" ca="1" si="74">(G103-G102)/($B103-$B102)</f>
        <v>0</v>
      </c>
      <c r="K102" s="9">
        <f t="shared" ref="K102:K104" ca="1" si="75">SQRT(H102*H102+I102*I102)</f>
        <v>252.74260417158786</v>
      </c>
      <c r="L102" s="9">
        <f t="shared" ref="L102:L104" ca="1" si="76">DEGREES(ATAN2(I102,H102))</f>
        <v>-49.811526271641483</v>
      </c>
      <c r="M102">
        <f t="shared" ref="M102:M104" ca="1" si="77">INDIRECT("M$"&amp;C102)+INDIRECT("O$"&amp;C102)*($B102-INDIRECT("B$"&amp;D102))</f>
        <v>55.813181818181818</v>
      </c>
      <c r="N102">
        <f t="shared" ref="N102:N104" ca="1" si="78">INDIRECT("N$"&amp;C102)+INDIRECT("P$"&amp;C102)*($B102-INDIRECT("B$"&amp;D102))</f>
        <v>33.010580808080803</v>
      </c>
    </row>
    <row r="103" spans="1:15" x14ac:dyDescent="0.25">
      <c r="A103" s="8">
        <f t="shared" si="63"/>
        <v>0.42991898148148056</v>
      </c>
      <c r="B103" s="3">
        <f t="shared" si="64"/>
        <v>1553301145</v>
      </c>
      <c r="C103">
        <f t="shared" ref="C103:D103" si="79">C102</f>
        <v>3</v>
      </c>
      <c r="D103">
        <f t="shared" si="79"/>
        <v>52</v>
      </c>
      <c r="E103">
        <f t="shared" ca="1" si="69"/>
        <v>3861.8040796472778</v>
      </c>
      <c r="F103">
        <f t="shared" ca="1" si="70"/>
        <v>-3262.0862345600035</v>
      </c>
      <c r="G103">
        <f t="shared" ca="1" si="71"/>
        <v>10972.8</v>
      </c>
      <c r="H103" s="9">
        <f t="shared" ca="1" si="72"/>
        <v>-193.07661145236344</v>
      </c>
      <c r="I103" s="9">
        <f t="shared" ca="1" si="73"/>
        <v>163.09581868800015</v>
      </c>
      <c r="J103" s="9">
        <f t="shared" ca="1" si="74"/>
        <v>0</v>
      </c>
      <c r="K103" s="9">
        <f t="shared" ca="1" si="75"/>
        <v>252.74260417158786</v>
      </c>
      <c r="L103" s="9">
        <f t="shared" ca="1" si="76"/>
        <v>-49.811526271641483</v>
      </c>
      <c r="M103">
        <f t="shared" ca="1" si="77"/>
        <v>55.820545454545453</v>
      </c>
      <c r="N103">
        <f t="shared" ca="1" si="78"/>
        <v>32.99513131313131</v>
      </c>
    </row>
    <row r="104" spans="1:15" x14ac:dyDescent="0.25">
      <c r="A104" s="4">
        <f>A103+5/24/3600</f>
        <v>0.42997685185185092</v>
      </c>
      <c r="B104" s="3">
        <f t="shared" si="64"/>
        <v>1553301150</v>
      </c>
      <c r="C104">
        <f t="shared" ref="C104:D104" si="80">C103</f>
        <v>3</v>
      </c>
      <c r="D104">
        <f t="shared" si="80"/>
        <v>52</v>
      </c>
      <c r="E104">
        <f t="shared" ca="1" si="69"/>
        <v>2896.4210223854607</v>
      </c>
      <c r="F104">
        <f t="shared" ca="1" si="70"/>
        <v>-2446.6071411200028</v>
      </c>
      <c r="G104">
        <f t="shared" ca="1" si="71"/>
        <v>10972.8</v>
      </c>
      <c r="H104" s="9">
        <f t="shared" ca="1" si="72"/>
        <v>-193.07661145236344</v>
      </c>
      <c r="I104" s="9">
        <f t="shared" ca="1" si="73"/>
        <v>163.09581868800015</v>
      </c>
      <c r="J104" s="9">
        <f t="shared" ca="1" si="74"/>
        <v>0</v>
      </c>
      <c r="K104" s="9">
        <f t="shared" ca="1" si="75"/>
        <v>252.74260417158786</v>
      </c>
      <c r="L104" s="9">
        <f t="shared" ca="1" si="76"/>
        <v>-49.811526271641483</v>
      </c>
      <c r="M104">
        <f t="shared" ca="1" si="77"/>
        <v>55.827909090909095</v>
      </c>
      <c r="N104">
        <f t="shared" ca="1" si="78"/>
        <v>32.979681818181817</v>
      </c>
    </row>
    <row r="105" spans="1:15" x14ac:dyDescent="0.25">
      <c r="A105" s="4">
        <f t="shared" ref="A105:A121" si="81">A104+5/24/3600</f>
        <v>0.43003472222222128</v>
      </c>
      <c r="B105" s="3">
        <f t="shared" si="64"/>
        <v>1553301155</v>
      </c>
      <c r="C105">
        <f t="shared" ref="C105:D120" si="82">C104</f>
        <v>3</v>
      </c>
      <c r="D105">
        <f t="shared" si="82"/>
        <v>52</v>
      </c>
      <c r="E105">
        <f t="shared" ca="1" si="66"/>
        <v>1931.0379651236435</v>
      </c>
      <c r="F105">
        <f t="shared" ca="1" si="67"/>
        <v>-1631.1280476800021</v>
      </c>
      <c r="G105">
        <f t="shared" ca="1" si="56"/>
        <v>10972.8</v>
      </c>
      <c r="H105" s="9">
        <f t="shared" ca="1" si="57"/>
        <v>-198.29986799426541</v>
      </c>
      <c r="I105" s="9">
        <f t="shared" ca="1" si="57"/>
        <v>154.93099665801961</v>
      </c>
      <c r="J105" s="9">
        <f t="shared" ca="1" si="57"/>
        <v>0</v>
      </c>
      <c r="K105" s="9">
        <f t="shared" ca="1" si="58"/>
        <v>251.6474744001822</v>
      </c>
      <c r="L105" s="9">
        <f t="shared" ca="1" si="59"/>
        <v>-51.999612450487419</v>
      </c>
      <c r="M105">
        <f t="shared" ca="1" si="61"/>
        <v>55.835272727272731</v>
      </c>
      <c r="N105">
        <f t="shared" ca="1" si="62"/>
        <v>32.964232323232324</v>
      </c>
    </row>
    <row r="106" spans="1:15" x14ac:dyDescent="0.25">
      <c r="A106" s="4">
        <f t="shared" si="81"/>
        <v>0.43009259259259164</v>
      </c>
      <c r="B106" s="3">
        <f t="shared" si="64"/>
        <v>1553301160</v>
      </c>
      <c r="C106">
        <f t="shared" ref="C106:D106" si="83">C105</f>
        <v>3</v>
      </c>
      <c r="D106">
        <f t="shared" si="83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ref="G106:G108" ca="1" si="84">INDIRECT("G$"&amp;C106)+INDIRECT("J$"&amp;C106)*($B106-INDIRECT("B$"&amp;D106))</f>
        <v>10972.8</v>
      </c>
      <c r="H106" s="16">
        <f t="shared" ref="H106:H108" ca="1" si="85">(E107-E106)/($B107-$B106)</f>
        <v>-208.74638107806754</v>
      </c>
      <c r="I106" s="16">
        <f t="shared" ref="I106:I108" ca="1" si="86">(F107-F106)/($B107-$B106)</f>
        <v>138.60135259805838</v>
      </c>
      <c r="J106" s="16">
        <f t="shared" ref="J106:J108" ca="1" si="87">(G107-G106)/($B107-$B106)</f>
        <v>0</v>
      </c>
      <c r="K106" s="16">
        <f t="shared" ref="K106:K108" ca="1" si="88">SQRT(H106*H106+I106*I106)</f>
        <v>250.57012302986382</v>
      </c>
      <c r="L106" s="16">
        <f t="shared" ref="L106:L108" ca="1" si="89">DEGREES(ATAN2(I106,H106))</f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81"/>
        <v>0.430150462962962</v>
      </c>
      <c r="B107" s="3">
        <f t="shared" si="64"/>
        <v>1553301165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84"/>
        <v>10972.8</v>
      </c>
      <c r="H107" s="16">
        <f t="shared" ca="1" si="85"/>
        <v>-219.19289416186962</v>
      </c>
      <c r="I107" s="16">
        <f t="shared" ca="1" si="86"/>
        <v>122.27170853809716</v>
      </c>
      <c r="J107" s="16">
        <f t="shared" ca="1" si="87"/>
        <v>0</v>
      </c>
      <c r="K107" s="16">
        <f t="shared" ca="1" si="88"/>
        <v>250.98983158662415</v>
      </c>
      <c r="L107" s="16">
        <f t="shared" ca="1" si="89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81"/>
        <v>0.43020833333333236</v>
      </c>
      <c r="B108" s="3">
        <f t="shared" si="64"/>
        <v>1553301170</v>
      </c>
      <c r="C108">
        <f t="shared" ref="C108:D108" si="90">C107</f>
        <v>4</v>
      </c>
      <c r="D108">
        <f t="shared" si="90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84"/>
        <v>10972.8</v>
      </c>
      <c r="H108" s="16">
        <f t="shared" ca="1" si="85"/>
        <v>-229.63940724567178</v>
      </c>
      <c r="I108" s="16">
        <f t="shared" ca="1" si="86"/>
        <v>105.94206447813595</v>
      </c>
      <c r="J108" s="16">
        <f t="shared" ca="1" si="87"/>
        <v>0</v>
      </c>
      <c r="K108" s="16">
        <f t="shared" ca="1" si="88"/>
        <v>252.89914666924642</v>
      </c>
      <c r="L108" s="16">
        <f t="shared" ca="1" si="89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81"/>
        <v>0.43026620370370272</v>
      </c>
      <c r="B109" s="3">
        <f t="shared" si="64"/>
        <v>1553301175</v>
      </c>
      <c r="C109">
        <f t="shared" si="82"/>
        <v>4</v>
      </c>
      <c r="D109">
        <f t="shared" si="82"/>
        <v>107</v>
      </c>
      <c r="E109">
        <f t="shared" ca="1" si="66"/>
        <v>-2348.3547872757281</v>
      </c>
      <c r="F109">
        <f t="shared" ca="1" si="67"/>
        <v>977.60256368155342</v>
      </c>
      <c r="G109">
        <f t="shared" ca="1" si="56"/>
        <v>10972.8</v>
      </c>
      <c r="H109" s="9">
        <f t="shared" ca="1" si="57"/>
        <v>-234.86266378757281</v>
      </c>
      <c r="I109" s="9">
        <f t="shared" ca="1" si="57"/>
        <v>97.777242448155363</v>
      </c>
      <c r="J109" s="9">
        <f t="shared" ca="1" si="57"/>
        <v>0</v>
      </c>
      <c r="K109" s="9">
        <f t="shared" ca="1" si="58"/>
        <v>254.40294806106283</v>
      </c>
      <c r="L109" s="9">
        <f t="shared" ca="1" si="59"/>
        <v>-67.397223964202027</v>
      </c>
      <c r="M109">
        <f t="shared" ca="1" si="61"/>
        <v>55.858732470334417</v>
      </c>
      <c r="N109">
        <f t="shared" ca="1" si="62"/>
        <v>32.895749730312836</v>
      </c>
    </row>
    <row r="110" spans="1:15" x14ac:dyDescent="0.25">
      <c r="A110" s="4">
        <f t="shared" si="81"/>
        <v>0.43032407407407308</v>
      </c>
      <c r="B110" s="3">
        <f t="shared" si="64"/>
        <v>1553301180</v>
      </c>
      <c r="C110">
        <f t="shared" si="82"/>
        <v>4</v>
      </c>
      <c r="D110">
        <f t="shared" si="82"/>
        <v>107</v>
      </c>
      <c r="E110">
        <f t="shared" ca="1" si="66"/>
        <v>-3522.6681062135922</v>
      </c>
      <c r="F110">
        <f t="shared" ca="1" si="67"/>
        <v>1466.4887759223302</v>
      </c>
      <c r="G110">
        <f t="shared" ca="1" si="56"/>
        <v>10972.8</v>
      </c>
      <c r="H110" s="9">
        <f t="shared" ca="1" si="57"/>
        <v>-234.86266378757281</v>
      </c>
      <c r="I110" s="9">
        <f t="shared" ca="1" si="57"/>
        <v>97.777242448155363</v>
      </c>
      <c r="J110" s="9">
        <f t="shared" ca="1" si="57"/>
        <v>0</v>
      </c>
      <c r="K110" s="9">
        <f t="shared" ca="1" si="58"/>
        <v>254.40294806106283</v>
      </c>
      <c r="L110" s="9">
        <f t="shared" ca="1" si="59"/>
        <v>-67.397223964202027</v>
      </c>
      <c r="M110">
        <f t="shared" ca="1" si="61"/>
        <v>55.863098705501621</v>
      </c>
      <c r="N110">
        <f t="shared" ca="1" si="62"/>
        <v>32.876957928802582</v>
      </c>
    </row>
    <row r="111" spans="1:15" x14ac:dyDescent="0.25">
      <c r="A111" s="4">
        <f t="shared" si="81"/>
        <v>0.43038194444444344</v>
      </c>
      <c r="B111" s="3">
        <f t="shared" si="64"/>
        <v>1553301185</v>
      </c>
      <c r="C111">
        <f t="shared" si="82"/>
        <v>4</v>
      </c>
      <c r="D111">
        <f t="shared" si="82"/>
        <v>107</v>
      </c>
      <c r="E111">
        <f t="shared" ca="1" si="66"/>
        <v>-4696.9814251514563</v>
      </c>
      <c r="F111">
        <f t="shared" ca="1" si="67"/>
        <v>1955.374988163107</v>
      </c>
      <c r="G111">
        <f t="shared" ca="1" si="56"/>
        <v>10972.8</v>
      </c>
      <c r="H111" s="9">
        <f t="shared" ca="1" si="57"/>
        <v>-234.86266378757281</v>
      </c>
      <c r="I111" s="9">
        <f t="shared" ca="1" si="57"/>
        <v>97.777242448155363</v>
      </c>
      <c r="J111" s="9">
        <f t="shared" ca="1" si="57"/>
        <v>0</v>
      </c>
      <c r="K111" s="9">
        <f t="shared" ca="1" si="58"/>
        <v>254.40294806106283</v>
      </c>
      <c r="L111" s="9">
        <f t="shared" ca="1" si="59"/>
        <v>-67.397223964202027</v>
      </c>
      <c r="M111">
        <f t="shared" ca="1" si="61"/>
        <v>55.867464940668825</v>
      </c>
      <c r="N111">
        <f t="shared" ca="1" si="62"/>
        <v>32.858166127292336</v>
      </c>
    </row>
    <row r="112" spans="1:15" x14ac:dyDescent="0.25">
      <c r="A112" s="4">
        <f t="shared" si="81"/>
        <v>0.4304398148148138</v>
      </c>
      <c r="B112" s="3">
        <f t="shared" si="64"/>
        <v>1553301190</v>
      </c>
      <c r="C112">
        <f t="shared" si="82"/>
        <v>4</v>
      </c>
      <c r="D112">
        <f t="shared" si="82"/>
        <v>107</v>
      </c>
      <c r="E112">
        <f t="shared" ca="1" si="66"/>
        <v>-5871.2947440893204</v>
      </c>
      <c r="F112">
        <f t="shared" ca="1" si="67"/>
        <v>2444.2612004038838</v>
      </c>
      <c r="G112">
        <f t="shared" ca="1" si="56"/>
        <v>10972.8</v>
      </c>
      <c r="H112" s="9">
        <f t="shared" ca="1" si="57"/>
        <v>-234.86266378757281</v>
      </c>
      <c r="I112" s="9">
        <f t="shared" ca="1" si="57"/>
        <v>97.777242448155263</v>
      </c>
      <c r="J112" s="9">
        <f t="shared" ca="1" si="57"/>
        <v>0</v>
      </c>
      <c r="K112" s="9">
        <f t="shared" ca="1" si="58"/>
        <v>254.40294806106277</v>
      </c>
      <c r="L112" s="9">
        <f t="shared" ca="1" si="59"/>
        <v>-67.397223964202055</v>
      </c>
      <c r="M112">
        <f t="shared" ca="1" si="61"/>
        <v>55.871831175836029</v>
      </c>
      <c r="N112">
        <f t="shared" ca="1" si="62"/>
        <v>32.839374325782089</v>
      </c>
    </row>
    <row r="113" spans="1:15" x14ac:dyDescent="0.25">
      <c r="A113" s="4">
        <f t="shared" si="81"/>
        <v>0.43049768518518416</v>
      </c>
      <c r="B113" s="3">
        <f t="shared" si="64"/>
        <v>1553301195</v>
      </c>
      <c r="C113">
        <f t="shared" si="82"/>
        <v>4</v>
      </c>
      <c r="D113">
        <f t="shared" si="82"/>
        <v>107</v>
      </c>
      <c r="E113">
        <f t="shared" ca="1" si="66"/>
        <v>-7045.6080630271845</v>
      </c>
      <c r="F113">
        <f t="shared" ca="1" si="67"/>
        <v>2933.1474126446601</v>
      </c>
      <c r="G113">
        <f t="shared" ca="1" si="56"/>
        <v>10972.8</v>
      </c>
      <c r="H113" s="9">
        <f t="shared" ca="1" si="57"/>
        <v>-234.86266378757281</v>
      </c>
      <c r="I113" s="9">
        <f t="shared" ca="1" si="57"/>
        <v>97.777242448155363</v>
      </c>
      <c r="J113" s="9">
        <f t="shared" ca="1" si="57"/>
        <v>0</v>
      </c>
      <c r="K113" s="9">
        <f t="shared" ca="1" si="58"/>
        <v>254.40294806106283</v>
      </c>
      <c r="L113" s="9">
        <f t="shared" ca="1" si="59"/>
        <v>-67.397223964202027</v>
      </c>
      <c r="M113">
        <f t="shared" ca="1" si="61"/>
        <v>55.87619741100324</v>
      </c>
      <c r="N113">
        <f t="shared" ca="1" si="62"/>
        <v>32.820582524271842</v>
      </c>
    </row>
    <row r="114" spans="1:15" x14ac:dyDescent="0.25">
      <c r="A114" s="4">
        <f t="shared" si="81"/>
        <v>0.43055555555555453</v>
      </c>
      <c r="B114" s="3">
        <f t="shared" si="64"/>
        <v>1553301200</v>
      </c>
      <c r="C114">
        <f t="shared" si="82"/>
        <v>4</v>
      </c>
      <c r="D114">
        <f t="shared" si="82"/>
        <v>107</v>
      </c>
      <c r="E114">
        <f t="shared" ref="E114:E117" ca="1" si="91">INDIRECT("E$"&amp;C114)+INDIRECT("H$"&amp;C114)*($B114-INDIRECT("B$"&amp;D114))</f>
        <v>-8219.9213819650486</v>
      </c>
      <c r="F114">
        <f t="shared" ref="F114:F117" ca="1" si="92">INDIRECT("F$"&amp;C114)+INDIRECT("I$"&amp;C114)*($B114-INDIRECT("B$"&amp;D114))</f>
        <v>3422.0336248854369</v>
      </c>
      <c r="G114">
        <f t="shared" ref="G114:G117" ca="1" si="93">INDIRECT("G$"&amp;C114)+INDIRECT("J$"&amp;C114)*($B114-INDIRECT("B$"&amp;D114))</f>
        <v>10972.8</v>
      </c>
      <c r="H114" s="9">
        <f t="shared" ref="H114:H117" ca="1" si="94">(E115-E114)/($B115-$B114)</f>
        <v>-234.86266378757281</v>
      </c>
      <c r="I114" s="9">
        <f t="shared" ref="I114:I117" ca="1" si="95">(F115-F114)/($B115-$B114)</f>
        <v>97.777242448155363</v>
      </c>
      <c r="J114" s="9">
        <f t="shared" ref="J114:J117" ca="1" si="96">(G115-G114)/($B115-$B114)</f>
        <v>0</v>
      </c>
      <c r="K114" s="9">
        <f t="shared" ref="K114:K117" ca="1" si="97">SQRT(H114*H114+I114*I114)</f>
        <v>254.40294806106283</v>
      </c>
      <c r="L114" s="9">
        <f t="shared" ref="L114:L117" ca="1" si="98">DEGREES(ATAN2(I114,H114))</f>
        <v>-67.397223964202027</v>
      </c>
      <c r="M114">
        <f t="shared" ref="M114:M117" ca="1" si="99">INDIRECT("M$"&amp;C114)+INDIRECT("O$"&amp;C114)*($B114-INDIRECT("B$"&amp;D114))</f>
        <v>55.880563646170444</v>
      </c>
      <c r="N114">
        <f t="shared" ref="N114:N117" ca="1" si="100">INDIRECT("N$"&amp;C114)+INDIRECT("P$"&amp;C114)*($B114-INDIRECT("B$"&amp;D114))</f>
        <v>32.801790722761595</v>
      </c>
    </row>
    <row r="115" spans="1:15" x14ac:dyDescent="0.25">
      <c r="A115" s="8">
        <f t="shared" si="81"/>
        <v>0.43061342592592489</v>
      </c>
      <c r="B115" s="3">
        <f t="shared" si="64"/>
        <v>1553301205</v>
      </c>
      <c r="C115">
        <f t="shared" si="82"/>
        <v>4</v>
      </c>
      <c r="D115">
        <f t="shared" si="82"/>
        <v>107</v>
      </c>
      <c r="E115">
        <f t="shared" ca="1" si="91"/>
        <v>-9394.2347009029127</v>
      </c>
      <c r="F115">
        <f t="shared" ca="1" si="92"/>
        <v>3910.9198371262137</v>
      </c>
      <c r="G115">
        <f t="shared" ca="1" si="93"/>
        <v>10972.8</v>
      </c>
      <c r="H115" s="9">
        <f t="shared" ca="1" si="94"/>
        <v>-234.86266378757281</v>
      </c>
      <c r="I115" s="9">
        <f t="shared" ca="1" si="95"/>
        <v>97.777242448155448</v>
      </c>
      <c r="J115" s="9">
        <f t="shared" ca="1" si="96"/>
        <v>0</v>
      </c>
      <c r="K115" s="9">
        <f t="shared" ca="1" si="97"/>
        <v>254.40294806106286</v>
      </c>
      <c r="L115" s="9">
        <f t="shared" ca="1" si="98"/>
        <v>-67.397223964202013</v>
      </c>
      <c r="M115">
        <f t="shared" ca="1" si="99"/>
        <v>55.884929881337648</v>
      </c>
      <c r="N115">
        <f t="shared" ca="1" si="100"/>
        <v>32.782998921251348</v>
      </c>
    </row>
    <row r="116" spans="1:15" x14ac:dyDescent="0.25">
      <c r="A116" s="4">
        <f t="shared" si="81"/>
        <v>0.43067129629629525</v>
      </c>
      <c r="B116" s="3">
        <f t="shared" si="64"/>
        <v>1553301210</v>
      </c>
      <c r="C116">
        <f t="shared" si="82"/>
        <v>4</v>
      </c>
      <c r="D116">
        <f t="shared" si="82"/>
        <v>107</v>
      </c>
      <c r="E116">
        <f t="shared" ca="1" si="91"/>
        <v>-10568.548019840777</v>
      </c>
      <c r="F116">
        <f t="shared" ca="1" si="92"/>
        <v>4399.8060493669909</v>
      </c>
      <c r="G116">
        <f t="shared" ca="1" si="93"/>
        <v>10972.8</v>
      </c>
      <c r="H116" s="9">
        <f t="shared" ca="1" si="94"/>
        <v>-234.86266378757281</v>
      </c>
      <c r="I116" s="9">
        <f t="shared" ca="1" si="95"/>
        <v>97.777242448155448</v>
      </c>
      <c r="J116" s="9">
        <f t="shared" ca="1" si="96"/>
        <v>0</v>
      </c>
      <c r="K116" s="9">
        <f t="shared" ca="1" si="97"/>
        <v>254.40294806106286</v>
      </c>
      <c r="L116" s="9">
        <f t="shared" ca="1" si="98"/>
        <v>-67.397223964202013</v>
      </c>
      <c r="M116">
        <f t="shared" ca="1" si="99"/>
        <v>55.889296116504859</v>
      </c>
      <c r="N116">
        <f t="shared" ca="1" si="100"/>
        <v>32.764207119741094</v>
      </c>
    </row>
    <row r="117" spans="1:15" x14ac:dyDescent="0.25">
      <c r="A117" s="4">
        <f t="shared" si="81"/>
        <v>0.43072916666666561</v>
      </c>
      <c r="B117" s="3">
        <f t="shared" si="64"/>
        <v>1553301215</v>
      </c>
      <c r="C117">
        <f t="shared" si="82"/>
        <v>4</v>
      </c>
      <c r="D117">
        <f t="shared" si="82"/>
        <v>107</v>
      </c>
      <c r="E117">
        <f t="shared" ca="1" si="91"/>
        <v>-11742.861338778641</v>
      </c>
      <c r="F117">
        <f t="shared" ca="1" si="92"/>
        <v>4888.6922616077682</v>
      </c>
      <c r="G117">
        <f t="shared" ca="1" si="93"/>
        <v>10972.8</v>
      </c>
      <c r="H117" s="9">
        <f t="shared" ca="1" si="94"/>
        <v>-234.86266378757281</v>
      </c>
      <c r="I117" s="9">
        <f t="shared" ca="1" si="95"/>
        <v>97.777242448155263</v>
      </c>
      <c r="J117" s="9">
        <f t="shared" ca="1" si="96"/>
        <v>0</v>
      </c>
      <c r="K117" s="9">
        <f t="shared" ca="1" si="97"/>
        <v>254.40294806106277</v>
      </c>
      <c r="L117" s="9">
        <f t="shared" ca="1" si="98"/>
        <v>-67.397223964202055</v>
      </c>
      <c r="M117">
        <f t="shared" ca="1" si="99"/>
        <v>55.893662351672063</v>
      </c>
      <c r="N117">
        <f t="shared" ca="1" si="100"/>
        <v>32.745415318230847</v>
      </c>
    </row>
    <row r="118" spans="1:15" x14ac:dyDescent="0.25">
      <c r="A118" s="4">
        <f t="shared" si="81"/>
        <v>0.43078703703703597</v>
      </c>
      <c r="B118" s="3">
        <f t="shared" si="64"/>
        <v>1553301220</v>
      </c>
      <c r="C118">
        <f t="shared" si="82"/>
        <v>4</v>
      </c>
      <c r="D118">
        <f t="shared" si="82"/>
        <v>107</v>
      </c>
      <c r="E118">
        <f t="shared" ca="1" si="66"/>
        <v>-12917.174657716505</v>
      </c>
      <c r="F118">
        <f t="shared" ca="1" si="67"/>
        <v>5377.5784738485445</v>
      </c>
      <c r="G118">
        <f t="shared" ca="1" si="56"/>
        <v>10972.8</v>
      </c>
      <c r="H118" s="9">
        <f t="shared" ca="1" si="57"/>
        <v>-234.86266378757281</v>
      </c>
      <c r="I118" s="9">
        <f t="shared" ca="1" si="57"/>
        <v>97.777242448155263</v>
      </c>
      <c r="J118" s="9">
        <f t="shared" ca="1" si="57"/>
        <v>0</v>
      </c>
      <c r="K118" s="9">
        <f t="shared" ca="1" si="58"/>
        <v>254.40294806106277</v>
      </c>
      <c r="L118" s="9">
        <f t="shared" ca="1" si="59"/>
        <v>-67.397223964202055</v>
      </c>
      <c r="M118">
        <f t="shared" ca="1" si="61"/>
        <v>55.898028586839267</v>
      </c>
      <c r="N118">
        <f t="shared" ca="1" si="62"/>
        <v>32.726623516720601</v>
      </c>
    </row>
    <row r="119" spans="1:15" x14ac:dyDescent="0.25">
      <c r="A119" s="4">
        <f t="shared" si="81"/>
        <v>0.43084490740740633</v>
      </c>
      <c r="B119" s="3">
        <f t="shared" si="64"/>
        <v>1553301225</v>
      </c>
      <c r="C119">
        <f t="shared" si="82"/>
        <v>4</v>
      </c>
      <c r="D119">
        <f t="shared" si="82"/>
        <v>107</v>
      </c>
      <c r="E119">
        <f t="shared" ca="1" si="66"/>
        <v>-14091.487976654369</v>
      </c>
      <c r="F119">
        <f t="shared" ca="1" si="67"/>
        <v>5866.4646860893208</v>
      </c>
      <c r="G119">
        <f t="shared" ca="1" si="56"/>
        <v>10972.8</v>
      </c>
      <c r="H119" s="9">
        <f t="shared" ca="1" si="57"/>
        <v>-234.86266378757281</v>
      </c>
      <c r="I119" s="9">
        <f t="shared" ca="1" si="57"/>
        <v>97.777242448155448</v>
      </c>
      <c r="J119" s="9">
        <f t="shared" ca="1" si="57"/>
        <v>0</v>
      </c>
      <c r="K119" s="9">
        <f t="shared" ca="1" si="58"/>
        <v>254.40294806106286</v>
      </c>
      <c r="L119" s="9">
        <f t="shared" ca="1" si="59"/>
        <v>-67.397223964202013</v>
      </c>
      <c r="M119">
        <f t="shared" ca="1" si="61"/>
        <v>55.902394822006471</v>
      </c>
      <c r="N119">
        <f t="shared" ca="1" si="62"/>
        <v>32.707831715210354</v>
      </c>
    </row>
    <row r="120" spans="1:15" x14ac:dyDescent="0.25">
      <c r="A120" s="4">
        <f t="shared" si="81"/>
        <v>0.43090277777777669</v>
      </c>
      <c r="B120" s="3">
        <f t="shared" si="64"/>
        <v>1553301230</v>
      </c>
      <c r="C120">
        <f t="shared" si="82"/>
        <v>4</v>
      </c>
      <c r="D120">
        <f t="shared" si="82"/>
        <v>107</v>
      </c>
      <c r="E120">
        <f t="shared" ca="1" si="66"/>
        <v>-15265.801295592233</v>
      </c>
      <c r="F120">
        <f t="shared" ca="1" si="67"/>
        <v>6355.3508983300981</v>
      </c>
      <c r="G120">
        <f t="shared" ca="1" si="56"/>
        <v>10972.8</v>
      </c>
      <c r="H120" s="9">
        <f t="shared" ca="1" si="57"/>
        <v>-234.86266378757318</v>
      </c>
      <c r="I120" s="9">
        <f t="shared" ca="1" si="57"/>
        <v>97.777242448155263</v>
      </c>
      <c r="J120" s="9">
        <f t="shared" ca="1" si="57"/>
        <v>0</v>
      </c>
      <c r="K120" s="9">
        <f t="shared" ca="1" si="58"/>
        <v>254.40294806106311</v>
      </c>
      <c r="L120" s="9">
        <f t="shared" ca="1" si="59"/>
        <v>-67.397223964202084</v>
      </c>
      <c r="M120">
        <f t="shared" ca="1" si="61"/>
        <v>55.906761057173682</v>
      </c>
      <c r="N120">
        <f t="shared" ca="1" si="62"/>
        <v>32.689039913700107</v>
      </c>
    </row>
    <row r="121" spans="1:15" x14ac:dyDescent="0.25">
      <c r="A121" s="4">
        <f t="shared" si="81"/>
        <v>0.43096064814814705</v>
      </c>
      <c r="B121" s="3">
        <f t="shared" si="64"/>
        <v>1553301235</v>
      </c>
      <c r="C121">
        <f t="shared" ref="C121:D136" si="101">C120</f>
        <v>4</v>
      </c>
      <c r="D121">
        <f t="shared" si="101"/>
        <v>107</v>
      </c>
      <c r="E121">
        <f t="shared" ca="1" si="66"/>
        <v>-16440.114614530099</v>
      </c>
      <c r="F121">
        <f t="shared" ca="1" si="67"/>
        <v>6844.2371105708744</v>
      </c>
      <c r="G121">
        <f t="shared" ca="1" si="56"/>
        <v>10972.8</v>
      </c>
      <c r="H121" s="9">
        <f t="shared" ca="1" si="57"/>
        <v>-234.86266378757281</v>
      </c>
      <c r="I121" s="9">
        <f t="shared" ca="1" si="57"/>
        <v>97.777242448155448</v>
      </c>
      <c r="J121" s="9">
        <f t="shared" ca="1" si="57"/>
        <v>0</v>
      </c>
      <c r="K121" s="9">
        <f t="shared" ca="1" si="58"/>
        <v>254.40294806106286</v>
      </c>
      <c r="L121" s="9">
        <f t="shared" ca="1" si="59"/>
        <v>-67.397223964202013</v>
      </c>
      <c r="M121">
        <f t="shared" ca="1" si="61"/>
        <v>55.911127292340886</v>
      </c>
      <c r="N121">
        <f t="shared" ca="1" si="62"/>
        <v>32.67024811218986</v>
      </c>
    </row>
    <row r="122" spans="1:15" x14ac:dyDescent="0.25">
      <c r="A122" s="4">
        <f>A121+5/24/3600</f>
        <v>0.43101851851851741</v>
      </c>
      <c r="B122" s="3">
        <f t="shared" si="64"/>
        <v>1553301240</v>
      </c>
      <c r="C122">
        <f t="shared" si="101"/>
        <v>4</v>
      </c>
      <c r="D122">
        <f t="shared" si="101"/>
        <v>107</v>
      </c>
      <c r="E122">
        <f t="shared" ca="1" si="66"/>
        <v>-17614.427933467963</v>
      </c>
      <c r="F122">
        <f t="shared" ca="1" si="67"/>
        <v>7333.1233228116516</v>
      </c>
      <c r="G122">
        <f t="shared" ca="1" si="56"/>
        <v>10972.8</v>
      </c>
      <c r="H122" s="9">
        <f t="shared" ca="1" si="57"/>
        <v>-234.86266378757281</v>
      </c>
      <c r="I122" s="9">
        <f t="shared" ca="1" si="57"/>
        <v>97.777242448155263</v>
      </c>
      <c r="J122" s="9">
        <f t="shared" ca="1" si="57"/>
        <v>0</v>
      </c>
      <c r="K122" s="9">
        <f t="shared" ca="1" si="58"/>
        <v>254.40294806106277</v>
      </c>
      <c r="L122" s="9">
        <f t="shared" ca="1" si="59"/>
        <v>-67.397223964202055</v>
      </c>
      <c r="M122">
        <f t="shared" ca="1" si="61"/>
        <v>55.91549352750809</v>
      </c>
      <c r="N122">
        <f t="shared" ca="1" si="62"/>
        <v>32.651456310679606</v>
      </c>
    </row>
    <row r="123" spans="1:15" x14ac:dyDescent="0.25">
      <c r="A123" s="4">
        <f t="shared" ref="A123:A186" si="102">A122+5/24/3600</f>
        <v>0.43107638888888777</v>
      </c>
      <c r="B123" s="3">
        <f t="shared" si="64"/>
        <v>1553301245</v>
      </c>
      <c r="C123">
        <f t="shared" si="101"/>
        <v>4</v>
      </c>
      <c r="D123">
        <f t="shared" si="101"/>
        <v>107</v>
      </c>
      <c r="E123">
        <f t="shared" ca="1" si="66"/>
        <v>-18788.741252405827</v>
      </c>
      <c r="F123">
        <f t="shared" ca="1" si="67"/>
        <v>7822.009535052428</v>
      </c>
      <c r="G123">
        <f t="shared" ca="1" si="56"/>
        <v>10972.8</v>
      </c>
      <c r="H123" s="9">
        <f t="shared" ca="1" si="57"/>
        <v>-234.86266378757281</v>
      </c>
      <c r="I123" s="9">
        <f t="shared" ca="1" si="57"/>
        <v>97.777242448155079</v>
      </c>
      <c r="J123" s="9">
        <f t="shared" ca="1" si="57"/>
        <v>0</v>
      </c>
      <c r="K123" s="9">
        <f t="shared" ca="1" si="58"/>
        <v>254.40294806106272</v>
      </c>
      <c r="L123" s="9">
        <f t="shared" ca="1" si="59"/>
        <v>-67.397223964202084</v>
      </c>
      <c r="M123">
        <f t="shared" ca="1" si="61"/>
        <v>55.919859762675301</v>
      </c>
      <c r="N123">
        <f t="shared" ca="1" si="62"/>
        <v>32.632664509169359</v>
      </c>
    </row>
    <row r="124" spans="1:15" x14ac:dyDescent="0.25">
      <c r="A124" s="4">
        <f t="shared" si="102"/>
        <v>0.43113425925925813</v>
      </c>
      <c r="B124" s="3">
        <f t="shared" si="64"/>
        <v>1553301250</v>
      </c>
      <c r="C124">
        <f t="shared" si="101"/>
        <v>4</v>
      </c>
      <c r="D124">
        <f t="shared" si="101"/>
        <v>107</v>
      </c>
      <c r="E124">
        <f t="shared" ca="1" si="66"/>
        <v>-19963.054571343691</v>
      </c>
      <c r="F124">
        <f t="shared" ca="1" si="67"/>
        <v>8310.8957472932034</v>
      </c>
      <c r="G124">
        <f t="shared" ca="1" si="56"/>
        <v>10972.8</v>
      </c>
      <c r="H124" s="9">
        <f t="shared" ca="1" si="57"/>
        <v>-234.86266378757281</v>
      </c>
      <c r="I124" s="9">
        <f t="shared" ca="1" si="57"/>
        <v>97.777242448155448</v>
      </c>
      <c r="J124" s="9">
        <f t="shared" ca="1" si="57"/>
        <v>0</v>
      </c>
      <c r="K124" s="9">
        <f t="shared" ca="1" si="58"/>
        <v>254.40294806106286</v>
      </c>
      <c r="L124" s="9">
        <f t="shared" ca="1" si="59"/>
        <v>-67.397223964202013</v>
      </c>
      <c r="M124">
        <f t="shared" ca="1" si="61"/>
        <v>55.924225997842505</v>
      </c>
      <c r="N124">
        <f t="shared" ca="1" si="62"/>
        <v>32.613872707659112</v>
      </c>
    </row>
    <row r="125" spans="1:15" x14ac:dyDescent="0.25">
      <c r="A125" s="4">
        <f t="shared" si="102"/>
        <v>0.4311921296296285</v>
      </c>
      <c r="B125" s="3">
        <f t="shared" si="64"/>
        <v>1553301255</v>
      </c>
      <c r="C125">
        <f t="shared" si="101"/>
        <v>4</v>
      </c>
      <c r="D125">
        <f t="shared" si="101"/>
        <v>107</v>
      </c>
      <c r="E125">
        <f t="shared" ca="1" si="66"/>
        <v>-21137.367890281555</v>
      </c>
      <c r="F125">
        <f t="shared" ca="1" si="67"/>
        <v>8799.7819595339806</v>
      </c>
      <c r="G125">
        <f t="shared" ca="1" si="56"/>
        <v>10972.8</v>
      </c>
      <c r="H125" s="9">
        <f t="shared" ca="1" si="57"/>
        <v>-234.86266378757281</v>
      </c>
      <c r="I125" s="9">
        <f t="shared" ca="1" si="57"/>
        <v>97.777242448155448</v>
      </c>
      <c r="J125" s="9">
        <f t="shared" ca="1" si="57"/>
        <v>0</v>
      </c>
      <c r="K125" s="9">
        <f t="shared" ca="1" si="58"/>
        <v>254.40294806106286</v>
      </c>
      <c r="L125" s="9">
        <f t="shared" ca="1" si="59"/>
        <v>-67.397223964202013</v>
      </c>
      <c r="M125">
        <f t="shared" ca="1" si="61"/>
        <v>55.928592233009709</v>
      </c>
      <c r="N125">
        <f t="shared" ca="1" si="62"/>
        <v>32.595080906148866</v>
      </c>
    </row>
    <row r="126" spans="1:15" x14ac:dyDescent="0.25">
      <c r="A126" s="4">
        <f t="shared" si="102"/>
        <v>0.43124999999999886</v>
      </c>
      <c r="B126" s="3">
        <f t="shared" si="64"/>
        <v>1553301260</v>
      </c>
      <c r="C126">
        <f t="shared" si="101"/>
        <v>4</v>
      </c>
      <c r="D126">
        <f t="shared" si="101"/>
        <v>107</v>
      </c>
      <c r="E126">
        <f t="shared" ca="1" si="66"/>
        <v>-22311.68120921942</v>
      </c>
      <c r="F126">
        <f t="shared" ca="1" si="67"/>
        <v>9288.6681717747579</v>
      </c>
      <c r="G126">
        <f t="shared" ca="1" si="56"/>
        <v>10972.8</v>
      </c>
      <c r="H126" s="9">
        <f t="shared" ca="1" si="57"/>
        <v>-234.86266378757281</v>
      </c>
      <c r="I126" s="9">
        <f t="shared" ca="1" si="57"/>
        <v>97.777242448155448</v>
      </c>
      <c r="J126" s="9">
        <f t="shared" ca="1" si="57"/>
        <v>0</v>
      </c>
      <c r="K126" s="9">
        <f t="shared" ca="1" si="58"/>
        <v>254.40294806106286</v>
      </c>
      <c r="L126" s="9">
        <f t="shared" ca="1" si="59"/>
        <v>-67.397223964202013</v>
      </c>
      <c r="M126">
        <f t="shared" ca="1" si="61"/>
        <v>55.932958468176913</v>
      </c>
      <c r="N126">
        <f t="shared" ca="1" si="62"/>
        <v>32.576289104638619</v>
      </c>
      <c r="O126" s="12"/>
    </row>
    <row r="127" spans="1:15" x14ac:dyDescent="0.25">
      <c r="A127" s="8">
        <f t="shared" si="102"/>
        <v>0.43130787037036922</v>
      </c>
      <c r="B127" s="3">
        <f t="shared" si="64"/>
        <v>1553301265</v>
      </c>
      <c r="C127">
        <f t="shared" si="101"/>
        <v>4</v>
      </c>
      <c r="D127">
        <f t="shared" si="101"/>
        <v>107</v>
      </c>
      <c r="E127">
        <f t="shared" ca="1" si="66"/>
        <v>-23485.994528157284</v>
      </c>
      <c r="F127">
        <f t="shared" ca="1" si="67"/>
        <v>9777.5543840155351</v>
      </c>
      <c r="G127">
        <f t="shared" ca="1" si="56"/>
        <v>10972.8</v>
      </c>
      <c r="H127" s="9">
        <f t="shared" ca="1" si="57"/>
        <v>-234.86266378757281</v>
      </c>
      <c r="I127" s="9">
        <f t="shared" ca="1" si="57"/>
        <v>97.777242448155079</v>
      </c>
      <c r="J127" s="9">
        <f t="shared" ca="1" si="57"/>
        <v>0</v>
      </c>
      <c r="K127" s="9">
        <f t="shared" ca="1" si="58"/>
        <v>254.40294806106272</v>
      </c>
      <c r="L127" s="9">
        <f t="shared" ca="1" si="59"/>
        <v>-67.397223964202084</v>
      </c>
      <c r="M127">
        <f t="shared" ca="1" si="61"/>
        <v>55.937324703344125</v>
      </c>
      <c r="N127">
        <f t="shared" ca="1" si="62"/>
        <v>32.557497303128372</v>
      </c>
      <c r="O127" s="12"/>
    </row>
    <row r="128" spans="1:15" x14ac:dyDescent="0.25">
      <c r="A128" s="4">
        <f t="shared" si="102"/>
        <v>0.43136574074073958</v>
      </c>
      <c r="B128" s="3">
        <f t="shared" si="64"/>
        <v>1553301270</v>
      </c>
      <c r="C128">
        <f t="shared" si="101"/>
        <v>4</v>
      </c>
      <c r="D128">
        <f t="shared" si="101"/>
        <v>107</v>
      </c>
      <c r="E128">
        <f t="shared" ca="1" si="66"/>
        <v>-24660.307847095148</v>
      </c>
      <c r="F128">
        <f t="shared" ca="1" si="67"/>
        <v>10266.440596256311</v>
      </c>
      <c r="G128">
        <f t="shared" ca="1" si="56"/>
        <v>10972.8</v>
      </c>
      <c r="H128" s="9">
        <f t="shared" ca="1" si="57"/>
        <v>-234.86266378757281</v>
      </c>
      <c r="I128" s="9">
        <f t="shared" ca="1" si="57"/>
        <v>97.777242448155448</v>
      </c>
      <c r="J128" s="9">
        <f t="shared" ca="1" si="57"/>
        <v>0</v>
      </c>
      <c r="K128" s="9">
        <f t="shared" ca="1" si="58"/>
        <v>254.40294806106286</v>
      </c>
      <c r="L128" s="9">
        <f t="shared" ca="1" si="59"/>
        <v>-67.397223964202013</v>
      </c>
      <c r="M128">
        <f t="shared" ca="1" si="61"/>
        <v>55.941690938511329</v>
      </c>
      <c r="N128">
        <f t="shared" ca="1" si="62"/>
        <v>32.538705501618118</v>
      </c>
      <c r="O128" s="12"/>
    </row>
    <row r="129" spans="1:19" x14ac:dyDescent="0.25">
      <c r="A129" s="4">
        <f t="shared" si="102"/>
        <v>0.43142361111110994</v>
      </c>
      <c r="B129" s="3">
        <f t="shared" si="64"/>
        <v>1553301275</v>
      </c>
      <c r="C129">
        <f t="shared" si="101"/>
        <v>4</v>
      </c>
      <c r="D129">
        <f t="shared" si="101"/>
        <v>107</v>
      </c>
      <c r="E129">
        <f t="shared" ca="1" si="66"/>
        <v>-25834.621166033012</v>
      </c>
      <c r="F129">
        <f t="shared" ca="1" si="67"/>
        <v>10755.326808497088</v>
      </c>
      <c r="G129">
        <f t="shared" ca="1" si="56"/>
        <v>10972.8</v>
      </c>
      <c r="H129" s="9">
        <f t="shared" ca="1" si="57"/>
        <v>-234.86266378757281</v>
      </c>
      <c r="I129" s="9">
        <f t="shared" ca="1" si="57"/>
        <v>97.777242448155448</v>
      </c>
      <c r="J129" s="9">
        <f t="shared" ca="1" si="57"/>
        <v>0</v>
      </c>
      <c r="K129" s="9">
        <f t="shared" ca="1" si="58"/>
        <v>254.40294806106286</v>
      </c>
      <c r="L129" s="9">
        <f t="shared" ca="1" si="59"/>
        <v>-67.397223964202013</v>
      </c>
      <c r="M129">
        <f t="shared" ca="1" si="61"/>
        <v>55.946057173678533</v>
      </c>
      <c r="N129">
        <f t="shared" ca="1" si="62"/>
        <v>32.519913700107871</v>
      </c>
    </row>
    <row r="130" spans="1:19" x14ac:dyDescent="0.25">
      <c r="A130" s="4">
        <f t="shared" si="102"/>
        <v>0.4314814814814803</v>
      </c>
      <c r="B130" s="3">
        <f t="shared" si="64"/>
        <v>1553301280</v>
      </c>
      <c r="C130">
        <f t="shared" si="101"/>
        <v>4</v>
      </c>
      <c r="D130">
        <f t="shared" si="101"/>
        <v>107</v>
      </c>
      <c r="E130">
        <f t="shared" ca="1" si="66"/>
        <v>-27008.934484970876</v>
      </c>
      <c r="F130">
        <f t="shared" ca="1" si="67"/>
        <v>11244.213020737865</v>
      </c>
      <c r="G130">
        <f t="shared" ca="1" si="56"/>
        <v>10972.8</v>
      </c>
      <c r="H130" s="9">
        <f t="shared" ca="1" si="57"/>
        <v>-234.86266378757281</v>
      </c>
      <c r="I130" s="9">
        <f t="shared" ca="1" si="57"/>
        <v>97.777242448155079</v>
      </c>
      <c r="J130" s="9">
        <f t="shared" ca="1" si="57"/>
        <v>0</v>
      </c>
      <c r="K130" s="9">
        <f t="shared" ca="1" si="58"/>
        <v>254.40294806106272</v>
      </c>
      <c r="L130" s="9">
        <f t="shared" ca="1" si="59"/>
        <v>-67.397223964202084</v>
      </c>
      <c r="M130">
        <f t="shared" ca="1" si="61"/>
        <v>55.950423408845737</v>
      </c>
      <c r="N130">
        <f t="shared" ca="1" si="62"/>
        <v>32.501121898597624</v>
      </c>
    </row>
    <row r="131" spans="1:19" x14ac:dyDescent="0.25">
      <c r="A131" s="4">
        <f t="shared" si="102"/>
        <v>0.43153935185185066</v>
      </c>
      <c r="B131" s="3">
        <f t="shared" si="64"/>
        <v>1553301285</v>
      </c>
      <c r="C131">
        <f t="shared" si="101"/>
        <v>4</v>
      </c>
      <c r="D131">
        <f t="shared" si="101"/>
        <v>107</v>
      </c>
      <c r="E131">
        <f t="shared" ca="1" si="66"/>
        <v>-28183.24780390874</v>
      </c>
      <c r="F131">
        <f t="shared" ca="1" si="67"/>
        <v>11733.09923297864</v>
      </c>
      <c r="G131">
        <f t="shared" ca="1" si="56"/>
        <v>10972.8</v>
      </c>
      <c r="H131" s="9">
        <f t="shared" ca="1" si="57"/>
        <v>-234.86266378757281</v>
      </c>
      <c r="I131" s="9">
        <f t="shared" ca="1" si="57"/>
        <v>97.777242448155448</v>
      </c>
      <c r="J131" s="9">
        <f t="shared" ca="1" si="57"/>
        <v>0</v>
      </c>
      <c r="K131" s="9">
        <f t="shared" ca="1" si="58"/>
        <v>254.40294806106286</v>
      </c>
      <c r="L131" s="9">
        <f t="shared" ca="1" si="59"/>
        <v>-67.397223964202013</v>
      </c>
      <c r="M131">
        <f t="shared" ca="1" si="61"/>
        <v>55.954789644012948</v>
      </c>
      <c r="N131">
        <f t="shared" ca="1" si="62"/>
        <v>32.482330097087377</v>
      </c>
    </row>
    <row r="132" spans="1:19" x14ac:dyDescent="0.25">
      <c r="A132" s="4">
        <f t="shared" si="102"/>
        <v>0.43159722222222102</v>
      </c>
      <c r="B132" s="3">
        <f t="shared" si="64"/>
        <v>1553301290</v>
      </c>
      <c r="C132">
        <f t="shared" si="101"/>
        <v>4</v>
      </c>
      <c r="D132">
        <f t="shared" si="101"/>
        <v>107</v>
      </c>
      <c r="E132">
        <f t="shared" ca="1" si="66"/>
        <v>-29357.561122846604</v>
      </c>
      <c r="F132">
        <f t="shared" ca="1" si="67"/>
        <v>12221.985445219418</v>
      </c>
      <c r="G132">
        <f t="shared" ca="1" si="56"/>
        <v>10972.8</v>
      </c>
      <c r="H132" s="9">
        <f t="shared" ca="1" si="57"/>
        <v>-234.86266378757281</v>
      </c>
      <c r="I132" s="9">
        <f t="shared" ca="1" si="57"/>
        <v>97.777242448155448</v>
      </c>
      <c r="J132" s="9">
        <f t="shared" ca="1" si="57"/>
        <v>0</v>
      </c>
      <c r="K132" s="9">
        <f t="shared" ca="1" si="58"/>
        <v>254.40294806106286</v>
      </c>
      <c r="L132" s="9">
        <f t="shared" ca="1" si="59"/>
        <v>-67.397223964202013</v>
      </c>
      <c r="M132">
        <f t="shared" ca="1" si="61"/>
        <v>55.959155879180152</v>
      </c>
      <c r="N132">
        <f t="shared" ca="1" si="62"/>
        <v>32.463538295577131</v>
      </c>
    </row>
    <row r="133" spans="1:19" x14ac:dyDescent="0.25">
      <c r="A133" s="4">
        <f t="shared" si="102"/>
        <v>0.43165509259259138</v>
      </c>
      <c r="B133" s="3">
        <f t="shared" si="64"/>
        <v>1553301295</v>
      </c>
      <c r="C133">
        <f t="shared" si="101"/>
        <v>4</v>
      </c>
      <c r="D133">
        <f t="shared" si="101"/>
        <v>107</v>
      </c>
      <c r="E133">
        <f t="shared" ca="1" si="66"/>
        <v>-30531.874441784468</v>
      </c>
      <c r="F133">
        <f t="shared" ca="1" si="67"/>
        <v>12710.871657460195</v>
      </c>
      <c r="G133">
        <f t="shared" ca="1" si="56"/>
        <v>10972.8</v>
      </c>
      <c r="H133" s="9">
        <f t="shared" ca="1" si="57"/>
        <v>-234.86266378757281</v>
      </c>
      <c r="I133" s="9">
        <f t="shared" ca="1" si="57"/>
        <v>97.777242448155448</v>
      </c>
      <c r="J133" s="9">
        <f t="shared" ca="1" si="57"/>
        <v>0</v>
      </c>
      <c r="K133" s="9">
        <f t="shared" ca="1" si="58"/>
        <v>254.40294806106286</v>
      </c>
      <c r="L133" s="9">
        <f t="shared" ca="1" si="59"/>
        <v>-67.397223964202013</v>
      </c>
      <c r="M133">
        <f t="shared" ca="1" si="61"/>
        <v>55.963522114347356</v>
      </c>
      <c r="N133">
        <f t="shared" ca="1" si="62"/>
        <v>32.444746494066877</v>
      </c>
    </row>
    <row r="134" spans="1:19" x14ac:dyDescent="0.25">
      <c r="A134" s="4">
        <f t="shared" si="102"/>
        <v>0.43171296296296174</v>
      </c>
      <c r="B134" s="3">
        <f t="shared" si="64"/>
        <v>1553301300</v>
      </c>
      <c r="C134">
        <f t="shared" si="101"/>
        <v>4</v>
      </c>
      <c r="D134">
        <f t="shared" si="101"/>
        <v>107</v>
      </c>
      <c r="E134">
        <f t="shared" ca="1" si="66"/>
        <v>-31706.187760722332</v>
      </c>
      <c r="F134">
        <f t="shared" ca="1" si="67"/>
        <v>13199.757869700972</v>
      </c>
      <c r="G134">
        <f t="shared" ca="1" si="56"/>
        <v>10972.8</v>
      </c>
      <c r="H134" s="9">
        <f t="shared" ca="1" si="57"/>
        <v>-234.8626637875721</v>
      </c>
      <c r="I134" s="9">
        <f t="shared" ca="1" si="57"/>
        <v>97.777242448155079</v>
      </c>
      <c r="J134" s="9">
        <f t="shared" ca="1" si="57"/>
        <v>0</v>
      </c>
      <c r="K134" s="9">
        <f t="shared" ca="1" si="58"/>
        <v>254.40294806106203</v>
      </c>
      <c r="L134" s="9">
        <f t="shared" ca="1" si="59"/>
        <v>-67.397223964202027</v>
      </c>
      <c r="M134">
        <f t="shared" ca="1" si="61"/>
        <v>55.967888349514567</v>
      </c>
      <c r="N134">
        <f t="shared" ca="1" si="62"/>
        <v>32.42595469255663</v>
      </c>
    </row>
    <row r="135" spans="1:19" x14ac:dyDescent="0.25">
      <c r="A135" s="4">
        <f t="shared" si="102"/>
        <v>0.4317708333333321</v>
      </c>
      <c r="B135" s="3">
        <f t="shared" si="64"/>
        <v>1553301305</v>
      </c>
      <c r="C135">
        <f t="shared" si="101"/>
        <v>4</v>
      </c>
      <c r="D135">
        <f t="shared" si="101"/>
        <v>107</v>
      </c>
      <c r="E135">
        <f t="shared" ca="1" si="66"/>
        <v>-32880.501079660193</v>
      </c>
      <c r="F135">
        <f t="shared" ca="1" si="67"/>
        <v>13688.644081941748</v>
      </c>
      <c r="G135">
        <f t="shared" ca="1" si="56"/>
        <v>10972.8</v>
      </c>
      <c r="H135" s="9">
        <f t="shared" ca="1" si="57"/>
        <v>-234.86266378757281</v>
      </c>
      <c r="I135" s="9">
        <f t="shared" ca="1" si="57"/>
        <v>97.777242448155448</v>
      </c>
      <c r="J135" s="9">
        <f t="shared" ca="1" si="57"/>
        <v>0</v>
      </c>
      <c r="K135" s="9">
        <f t="shared" ca="1" si="58"/>
        <v>254.40294806106286</v>
      </c>
      <c r="L135" s="9">
        <f t="shared" ca="1" si="59"/>
        <v>-67.397223964202013</v>
      </c>
      <c r="M135">
        <f t="shared" ca="1" si="61"/>
        <v>55.972254584681771</v>
      </c>
      <c r="N135">
        <f t="shared" ca="1" si="62"/>
        <v>32.407162891046383</v>
      </c>
    </row>
    <row r="136" spans="1:19" x14ac:dyDescent="0.25">
      <c r="A136" s="4">
        <f t="shared" si="102"/>
        <v>0.43182870370370247</v>
      </c>
      <c r="B136" s="3">
        <f t="shared" si="64"/>
        <v>1553301310</v>
      </c>
      <c r="C136">
        <f t="shared" si="101"/>
        <v>4</v>
      </c>
      <c r="D136">
        <f t="shared" si="101"/>
        <v>107</v>
      </c>
      <c r="E136">
        <f t="shared" ca="1" si="66"/>
        <v>-34054.814398598057</v>
      </c>
      <c r="F136">
        <f t="shared" ca="1" si="67"/>
        <v>14177.530294182525</v>
      </c>
      <c r="G136">
        <f t="shared" ref="G136:G198" ca="1" si="103">INDIRECT("G$"&amp;C136)+INDIRECT("J$"&amp;C136)*($B136-INDIRECT("B$"&amp;D136))</f>
        <v>10972.8</v>
      </c>
      <c r="H136" s="9">
        <f t="shared" ref="H136:J151" ca="1" si="104">(E137-E136)/($B137-$B136)</f>
        <v>-234.86266378757281</v>
      </c>
      <c r="I136" s="9">
        <f t="shared" ca="1" si="104"/>
        <v>97.777242448155448</v>
      </c>
      <c r="J136" s="9">
        <f t="shared" ca="1" si="104"/>
        <v>0</v>
      </c>
      <c r="K136" s="9">
        <f t="shared" ref="K136:K198" ca="1" si="105">SQRT(H136*H136+I136*I136)</f>
        <v>254.40294806106286</v>
      </c>
      <c r="L136" s="9">
        <f t="shared" ref="L136:L198" ca="1" si="106">DEGREES(ATAN2(I136,H136))</f>
        <v>-67.397223964202013</v>
      </c>
      <c r="M136">
        <f t="shared" ca="1" si="61"/>
        <v>55.976620819848975</v>
      </c>
      <c r="N136">
        <f t="shared" ca="1" si="62"/>
        <v>32.388371089536136</v>
      </c>
      <c r="O136" s="14"/>
      <c r="P136" s="14"/>
      <c r="Q136" s="14"/>
      <c r="R136" s="14"/>
      <c r="S136" s="14"/>
    </row>
    <row r="137" spans="1:19" x14ac:dyDescent="0.25">
      <c r="A137" s="4">
        <f t="shared" si="102"/>
        <v>0.43188657407407283</v>
      </c>
      <c r="B137" s="3">
        <f t="shared" si="64"/>
        <v>1553301315</v>
      </c>
      <c r="C137">
        <f t="shared" ref="C137:D152" si="107">C136</f>
        <v>4</v>
      </c>
      <c r="D137">
        <f t="shared" si="107"/>
        <v>107</v>
      </c>
      <c r="E137">
        <f t="shared" ca="1" si="66"/>
        <v>-35229.127717535921</v>
      </c>
      <c r="F137">
        <f t="shared" ca="1" si="67"/>
        <v>14666.416506423302</v>
      </c>
      <c r="G137">
        <f t="shared" ca="1" si="103"/>
        <v>10972.8</v>
      </c>
      <c r="H137" s="9">
        <f t="shared" ca="1" si="104"/>
        <v>-234.86266378757281</v>
      </c>
      <c r="I137" s="9">
        <f t="shared" ca="1" si="104"/>
        <v>97.777242448155448</v>
      </c>
      <c r="J137" s="9">
        <f t="shared" ca="1" si="104"/>
        <v>0</v>
      </c>
      <c r="K137" s="9">
        <f t="shared" ca="1" si="105"/>
        <v>254.40294806106286</v>
      </c>
      <c r="L137" s="9">
        <f t="shared" ca="1" si="106"/>
        <v>-67.397223964202013</v>
      </c>
      <c r="M137">
        <f t="shared" ref="M137:M198" ca="1" si="108">INDIRECT("M$"&amp;C137)+INDIRECT("O$"&amp;C137)*($B137-INDIRECT("B$"&amp;D137))</f>
        <v>55.980987055016179</v>
      </c>
      <c r="N137">
        <f t="shared" ref="N137:N198" ca="1" si="109">INDIRECT("N$"&amp;C137)+INDIRECT("P$"&amp;C137)*($B137-INDIRECT("B$"&amp;D137))</f>
        <v>32.369579288025889</v>
      </c>
      <c r="O137" s="12"/>
    </row>
    <row r="138" spans="1:19" x14ac:dyDescent="0.25">
      <c r="A138" s="4">
        <f t="shared" si="102"/>
        <v>0.43194444444444319</v>
      </c>
      <c r="B138" s="3">
        <f t="shared" ref="B138:B198" si="110">B137+SECOND(A138-A137)</f>
        <v>1553301320</v>
      </c>
      <c r="C138">
        <f t="shared" si="107"/>
        <v>4</v>
      </c>
      <c r="D138">
        <f t="shared" si="107"/>
        <v>107</v>
      </c>
      <c r="E138">
        <f t="shared" ca="1" si="66"/>
        <v>-36403.441036473785</v>
      </c>
      <c r="F138">
        <f t="shared" ca="1" si="67"/>
        <v>15155.302718664079</v>
      </c>
      <c r="G138">
        <f t="shared" ca="1" si="103"/>
        <v>10972.8</v>
      </c>
      <c r="H138" s="9">
        <f t="shared" ca="1" si="104"/>
        <v>-234.86266378757281</v>
      </c>
      <c r="I138" s="9">
        <f t="shared" ca="1" si="104"/>
        <v>97.777242448155079</v>
      </c>
      <c r="J138" s="9">
        <f t="shared" ca="1" si="104"/>
        <v>0</v>
      </c>
      <c r="K138" s="9">
        <f t="shared" ca="1" si="105"/>
        <v>254.40294806106272</v>
      </c>
      <c r="L138" s="9">
        <f t="shared" ca="1" si="106"/>
        <v>-67.397223964202084</v>
      </c>
      <c r="M138">
        <f t="shared" ca="1" si="108"/>
        <v>55.98535329018339</v>
      </c>
      <c r="N138">
        <f t="shared" ca="1" si="109"/>
        <v>32.350787486515642</v>
      </c>
      <c r="O138" s="12"/>
    </row>
    <row r="139" spans="1:19" x14ac:dyDescent="0.25">
      <c r="A139" s="8">
        <f t="shared" si="102"/>
        <v>0.43200231481481355</v>
      </c>
      <c r="B139" s="3">
        <f t="shared" si="110"/>
        <v>1553301325</v>
      </c>
      <c r="C139">
        <f t="shared" si="107"/>
        <v>4</v>
      </c>
      <c r="D139">
        <f t="shared" si="107"/>
        <v>107</v>
      </c>
      <c r="E139">
        <f t="shared" ca="1" si="66"/>
        <v>-37577.754355411649</v>
      </c>
      <c r="F139">
        <f t="shared" ca="1" si="67"/>
        <v>15644.188930904855</v>
      </c>
      <c r="G139">
        <f t="shared" ca="1" si="103"/>
        <v>10972.8</v>
      </c>
      <c r="H139" s="9">
        <f t="shared" ca="1" si="104"/>
        <v>-234.86266378757281</v>
      </c>
      <c r="I139" s="9">
        <f t="shared" ca="1" si="104"/>
        <v>97.777242448155448</v>
      </c>
      <c r="J139" s="9">
        <f t="shared" ca="1" si="104"/>
        <v>0</v>
      </c>
      <c r="K139" s="9">
        <f t="shared" ca="1" si="105"/>
        <v>254.40294806106286</v>
      </c>
      <c r="L139" s="9">
        <f t="shared" ca="1" si="106"/>
        <v>-67.397223964202013</v>
      </c>
      <c r="M139">
        <f t="shared" ca="1" si="108"/>
        <v>55.989719525350594</v>
      </c>
      <c r="N139">
        <f t="shared" ca="1" si="109"/>
        <v>32.331995685005388</v>
      </c>
      <c r="O139" s="12"/>
    </row>
    <row r="140" spans="1:19" x14ac:dyDescent="0.25">
      <c r="A140" s="4">
        <f t="shared" si="102"/>
        <v>0.43206018518518391</v>
      </c>
      <c r="B140" s="3">
        <f t="shared" si="110"/>
        <v>1553301330</v>
      </c>
      <c r="C140">
        <f t="shared" si="107"/>
        <v>4</v>
      </c>
      <c r="D140">
        <f t="shared" si="107"/>
        <v>107</v>
      </c>
      <c r="E140">
        <f t="shared" ca="1" si="66"/>
        <v>-38752.067674349513</v>
      </c>
      <c r="F140">
        <f t="shared" ca="1" si="67"/>
        <v>16133.075143145632</v>
      </c>
      <c r="G140">
        <f t="shared" ca="1" si="103"/>
        <v>10972.8</v>
      </c>
      <c r="H140" s="9">
        <f t="shared" ca="1" si="104"/>
        <v>-234.86266378757281</v>
      </c>
      <c r="I140" s="9">
        <f t="shared" ca="1" si="104"/>
        <v>97.777242448155079</v>
      </c>
      <c r="J140" s="9">
        <f t="shared" ca="1" si="104"/>
        <v>0</v>
      </c>
      <c r="K140" s="9">
        <f t="shared" ca="1" si="105"/>
        <v>254.40294806106272</v>
      </c>
      <c r="L140" s="9">
        <f t="shared" ca="1" si="106"/>
        <v>-67.397223964202084</v>
      </c>
      <c r="M140">
        <f t="shared" ca="1" si="108"/>
        <v>55.994085760517798</v>
      </c>
      <c r="N140">
        <f t="shared" ca="1" si="109"/>
        <v>32.313203883495142</v>
      </c>
      <c r="O140" s="12"/>
    </row>
    <row r="141" spans="1:19" x14ac:dyDescent="0.25">
      <c r="A141" s="4">
        <f t="shared" si="102"/>
        <v>0.43211805555555427</v>
      </c>
      <c r="B141" s="3">
        <f t="shared" si="110"/>
        <v>1553301335</v>
      </c>
      <c r="C141">
        <f t="shared" si="107"/>
        <v>4</v>
      </c>
      <c r="D141">
        <f t="shared" si="107"/>
        <v>107</v>
      </c>
      <c r="E141">
        <f t="shared" ca="1" si="66"/>
        <v>-39926.380993287377</v>
      </c>
      <c r="F141">
        <f t="shared" ca="1" si="67"/>
        <v>16621.961355386407</v>
      </c>
      <c r="G141">
        <f t="shared" ca="1" si="103"/>
        <v>10972.8</v>
      </c>
      <c r="H141" s="9">
        <f t="shared" ca="1" si="104"/>
        <v>-234.86266378757281</v>
      </c>
      <c r="I141" s="9">
        <f t="shared" ca="1" si="104"/>
        <v>97.777242448155448</v>
      </c>
      <c r="J141" s="9">
        <f t="shared" ca="1" si="104"/>
        <v>0</v>
      </c>
      <c r="K141" s="9">
        <f t="shared" ca="1" si="105"/>
        <v>254.40294806106286</v>
      </c>
      <c r="L141" s="9">
        <f t="shared" ca="1" si="106"/>
        <v>-67.397223964202013</v>
      </c>
      <c r="M141">
        <f t="shared" ca="1" si="108"/>
        <v>55.998451995685009</v>
      </c>
      <c r="N141">
        <f t="shared" ca="1" si="109"/>
        <v>32.294412081984895</v>
      </c>
      <c r="O141" s="12"/>
    </row>
    <row r="142" spans="1:19" x14ac:dyDescent="0.25">
      <c r="A142" s="4">
        <f t="shared" si="102"/>
        <v>0.43217592592592463</v>
      </c>
      <c r="B142" s="3">
        <f t="shared" si="110"/>
        <v>1553301340</v>
      </c>
      <c r="C142">
        <f t="shared" si="107"/>
        <v>4</v>
      </c>
      <c r="D142">
        <f t="shared" si="107"/>
        <v>107</v>
      </c>
      <c r="E142">
        <f t="shared" ca="1" si="66"/>
        <v>-41100.694312225241</v>
      </c>
      <c r="F142">
        <f t="shared" ca="1" si="67"/>
        <v>17110.847567627185</v>
      </c>
      <c r="G142">
        <f t="shared" ca="1" si="103"/>
        <v>10972.8</v>
      </c>
      <c r="H142" s="9">
        <f t="shared" ca="1" si="104"/>
        <v>-234.86266378757281</v>
      </c>
      <c r="I142" s="9">
        <f t="shared" ca="1" si="104"/>
        <v>97.777242448155448</v>
      </c>
      <c r="J142" s="9">
        <f t="shared" ca="1" si="104"/>
        <v>0</v>
      </c>
      <c r="K142" s="9">
        <f t="shared" ca="1" si="105"/>
        <v>254.40294806106286</v>
      </c>
      <c r="L142" s="9">
        <f t="shared" ca="1" si="106"/>
        <v>-67.397223964202013</v>
      </c>
      <c r="M142">
        <f t="shared" ca="1" si="108"/>
        <v>56.002818230852213</v>
      </c>
      <c r="N142">
        <f t="shared" ca="1" si="109"/>
        <v>32.275620280474648</v>
      </c>
    </row>
    <row r="143" spans="1:19" x14ac:dyDescent="0.25">
      <c r="A143" s="4">
        <f t="shared" si="102"/>
        <v>0.43223379629629499</v>
      </c>
      <c r="B143" s="3">
        <f t="shared" si="110"/>
        <v>1553301345</v>
      </c>
      <c r="C143">
        <f t="shared" si="107"/>
        <v>4</v>
      </c>
      <c r="D143">
        <f t="shared" si="107"/>
        <v>107</v>
      </c>
      <c r="E143">
        <f t="shared" ca="1" si="66"/>
        <v>-42275.007631163106</v>
      </c>
      <c r="F143">
        <f t="shared" ca="1" si="67"/>
        <v>17599.733779867962</v>
      </c>
      <c r="G143">
        <f t="shared" ca="1" si="103"/>
        <v>10972.8</v>
      </c>
      <c r="H143" s="9">
        <f t="shared" ca="1" si="104"/>
        <v>-234.86266378757281</v>
      </c>
      <c r="I143" s="9">
        <f t="shared" ca="1" si="104"/>
        <v>97.777242448155448</v>
      </c>
      <c r="J143" s="9">
        <f t="shared" ca="1" si="104"/>
        <v>0</v>
      </c>
      <c r="K143" s="9">
        <f t="shared" ca="1" si="105"/>
        <v>254.40294806106286</v>
      </c>
      <c r="L143" s="9">
        <f t="shared" ca="1" si="106"/>
        <v>-67.397223964202013</v>
      </c>
      <c r="M143">
        <f t="shared" ca="1" si="108"/>
        <v>56.007184466019417</v>
      </c>
      <c r="N143">
        <f t="shared" ca="1" si="109"/>
        <v>32.256828478964401</v>
      </c>
    </row>
    <row r="144" spans="1:19" x14ac:dyDescent="0.25">
      <c r="A144" s="4">
        <f t="shared" si="102"/>
        <v>0.43229166666666535</v>
      </c>
      <c r="B144" s="3">
        <f t="shared" si="110"/>
        <v>1553301350</v>
      </c>
      <c r="C144">
        <f t="shared" si="107"/>
        <v>4</v>
      </c>
      <c r="D144">
        <f t="shared" si="107"/>
        <v>107</v>
      </c>
      <c r="E144">
        <f t="shared" ca="1" si="66"/>
        <v>-43449.32095010097</v>
      </c>
      <c r="F144">
        <f t="shared" ca="1" si="67"/>
        <v>18088.619992108739</v>
      </c>
      <c r="G144">
        <f t="shared" ca="1" si="103"/>
        <v>10972.8</v>
      </c>
      <c r="H144" s="9">
        <f t="shared" ca="1" si="104"/>
        <v>-234.86266378757281</v>
      </c>
      <c r="I144" s="9">
        <f t="shared" ca="1" si="104"/>
        <v>97.777242448155448</v>
      </c>
      <c r="J144" s="9">
        <f t="shared" ca="1" si="104"/>
        <v>0</v>
      </c>
      <c r="K144" s="9">
        <f t="shared" ca="1" si="105"/>
        <v>254.40294806106286</v>
      </c>
      <c r="L144" s="9">
        <f t="shared" ca="1" si="106"/>
        <v>-67.397223964202013</v>
      </c>
      <c r="M144">
        <f t="shared" ca="1" si="108"/>
        <v>56.011550701186621</v>
      </c>
      <c r="N144">
        <f t="shared" ca="1" si="109"/>
        <v>32.238036677454154</v>
      </c>
    </row>
    <row r="145" spans="1:14" x14ac:dyDescent="0.25">
      <c r="A145" s="4">
        <f t="shared" si="102"/>
        <v>0.43234953703703571</v>
      </c>
      <c r="B145" s="3">
        <f t="shared" si="110"/>
        <v>1553301355</v>
      </c>
      <c r="C145">
        <f t="shared" si="107"/>
        <v>4</v>
      </c>
      <c r="D145">
        <f t="shared" si="107"/>
        <v>107</v>
      </c>
      <c r="E145">
        <f t="shared" ca="1" si="66"/>
        <v>-44623.634269038834</v>
      </c>
      <c r="F145">
        <f t="shared" ca="1" si="67"/>
        <v>18577.506204349516</v>
      </c>
      <c r="G145">
        <f t="shared" ca="1" si="103"/>
        <v>10972.8</v>
      </c>
      <c r="H145" s="9">
        <f t="shared" ca="1" si="104"/>
        <v>-234.86266378757281</v>
      </c>
      <c r="I145" s="9">
        <f t="shared" ca="1" si="104"/>
        <v>97.777242448155448</v>
      </c>
      <c r="J145" s="9">
        <f t="shared" ca="1" si="104"/>
        <v>0</v>
      </c>
      <c r="K145" s="9">
        <f t="shared" ca="1" si="105"/>
        <v>254.40294806106286</v>
      </c>
      <c r="L145" s="9">
        <f t="shared" ca="1" si="106"/>
        <v>-67.397223964202013</v>
      </c>
      <c r="M145">
        <f t="shared" ca="1" si="108"/>
        <v>56.015916936353833</v>
      </c>
      <c r="N145">
        <f t="shared" ca="1" si="109"/>
        <v>32.2192448759439</v>
      </c>
    </row>
    <row r="146" spans="1:14" x14ac:dyDescent="0.25">
      <c r="A146" s="4">
        <f t="shared" si="102"/>
        <v>0.43240740740740607</v>
      </c>
      <c r="B146" s="3">
        <f t="shared" si="110"/>
        <v>1553301360</v>
      </c>
      <c r="C146">
        <f t="shared" si="107"/>
        <v>4</v>
      </c>
      <c r="D146">
        <f t="shared" si="107"/>
        <v>107</v>
      </c>
      <c r="E146">
        <f t="shared" ca="1" si="66"/>
        <v>-45797.947587976698</v>
      </c>
      <c r="F146">
        <f t="shared" ca="1" si="67"/>
        <v>19066.392416590294</v>
      </c>
      <c r="G146">
        <f t="shared" ca="1" si="103"/>
        <v>10972.8</v>
      </c>
      <c r="H146" s="9">
        <f t="shared" ca="1" si="104"/>
        <v>-234.86266378757281</v>
      </c>
      <c r="I146" s="9">
        <f t="shared" ca="1" si="104"/>
        <v>97.777242448155448</v>
      </c>
      <c r="J146" s="9">
        <f t="shared" ca="1" si="104"/>
        <v>0</v>
      </c>
      <c r="K146" s="9">
        <f t="shared" ca="1" si="105"/>
        <v>254.40294806106286</v>
      </c>
      <c r="L146" s="9">
        <f t="shared" ca="1" si="106"/>
        <v>-67.397223964202013</v>
      </c>
      <c r="M146">
        <f t="shared" ca="1" si="108"/>
        <v>56.020283171521037</v>
      </c>
      <c r="N146">
        <f t="shared" ca="1" si="109"/>
        <v>32.200453074433653</v>
      </c>
    </row>
    <row r="147" spans="1:14" x14ac:dyDescent="0.25">
      <c r="A147" s="4">
        <f t="shared" si="102"/>
        <v>0.43246527777777644</v>
      </c>
      <c r="B147" s="3">
        <f t="shared" si="110"/>
        <v>1553301365</v>
      </c>
      <c r="C147">
        <f t="shared" si="107"/>
        <v>4</v>
      </c>
      <c r="D147">
        <f t="shared" si="107"/>
        <v>107</v>
      </c>
      <c r="E147">
        <f t="shared" ca="1" si="66"/>
        <v>-46972.260906914562</v>
      </c>
      <c r="F147">
        <f t="shared" ca="1" si="67"/>
        <v>19555.278628831071</v>
      </c>
      <c r="G147">
        <f t="shared" ca="1" si="103"/>
        <v>10972.8</v>
      </c>
      <c r="H147" s="9">
        <f t="shared" ca="1" si="104"/>
        <v>-234.86266378757281</v>
      </c>
      <c r="I147" s="9">
        <f t="shared" ca="1" si="104"/>
        <v>97.777242448154723</v>
      </c>
      <c r="J147" s="9">
        <f t="shared" ca="1" si="104"/>
        <v>0</v>
      </c>
      <c r="K147" s="9">
        <f t="shared" ca="1" si="105"/>
        <v>254.40294806106257</v>
      </c>
      <c r="L147" s="9">
        <f t="shared" ca="1" si="106"/>
        <v>-67.397223964202169</v>
      </c>
      <c r="M147">
        <f t="shared" ca="1" si="108"/>
        <v>56.024649406688241</v>
      </c>
      <c r="N147">
        <f t="shared" ca="1" si="109"/>
        <v>32.181661272923407</v>
      </c>
    </row>
    <row r="148" spans="1:14" x14ac:dyDescent="0.25">
      <c r="A148" s="4">
        <f t="shared" si="102"/>
        <v>0.4325231481481468</v>
      </c>
      <c r="B148" s="3">
        <f t="shared" si="110"/>
        <v>1553301370</v>
      </c>
      <c r="C148">
        <f t="shared" si="107"/>
        <v>4</v>
      </c>
      <c r="D148">
        <f t="shared" si="107"/>
        <v>107</v>
      </c>
      <c r="E148">
        <f t="shared" ca="1" si="66"/>
        <v>-48146.574225852426</v>
      </c>
      <c r="F148">
        <f t="shared" ca="1" si="67"/>
        <v>20044.164841071844</v>
      </c>
      <c r="G148">
        <f t="shared" ca="1" si="103"/>
        <v>10972.8</v>
      </c>
      <c r="H148" s="9">
        <f t="shared" ca="1" si="104"/>
        <v>-234.86266378757281</v>
      </c>
      <c r="I148" s="9">
        <f t="shared" ca="1" si="104"/>
        <v>97.777242448155448</v>
      </c>
      <c r="J148" s="9">
        <f t="shared" ca="1" si="104"/>
        <v>0</v>
      </c>
      <c r="K148" s="9">
        <f t="shared" ca="1" si="105"/>
        <v>254.40294806106286</v>
      </c>
      <c r="L148" s="9">
        <f t="shared" ca="1" si="106"/>
        <v>-67.397223964202013</v>
      </c>
      <c r="M148">
        <f t="shared" ca="1" si="108"/>
        <v>56.029015641855452</v>
      </c>
      <c r="N148">
        <f t="shared" ca="1" si="109"/>
        <v>32.16286947141316</v>
      </c>
    </row>
    <row r="149" spans="1:14" x14ac:dyDescent="0.25">
      <c r="A149" s="4">
        <f t="shared" si="102"/>
        <v>0.43258101851851716</v>
      </c>
      <c r="B149" s="3">
        <f t="shared" si="110"/>
        <v>1553301375</v>
      </c>
      <c r="C149">
        <f t="shared" si="107"/>
        <v>4</v>
      </c>
      <c r="D149">
        <f t="shared" si="107"/>
        <v>107</v>
      </c>
      <c r="E149">
        <f t="shared" ca="1" si="66"/>
        <v>-49320.88754479029</v>
      </c>
      <c r="F149">
        <f t="shared" ca="1" si="67"/>
        <v>20533.051053312622</v>
      </c>
      <c r="G149">
        <f t="shared" ca="1" si="103"/>
        <v>10972.8</v>
      </c>
      <c r="H149" s="9">
        <f t="shared" ca="1" si="104"/>
        <v>-234.86266378757281</v>
      </c>
      <c r="I149" s="9">
        <f t="shared" ca="1" si="104"/>
        <v>97.777242448155448</v>
      </c>
      <c r="J149" s="9">
        <f t="shared" ca="1" si="104"/>
        <v>0</v>
      </c>
      <c r="K149" s="9">
        <f t="shared" ca="1" si="105"/>
        <v>254.40294806106286</v>
      </c>
      <c r="L149" s="9">
        <f t="shared" ca="1" si="106"/>
        <v>-67.397223964202013</v>
      </c>
      <c r="M149">
        <f t="shared" ca="1" si="108"/>
        <v>56.033381877022656</v>
      </c>
      <c r="N149">
        <f t="shared" ca="1" si="109"/>
        <v>32.144077669902913</v>
      </c>
    </row>
    <row r="150" spans="1:14" x14ac:dyDescent="0.25">
      <c r="A150" s="4">
        <f t="shared" si="102"/>
        <v>0.43263888888888752</v>
      </c>
      <c r="B150" s="3">
        <f t="shared" si="110"/>
        <v>1553301380</v>
      </c>
      <c r="C150">
        <f t="shared" si="107"/>
        <v>4</v>
      </c>
      <c r="D150">
        <f t="shared" si="107"/>
        <v>107</v>
      </c>
      <c r="E150">
        <f t="shared" ca="1" si="66"/>
        <v>-50495.200863728154</v>
      </c>
      <c r="F150">
        <f t="shared" ca="1" si="67"/>
        <v>21021.937265553399</v>
      </c>
      <c r="G150">
        <f t="shared" ca="1" si="103"/>
        <v>10972.8</v>
      </c>
      <c r="H150" s="9">
        <f t="shared" ca="1" si="104"/>
        <v>-234.86266378757281</v>
      </c>
      <c r="I150" s="9">
        <f t="shared" ca="1" si="104"/>
        <v>97.777242448155448</v>
      </c>
      <c r="J150" s="9">
        <f t="shared" ca="1" si="104"/>
        <v>0</v>
      </c>
      <c r="K150" s="9">
        <f t="shared" ca="1" si="105"/>
        <v>254.40294806106286</v>
      </c>
      <c r="L150" s="9">
        <f t="shared" ca="1" si="106"/>
        <v>-67.397223964202013</v>
      </c>
      <c r="M150">
        <f t="shared" ca="1" si="108"/>
        <v>56.03774811218986</v>
      </c>
      <c r="N150">
        <f t="shared" ca="1" si="109"/>
        <v>32.125285868392659</v>
      </c>
    </row>
    <row r="151" spans="1:14" x14ac:dyDescent="0.25">
      <c r="A151" s="4">
        <f t="shared" si="102"/>
        <v>0.43269675925925788</v>
      </c>
      <c r="B151" s="3">
        <f t="shared" si="110"/>
        <v>1553301385</v>
      </c>
      <c r="C151">
        <f t="shared" si="107"/>
        <v>4</v>
      </c>
      <c r="D151">
        <f t="shared" si="107"/>
        <v>107</v>
      </c>
      <c r="E151">
        <f t="shared" ca="1" si="66"/>
        <v>-51669.514182666018</v>
      </c>
      <c r="F151">
        <f t="shared" ca="1" si="67"/>
        <v>21510.823477794176</v>
      </c>
      <c r="G151">
        <f t="shared" ca="1" si="103"/>
        <v>10972.8</v>
      </c>
      <c r="H151" s="9">
        <f t="shared" ca="1" si="104"/>
        <v>-234.86266378757281</v>
      </c>
      <c r="I151" s="9">
        <f t="shared" ca="1" si="104"/>
        <v>97.777242448155448</v>
      </c>
      <c r="J151" s="9">
        <f t="shared" ca="1" si="104"/>
        <v>0</v>
      </c>
      <c r="K151" s="9">
        <f t="shared" ca="1" si="105"/>
        <v>254.40294806106286</v>
      </c>
      <c r="L151" s="9">
        <f t="shared" ca="1" si="106"/>
        <v>-67.397223964202013</v>
      </c>
      <c r="M151">
        <f t="shared" ca="1" si="108"/>
        <v>56.042114347357064</v>
      </c>
      <c r="N151">
        <f t="shared" ca="1" si="109"/>
        <v>32.106494066882412</v>
      </c>
    </row>
    <row r="152" spans="1:14" x14ac:dyDescent="0.25">
      <c r="A152" s="4">
        <f t="shared" si="102"/>
        <v>0.43275462962962824</v>
      </c>
      <c r="B152" s="3">
        <f t="shared" si="110"/>
        <v>1553301390</v>
      </c>
      <c r="C152">
        <f t="shared" si="107"/>
        <v>4</v>
      </c>
      <c r="D152">
        <f t="shared" si="107"/>
        <v>107</v>
      </c>
      <c r="E152">
        <f t="shared" ca="1" si="66"/>
        <v>-52843.827501603882</v>
      </c>
      <c r="F152">
        <f t="shared" ca="1" si="67"/>
        <v>21999.709690034953</v>
      </c>
      <c r="G152">
        <f t="shared" ca="1" si="103"/>
        <v>10972.8</v>
      </c>
      <c r="H152" s="9">
        <f t="shared" ref="H152:J183" ca="1" si="111">(E153-E152)/($B153-$B152)</f>
        <v>-234.86266378757281</v>
      </c>
      <c r="I152" s="9">
        <f t="shared" ca="1" si="111"/>
        <v>97.777242448155448</v>
      </c>
      <c r="J152" s="9">
        <f t="shared" ca="1" si="111"/>
        <v>0</v>
      </c>
      <c r="K152" s="9">
        <f t="shared" ca="1" si="105"/>
        <v>254.40294806106286</v>
      </c>
      <c r="L152" s="9">
        <f t="shared" ca="1" si="106"/>
        <v>-67.397223964202013</v>
      </c>
      <c r="M152">
        <f t="shared" ca="1" si="108"/>
        <v>56.046480582524275</v>
      </c>
      <c r="N152">
        <f t="shared" ca="1" si="109"/>
        <v>32.087702265372165</v>
      </c>
    </row>
    <row r="153" spans="1:14" x14ac:dyDescent="0.25">
      <c r="A153" s="4">
        <f t="shared" si="102"/>
        <v>0.4328124999999986</v>
      </c>
      <c r="B153" s="3">
        <f t="shared" si="110"/>
        <v>1553301395</v>
      </c>
      <c r="C153">
        <f t="shared" ref="C153:D168" si="112">C152</f>
        <v>4</v>
      </c>
      <c r="D153">
        <f t="shared" si="112"/>
        <v>107</v>
      </c>
      <c r="E153">
        <f t="shared" ca="1" si="66"/>
        <v>-54018.140820541747</v>
      </c>
      <c r="F153">
        <f t="shared" ca="1" si="67"/>
        <v>22488.595902275731</v>
      </c>
      <c r="G153">
        <f t="shared" ca="1" si="103"/>
        <v>10972.8</v>
      </c>
      <c r="H153" s="9">
        <f t="shared" ca="1" si="111"/>
        <v>-234.86266378757281</v>
      </c>
      <c r="I153" s="9">
        <f t="shared" ca="1" si="111"/>
        <v>97.777242448155448</v>
      </c>
      <c r="J153" s="9">
        <f t="shared" ca="1" si="111"/>
        <v>0</v>
      </c>
      <c r="K153" s="9">
        <f t="shared" ca="1" si="105"/>
        <v>254.40294806106286</v>
      </c>
      <c r="L153" s="9">
        <f t="shared" ca="1" si="106"/>
        <v>-67.397223964202013</v>
      </c>
      <c r="M153">
        <f t="shared" ca="1" si="108"/>
        <v>56.050846817691479</v>
      </c>
      <c r="N153">
        <f t="shared" ca="1" si="109"/>
        <v>32.068910463861918</v>
      </c>
    </row>
    <row r="154" spans="1:14" x14ac:dyDescent="0.25">
      <c r="A154" s="4">
        <f t="shared" si="102"/>
        <v>0.43287037037036896</v>
      </c>
      <c r="B154" s="3">
        <f t="shared" si="110"/>
        <v>1553301400</v>
      </c>
      <c r="C154">
        <f t="shared" si="112"/>
        <v>4</v>
      </c>
      <c r="D154">
        <f t="shared" si="112"/>
        <v>107</v>
      </c>
      <c r="E154">
        <f t="shared" ca="1" si="66"/>
        <v>-55192.454139479611</v>
      </c>
      <c r="F154">
        <f t="shared" ca="1" si="67"/>
        <v>22977.482114516508</v>
      </c>
      <c r="G154">
        <f t="shared" ca="1" si="103"/>
        <v>10972.8</v>
      </c>
      <c r="H154" s="9">
        <f t="shared" ca="1" si="111"/>
        <v>-234.86266378757281</v>
      </c>
      <c r="I154" s="9">
        <f t="shared" ca="1" si="111"/>
        <v>97.777242448154723</v>
      </c>
      <c r="J154" s="9">
        <f t="shared" ca="1" si="111"/>
        <v>0</v>
      </c>
      <c r="K154" s="9">
        <f t="shared" ca="1" si="105"/>
        <v>254.40294806106257</v>
      </c>
      <c r="L154" s="9">
        <f t="shared" ca="1" si="106"/>
        <v>-67.397223964202169</v>
      </c>
      <c r="M154">
        <f t="shared" ca="1" si="108"/>
        <v>56.055213052858683</v>
      </c>
      <c r="N154">
        <f t="shared" ca="1" si="109"/>
        <v>32.050118662351672</v>
      </c>
    </row>
    <row r="155" spans="1:14" x14ac:dyDescent="0.25">
      <c r="A155" s="4">
        <f t="shared" si="102"/>
        <v>0.43292824074073932</v>
      </c>
      <c r="B155" s="3">
        <f t="shared" si="110"/>
        <v>1553301405</v>
      </c>
      <c r="C155">
        <f t="shared" si="112"/>
        <v>4</v>
      </c>
      <c r="D155">
        <f t="shared" si="112"/>
        <v>107</v>
      </c>
      <c r="E155">
        <f t="shared" ca="1" si="66"/>
        <v>-56366.767458417475</v>
      </c>
      <c r="F155">
        <f t="shared" ca="1" si="67"/>
        <v>23466.368326757281</v>
      </c>
      <c r="G155">
        <f t="shared" ca="1" si="103"/>
        <v>10972.8</v>
      </c>
      <c r="H155" s="9">
        <f t="shared" ca="1" si="111"/>
        <v>-234.86266378757281</v>
      </c>
      <c r="I155" s="9">
        <f t="shared" ca="1" si="111"/>
        <v>97.777242448155448</v>
      </c>
      <c r="J155" s="9">
        <f t="shared" ca="1" si="111"/>
        <v>0</v>
      </c>
      <c r="K155" s="9">
        <f t="shared" ca="1" si="105"/>
        <v>254.40294806106286</v>
      </c>
      <c r="L155" s="9">
        <f t="shared" ca="1" si="106"/>
        <v>-67.397223964202013</v>
      </c>
      <c r="M155">
        <f t="shared" ca="1" si="108"/>
        <v>56.059579288025894</v>
      </c>
      <c r="N155">
        <f t="shared" ca="1" si="109"/>
        <v>32.031326860841425</v>
      </c>
    </row>
    <row r="156" spans="1:14" x14ac:dyDescent="0.25">
      <c r="A156" s="4">
        <f t="shared" si="102"/>
        <v>0.43298611111110968</v>
      </c>
      <c r="B156" s="3">
        <f t="shared" si="110"/>
        <v>1553301410</v>
      </c>
      <c r="C156">
        <f t="shared" si="112"/>
        <v>4</v>
      </c>
      <c r="D156">
        <f t="shared" si="112"/>
        <v>107</v>
      </c>
      <c r="E156">
        <f t="shared" ca="1" si="66"/>
        <v>-57541.080777355339</v>
      </c>
      <c r="F156">
        <f t="shared" ca="1" si="67"/>
        <v>23955.254538998059</v>
      </c>
      <c r="G156">
        <f t="shared" ca="1" si="103"/>
        <v>10972.8</v>
      </c>
      <c r="H156" s="9">
        <f t="shared" ca="1" si="111"/>
        <v>-234.86266378757281</v>
      </c>
      <c r="I156" s="9">
        <f t="shared" ca="1" si="111"/>
        <v>97.777242448155448</v>
      </c>
      <c r="J156" s="9">
        <f t="shared" ca="1" si="111"/>
        <v>0</v>
      </c>
      <c r="K156" s="9">
        <f t="shared" ca="1" si="105"/>
        <v>254.40294806106286</v>
      </c>
      <c r="L156" s="9">
        <f t="shared" ca="1" si="106"/>
        <v>-67.397223964202013</v>
      </c>
      <c r="M156">
        <f t="shared" ca="1" si="108"/>
        <v>56.063945523193098</v>
      </c>
      <c r="N156">
        <f t="shared" ca="1" si="109"/>
        <v>32.012535059331171</v>
      </c>
    </row>
    <row r="157" spans="1:14" x14ac:dyDescent="0.25">
      <c r="A157" s="4">
        <f t="shared" si="102"/>
        <v>0.43304398148148004</v>
      </c>
      <c r="B157" s="3">
        <f t="shared" si="110"/>
        <v>1553301415</v>
      </c>
      <c r="C157">
        <f t="shared" si="112"/>
        <v>4</v>
      </c>
      <c r="D157">
        <f t="shared" si="112"/>
        <v>107</v>
      </c>
      <c r="E157">
        <f t="shared" ca="1" si="66"/>
        <v>-58715.394096293203</v>
      </c>
      <c r="F157">
        <f t="shared" ca="1" si="67"/>
        <v>24444.140751238836</v>
      </c>
      <c r="G157">
        <f t="shared" ca="1" si="103"/>
        <v>10972.8</v>
      </c>
      <c r="H157" s="9">
        <f t="shared" ca="1" si="111"/>
        <v>-234.86266378757281</v>
      </c>
      <c r="I157" s="9">
        <f t="shared" ca="1" si="111"/>
        <v>97.777242448155448</v>
      </c>
      <c r="J157" s="9">
        <f t="shared" ca="1" si="111"/>
        <v>0</v>
      </c>
      <c r="K157" s="9">
        <f t="shared" ca="1" si="105"/>
        <v>254.40294806106286</v>
      </c>
      <c r="L157" s="9">
        <f t="shared" ca="1" si="106"/>
        <v>-67.397223964202013</v>
      </c>
      <c r="M157">
        <f t="shared" ca="1" si="108"/>
        <v>56.068311758360302</v>
      </c>
      <c r="N157">
        <f t="shared" ca="1" si="109"/>
        <v>31.993743257820928</v>
      </c>
    </row>
    <row r="158" spans="1:14" x14ac:dyDescent="0.25">
      <c r="A158" s="4">
        <f t="shared" si="102"/>
        <v>0.43310185185185041</v>
      </c>
      <c r="B158" s="3">
        <f t="shared" si="110"/>
        <v>1553301420</v>
      </c>
      <c r="C158">
        <f t="shared" si="112"/>
        <v>4</v>
      </c>
      <c r="D158">
        <f t="shared" si="112"/>
        <v>107</v>
      </c>
      <c r="E158">
        <f t="shared" ca="1" si="66"/>
        <v>-59889.707415231067</v>
      </c>
      <c r="F158">
        <f t="shared" ca="1" si="67"/>
        <v>24933.026963479613</v>
      </c>
      <c r="G158">
        <f t="shared" ca="1" si="103"/>
        <v>10972.8</v>
      </c>
      <c r="H158" s="9">
        <f t="shared" ca="1" si="111"/>
        <v>-234.86266378757281</v>
      </c>
      <c r="I158" s="9">
        <f t="shared" ca="1" si="111"/>
        <v>97.777242448155448</v>
      </c>
      <c r="J158" s="9">
        <f t="shared" ca="1" si="111"/>
        <v>0</v>
      </c>
      <c r="K158" s="9">
        <f t="shared" ca="1" si="105"/>
        <v>254.40294806106286</v>
      </c>
      <c r="L158" s="9">
        <f t="shared" ca="1" si="106"/>
        <v>-67.397223964202013</v>
      </c>
      <c r="M158">
        <f t="shared" ca="1" si="108"/>
        <v>56.072677993527506</v>
      </c>
      <c r="N158">
        <f t="shared" ca="1" si="109"/>
        <v>31.974951456310677</v>
      </c>
    </row>
    <row r="159" spans="1:14" x14ac:dyDescent="0.25">
      <c r="A159" s="4">
        <f t="shared" si="102"/>
        <v>0.43315972222222077</v>
      </c>
      <c r="B159" s="3">
        <f t="shared" si="110"/>
        <v>1553301425</v>
      </c>
      <c r="C159">
        <f t="shared" si="112"/>
        <v>4</v>
      </c>
      <c r="D159">
        <f t="shared" si="112"/>
        <v>107</v>
      </c>
      <c r="E159">
        <f t="shared" ca="1" si="66"/>
        <v>-61064.020734168931</v>
      </c>
      <c r="F159">
        <f t="shared" ca="1" si="67"/>
        <v>25421.91317572039</v>
      </c>
      <c r="G159">
        <f t="shared" ca="1" si="103"/>
        <v>10972.8</v>
      </c>
      <c r="H159" s="9">
        <f t="shared" ca="1" si="111"/>
        <v>-234.86266378757281</v>
      </c>
      <c r="I159" s="9">
        <f t="shared" ca="1" si="111"/>
        <v>97.777242448155448</v>
      </c>
      <c r="J159" s="9">
        <f t="shared" ca="1" si="111"/>
        <v>0</v>
      </c>
      <c r="K159" s="9">
        <f t="shared" ca="1" si="105"/>
        <v>254.40294806106286</v>
      </c>
      <c r="L159" s="9">
        <f t="shared" ca="1" si="106"/>
        <v>-67.397223964202013</v>
      </c>
      <c r="M159">
        <f t="shared" ca="1" si="108"/>
        <v>56.077044228694717</v>
      </c>
      <c r="N159">
        <f t="shared" ca="1" si="109"/>
        <v>31.95615965480043</v>
      </c>
    </row>
    <row r="160" spans="1:14" x14ac:dyDescent="0.25">
      <c r="A160" s="4">
        <f t="shared" si="102"/>
        <v>0.43321759259259113</v>
      </c>
      <c r="B160" s="3">
        <f t="shared" si="110"/>
        <v>1553301430</v>
      </c>
      <c r="C160">
        <f t="shared" si="112"/>
        <v>4</v>
      </c>
      <c r="D160">
        <f t="shared" si="112"/>
        <v>107</v>
      </c>
      <c r="E160">
        <f t="shared" ca="1" si="66"/>
        <v>-62238.334053106795</v>
      </c>
      <c r="F160">
        <f t="shared" ca="1" si="67"/>
        <v>25910.799387961168</v>
      </c>
      <c r="G160">
        <f t="shared" ca="1" si="103"/>
        <v>10972.8</v>
      </c>
      <c r="H160" s="9">
        <f t="shared" ca="1" si="111"/>
        <v>-234.86266378757281</v>
      </c>
      <c r="I160" s="9">
        <f t="shared" ca="1" si="111"/>
        <v>97.777242448155448</v>
      </c>
      <c r="J160" s="9">
        <f t="shared" ca="1" si="111"/>
        <v>0</v>
      </c>
      <c r="K160" s="9">
        <f t="shared" ca="1" si="105"/>
        <v>254.40294806106286</v>
      </c>
      <c r="L160" s="9">
        <f t="shared" ca="1" si="106"/>
        <v>-67.397223964202013</v>
      </c>
      <c r="M160">
        <f t="shared" ca="1" si="108"/>
        <v>56.081410463861921</v>
      </c>
      <c r="N160">
        <f t="shared" ca="1" si="109"/>
        <v>31.93736785329018</v>
      </c>
    </row>
    <row r="161" spans="1:14" x14ac:dyDescent="0.25">
      <c r="A161" s="4">
        <f t="shared" si="102"/>
        <v>0.43327546296296149</v>
      </c>
      <c r="B161" s="3">
        <f t="shared" si="110"/>
        <v>1553301435</v>
      </c>
      <c r="C161">
        <f t="shared" si="112"/>
        <v>4</v>
      </c>
      <c r="D161">
        <f t="shared" si="112"/>
        <v>107</v>
      </c>
      <c r="E161">
        <f t="shared" ca="1" si="66"/>
        <v>-63412.647372044659</v>
      </c>
      <c r="F161">
        <f t="shared" ca="1" si="67"/>
        <v>26399.685600201945</v>
      </c>
      <c r="G161">
        <f t="shared" ca="1" si="103"/>
        <v>10972.8</v>
      </c>
      <c r="H161" s="9">
        <f t="shared" ca="1" si="111"/>
        <v>-234.86266378757281</v>
      </c>
      <c r="I161" s="9">
        <f t="shared" ca="1" si="111"/>
        <v>97.777242448154723</v>
      </c>
      <c r="J161" s="9">
        <f t="shared" ca="1" si="111"/>
        <v>0</v>
      </c>
      <c r="K161" s="9">
        <f t="shared" ca="1" si="105"/>
        <v>254.40294806106257</v>
      </c>
      <c r="L161" s="9">
        <f t="shared" ca="1" si="106"/>
        <v>-67.397223964202169</v>
      </c>
      <c r="M161">
        <f t="shared" ca="1" si="108"/>
        <v>56.085776699029125</v>
      </c>
      <c r="N161">
        <f t="shared" ca="1" si="109"/>
        <v>31.918576051779933</v>
      </c>
    </row>
    <row r="162" spans="1:14" x14ac:dyDescent="0.25">
      <c r="A162" s="4">
        <f t="shared" si="102"/>
        <v>0.43333333333333185</v>
      </c>
      <c r="B162" s="3">
        <f t="shared" si="110"/>
        <v>1553301440</v>
      </c>
      <c r="C162">
        <f t="shared" si="112"/>
        <v>4</v>
      </c>
      <c r="D162">
        <f t="shared" si="112"/>
        <v>107</v>
      </c>
      <c r="E162">
        <f t="shared" ca="1" si="66"/>
        <v>-64586.960690982523</v>
      </c>
      <c r="F162">
        <f t="shared" ca="1" si="67"/>
        <v>26888.571812442719</v>
      </c>
      <c r="G162">
        <f t="shared" ca="1" si="103"/>
        <v>10972.8</v>
      </c>
      <c r="H162" s="9">
        <f t="shared" ca="1" si="111"/>
        <v>-234.86266378757426</v>
      </c>
      <c r="I162" s="9">
        <f t="shared" ca="1" si="111"/>
        <v>97.777242448155448</v>
      </c>
      <c r="J162" s="9">
        <f t="shared" ca="1" si="111"/>
        <v>0</v>
      </c>
      <c r="K162" s="9">
        <f t="shared" ca="1" si="105"/>
        <v>254.40294806106417</v>
      </c>
      <c r="L162" s="9">
        <f t="shared" ca="1" si="106"/>
        <v>-67.397223964202141</v>
      </c>
      <c r="M162">
        <f t="shared" ca="1" si="108"/>
        <v>56.090142934196329</v>
      </c>
      <c r="N162">
        <f t="shared" ca="1" si="109"/>
        <v>31.899784250269686</v>
      </c>
    </row>
    <row r="163" spans="1:14" x14ac:dyDescent="0.25">
      <c r="A163" s="4">
        <f t="shared" si="102"/>
        <v>0.43339120370370221</v>
      </c>
      <c r="B163" s="3">
        <f t="shared" si="110"/>
        <v>1553301445</v>
      </c>
      <c r="C163">
        <f t="shared" si="112"/>
        <v>4</v>
      </c>
      <c r="D163">
        <f t="shared" si="112"/>
        <v>107</v>
      </c>
      <c r="E163">
        <f t="shared" ca="1" si="66"/>
        <v>-65761.274009920395</v>
      </c>
      <c r="F163">
        <f t="shared" ca="1" si="67"/>
        <v>27377.458024683496</v>
      </c>
      <c r="G163">
        <f t="shared" ca="1" si="103"/>
        <v>10972.8</v>
      </c>
      <c r="H163" s="9">
        <f t="shared" ca="1" si="111"/>
        <v>-234.86266378757136</v>
      </c>
      <c r="I163" s="9">
        <f t="shared" ca="1" si="111"/>
        <v>97.777242448155448</v>
      </c>
      <c r="J163" s="9">
        <f t="shared" ca="1" si="111"/>
        <v>0</v>
      </c>
      <c r="K163" s="9">
        <f t="shared" ca="1" si="105"/>
        <v>254.40294806106149</v>
      </c>
      <c r="L163" s="9">
        <f t="shared" ca="1" si="106"/>
        <v>-67.397223964201885</v>
      </c>
      <c r="M163">
        <f t="shared" ca="1" si="108"/>
        <v>56.09450916936354</v>
      </c>
      <c r="N163">
        <f t="shared" ca="1" si="109"/>
        <v>31.880992448759436</v>
      </c>
    </row>
    <row r="164" spans="1:14" x14ac:dyDescent="0.25">
      <c r="A164" s="4">
        <f t="shared" si="102"/>
        <v>0.43344907407407257</v>
      </c>
      <c r="B164" s="3">
        <f t="shared" si="110"/>
        <v>1553301450</v>
      </c>
      <c r="C164">
        <f t="shared" si="112"/>
        <v>4</v>
      </c>
      <c r="D164">
        <f t="shared" si="112"/>
        <v>107</v>
      </c>
      <c r="E164">
        <f t="shared" ca="1" si="66"/>
        <v>-66935.587328858252</v>
      </c>
      <c r="F164">
        <f t="shared" ca="1" si="67"/>
        <v>27866.344236924273</v>
      </c>
      <c r="G164">
        <f t="shared" ca="1" si="103"/>
        <v>10972.8</v>
      </c>
      <c r="H164" s="9">
        <f t="shared" ca="1" si="111"/>
        <v>-234.86266378757426</v>
      </c>
      <c r="I164" s="9">
        <f t="shared" ca="1" si="111"/>
        <v>97.777242448155448</v>
      </c>
      <c r="J164" s="9">
        <f t="shared" ca="1" si="111"/>
        <v>0</v>
      </c>
      <c r="K164" s="9">
        <f t="shared" ca="1" si="105"/>
        <v>254.40294806106417</v>
      </c>
      <c r="L164" s="9">
        <f t="shared" ca="1" si="106"/>
        <v>-67.397223964202141</v>
      </c>
      <c r="M164">
        <f t="shared" ca="1" si="108"/>
        <v>56.098875404530745</v>
      </c>
      <c r="N164">
        <f t="shared" ca="1" si="109"/>
        <v>31.862200647249189</v>
      </c>
    </row>
    <row r="165" spans="1:14" x14ac:dyDescent="0.25">
      <c r="A165" s="4">
        <f t="shared" si="102"/>
        <v>0.43350694444444293</v>
      </c>
      <c r="B165" s="3">
        <f t="shared" si="110"/>
        <v>1553301455</v>
      </c>
      <c r="C165">
        <f t="shared" si="112"/>
        <v>4</v>
      </c>
      <c r="D165">
        <f t="shared" si="112"/>
        <v>107</v>
      </c>
      <c r="E165">
        <f t="shared" ref="E165:E198" ca="1" si="113">INDIRECT("E$"&amp;C165)+INDIRECT("H$"&amp;C165)*($B165-INDIRECT("B$"&amp;D165))</f>
        <v>-68109.900647796123</v>
      </c>
      <c r="F165">
        <f t="shared" ref="F165:F198" ca="1" si="114">INDIRECT("F$"&amp;C165)+INDIRECT("I$"&amp;C165)*($B165-INDIRECT("B$"&amp;D165))</f>
        <v>28355.23044916505</v>
      </c>
      <c r="G165">
        <f t="shared" ca="1" si="103"/>
        <v>10972.8</v>
      </c>
      <c r="H165" s="9">
        <f t="shared" ca="1" si="111"/>
        <v>-234.86266378757136</v>
      </c>
      <c r="I165" s="9">
        <f t="shared" ca="1" si="111"/>
        <v>97.777242448155448</v>
      </c>
      <c r="J165" s="9">
        <f t="shared" ca="1" si="111"/>
        <v>0</v>
      </c>
      <c r="K165" s="9">
        <f t="shared" ca="1" si="105"/>
        <v>254.40294806106149</v>
      </c>
      <c r="L165" s="9">
        <f t="shared" ca="1" si="106"/>
        <v>-67.397223964201885</v>
      </c>
      <c r="M165">
        <f t="shared" ca="1" si="108"/>
        <v>56.103241639697949</v>
      </c>
      <c r="N165">
        <f t="shared" ca="1" si="109"/>
        <v>31.843408845738942</v>
      </c>
    </row>
    <row r="166" spans="1:14" x14ac:dyDescent="0.25">
      <c r="A166" s="4">
        <f t="shared" si="102"/>
        <v>0.43356481481481329</v>
      </c>
      <c r="B166" s="3">
        <f t="shared" si="110"/>
        <v>1553301460</v>
      </c>
      <c r="C166">
        <f t="shared" si="112"/>
        <v>4</v>
      </c>
      <c r="D166">
        <f t="shared" si="112"/>
        <v>107</v>
      </c>
      <c r="E166">
        <f t="shared" ca="1" si="113"/>
        <v>-69284.21396673398</v>
      </c>
      <c r="F166">
        <f t="shared" ca="1" si="114"/>
        <v>28844.116661405827</v>
      </c>
      <c r="G166">
        <f t="shared" ca="1" si="103"/>
        <v>10972.8</v>
      </c>
      <c r="H166" s="9">
        <f t="shared" ca="1" si="111"/>
        <v>-234.86266378757426</v>
      </c>
      <c r="I166" s="9">
        <f t="shared" ca="1" si="111"/>
        <v>97.777242448155448</v>
      </c>
      <c r="J166" s="9">
        <f t="shared" ca="1" si="111"/>
        <v>0</v>
      </c>
      <c r="K166" s="9">
        <f t="shared" ca="1" si="105"/>
        <v>254.40294806106417</v>
      </c>
      <c r="L166" s="9">
        <f t="shared" ca="1" si="106"/>
        <v>-67.397223964202141</v>
      </c>
      <c r="M166">
        <f t="shared" ca="1" si="108"/>
        <v>56.10760787486516</v>
      </c>
      <c r="N166">
        <f t="shared" ca="1" si="109"/>
        <v>31.824617044228692</v>
      </c>
    </row>
    <row r="167" spans="1:14" x14ac:dyDescent="0.25">
      <c r="A167" s="4">
        <f t="shared" si="102"/>
        <v>0.43362268518518365</v>
      </c>
      <c r="B167" s="3">
        <f t="shared" si="110"/>
        <v>1553301465</v>
      </c>
      <c r="C167">
        <f t="shared" si="112"/>
        <v>4</v>
      </c>
      <c r="D167">
        <f t="shared" si="112"/>
        <v>107</v>
      </c>
      <c r="E167">
        <f t="shared" ca="1" si="113"/>
        <v>-70458.527285671851</v>
      </c>
      <c r="F167">
        <f t="shared" ca="1" si="114"/>
        <v>29333.002873646605</v>
      </c>
      <c r="G167">
        <f t="shared" ca="1" si="103"/>
        <v>10972.8</v>
      </c>
      <c r="H167" s="9">
        <f t="shared" ca="1" si="111"/>
        <v>-234.86266378757136</v>
      </c>
      <c r="I167" s="9">
        <f t="shared" ca="1" si="111"/>
        <v>97.777242448155448</v>
      </c>
      <c r="J167" s="9">
        <f t="shared" ca="1" si="111"/>
        <v>0</v>
      </c>
      <c r="K167" s="9">
        <f t="shared" ca="1" si="105"/>
        <v>254.40294806106149</v>
      </c>
      <c r="L167" s="9">
        <f t="shared" ca="1" si="106"/>
        <v>-67.397223964201885</v>
      </c>
      <c r="M167">
        <f t="shared" ca="1" si="108"/>
        <v>56.111974110032364</v>
      </c>
      <c r="N167">
        <f t="shared" ca="1" si="109"/>
        <v>31.805825242718445</v>
      </c>
    </row>
    <row r="168" spans="1:14" x14ac:dyDescent="0.25">
      <c r="A168" s="4">
        <f t="shared" si="102"/>
        <v>0.43368055555555401</v>
      </c>
      <c r="B168" s="3">
        <f t="shared" si="110"/>
        <v>1553301470</v>
      </c>
      <c r="C168">
        <f t="shared" si="112"/>
        <v>4</v>
      </c>
      <c r="D168">
        <f t="shared" si="112"/>
        <v>107</v>
      </c>
      <c r="E168">
        <f t="shared" ca="1" si="113"/>
        <v>-71632.840604609708</v>
      </c>
      <c r="F168">
        <f t="shared" ca="1" si="114"/>
        <v>29821.889085887382</v>
      </c>
      <c r="G168">
        <f t="shared" ca="1" si="103"/>
        <v>10972.8</v>
      </c>
      <c r="H168" s="9">
        <f t="shared" ca="1" si="111"/>
        <v>-234.86266378757426</v>
      </c>
      <c r="I168" s="9">
        <f t="shared" ca="1" si="111"/>
        <v>97.777242448155448</v>
      </c>
      <c r="J168" s="9">
        <f t="shared" ca="1" si="111"/>
        <v>0</v>
      </c>
      <c r="K168" s="9">
        <f t="shared" ca="1" si="105"/>
        <v>254.40294806106417</v>
      </c>
      <c r="L168" s="9">
        <f t="shared" ca="1" si="106"/>
        <v>-67.397223964202141</v>
      </c>
      <c r="M168">
        <f t="shared" ca="1" si="108"/>
        <v>56.116340345199568</v>
      </c>
      <c r="N168">
        <f t="shared" ca="1" si="109"/>
        <v>31.787033441208198</v>
      </c>
    </row>
    <row r="169" spans="1:14" x14ac:dyDescent="0.25">
      <c r="A169" s="4">
        <f t="shared" si="102"/>
        <v>0.43373842592592438</v>
      </c>
      <c r="B169" s="3">
        <f t="shared" si="110"/>
        <v>1553301475</v>
      </c>
      <c r="C169">
        <f t="shared" ref="C169:D184" si="115">C168</f>
        <v>4</v>
      </c>
      <c r="D169">
        <f t="shared" si="115"/>
        <v>107</v>
      </c>
      <c r="E169">
        <f t="shared" ca="1" si="113"/>
        <v>-72807.153923547579</v>
      </c>
      <c r="F169">
        <f t="shared" ca="1" si="114"/>
        <v>30310.775298128159</v>
      </c>
      <c r="G169">
        <f t="shared" ca="1" si="103"/>
        <v>10972.8</v>
      </c>
      <c r="H169" s="9">
        <f t="shared" ca="1" si="111"/>
        <v>-234.86266378757136</v>
      </c>
      <c r="I169" s="9">
        <f t="shared" ca="1" si="111"/>
        <v>97.777242448154723</v>
      </c>
      <c r="J169" s="9">
        <f t="shared" ca="1" si="111"/>
        <v>0</v>
      </c>
      <c r="K169" s="9">
        <f t="shared" ca="1" si="105"/>
        <v>254.40294806106124</v>
      </c>
      <c r="L169" s="9">
        <f t="shared" ca="1" si="106"/>
        <v>-67.397223964202041</v>
      </c>
      <c r="M169">
        <f t="shared" ca="1" si="108"/>
        <v>56.120706580366772</v>
      </c>
      <c r="N169">
        <f t="shared" ca="1" si="109"/>
        <v>31.768241639697948</v>
      </c>
    </row>
    <row r="170" spans="1:14" x14ac:dyDescent="0.25">
      <c r="A170" s="4">
        <f t="shared" si="102"/>
        <v>0.43379629629629474</v>
      </c>
      <c r="B170" s="3">
        <f t="shared" si="110"/>
        <v>1553301480</v>
      </c>
      <c r="C170">
        <f t="shared" si="115"/>
        <v>4</v>
      </c>
      <c r="D170">
        <f t="shared" si="115"/>
        <v>107</v>
      </c>
      <c r="E170">
        <f t="shared" ca="1" si="113"/>
        <v>-73981.467242485436</v>
      </c>
      <c r="F170">
        <f t="shared" ca="1" si="114"/>
        <v>30799.661510368933</v>
      </c>
      <c r="G170">
        <f t="shared" ca="1" si="103"/>
        <v>10972.8</v>
      </c>
      <c r="H170" s="9">
        <f t="shared" ca="1" si="111"/>
        <v>-234.86266378757426</v>
      </c>
      <c r="I170" s="9">
        <f t="shared" ca="1" si="111"/>
        <v>97.777242448155448</v>
      </c>
      <c r="J170" s="9">
        <f t="shared" ca="1" si="111"/>
        <v>0</v>
      </c>
      <c r="K170" s="9">
        <f t="shared" ca="1" si="105"/>
        <v>254.40294806106417</v>
      </c>
      <c r="L170" s="9">
        <f t="shared" ca="1" si="106"/>
        <v>-67.397223964202141</v>
      </c>
      <c r="M170">
        <f t="shared" ca="1" si="108"/>
        <v>56.125072815533983</v>
      </c>
      <c r="N170">
        <f t="shared" ca="1" si="109"/>
        <v>31.749449838187701</v>
      </c>
    </row>
    <row r="171" spans="1:14" x14ac:dyDescent="0.25">
      <c r="A171" s="4">
        <f t="shared" si="102"/>
        <v>0.4338541666666651</v>
      </c>
      <c r="B171" s="3">
        <f t="shared" si="110"/>
        <v>1553301485</v>
      </c>
      <c r="C171">
        <f t="shared" si="115"/>
        <v>4</v>
      </c>
      <c r="D171">
        <f t="shared" si="115"/>
        <v>107</v>
      </c>
      <c r="E171">
        <f t="shared" ca="1" si="113"/>
        <v>-75155.780561423308</v>
      </c>
      <c r="F171">
        <f t="shared" ca="1" si="114"/>
        <v>31288.54772260971</v>
      </c>
      <c r="G171">
        <f t="shared" ca="1" si="103"/>
        <v>10972.8</v>
      </c>
      <c r="H171" s="9">
        <f t="shared" ca="1" si="111"/>
        <v>-234.86266378757136</v>
      </c>
      <c r="I171" s="9">
        <f t="shared" ca="1" si="111"/>
        <v>97.777242448155448</v>
      </c>
      <c r="J171" s="9">
        <f t="shared" ca="1" si="111"/>
        <v>0</v>
      </c>
      <c r="K171" s="9">
        <f t="shared" ca="1" si="105"/>
        <v>254.40294806106149</v>
      </c>
      <c r="L171" s="9">
        <f t="shared" ca="1" si="106"/>
        <v>-67.397223964201885</v>
      </c>
      <c r="M171">
        <f t="shared" ca="1" si="108"/>
        <v>56.129439050701187</v>
      </c>
      <c r="N171">
        <f t="shared" ca="1" si="109"/>
        <v>31.730658036677454</v>
      </c>
    </row>
    <row r="172" spans="1:14" x14ac:dyDescent="0.25">
      <c r="A172" s="4">
        <f t="shared" si="102"/>
        <v>0.43391203703703546</v>
      </c>
      <c r="B172" s="3">
        <f t="shared" si="110"/>
        <v>1553301490</v>
      </c>
      <c r="C172">
        <f t="shared" si="115"/>
        <v>4</v>
      </c>
      <c r="D172">
        <f t="shared" si="115"/>
        <v>107</v>
      </c>
      <c r="E172">
        <f t="shared" ca="1" si="113"/>
        <v>-76330.093880361164</v>
      </c>
      <c r="F172">
        <f t="shared" ca="1" si="114"/>
        <v>31777.433934850487</v>
      </c>
      <c r="G172">
        <f t="shared" ca="1" si="103"/>
        <v>10972.8</v>
      </c>
      <c r="H172" s="9">
        <f t="shared" ca="1" si="111"/>
        <v>-234.86266378757426</v>
      </c>
      <c r="I172" s="9">
        <f t="shared" ca="1" si="111"/>
        <v>97.777242448155448</v>
      </c>
      <c r="J172" s="9">
        <f t="shared" ca="1" si="111"/>
        <v>0</v>
      </c>
      <c r="K172" s="9">
        <f t="shared" ca="1" si="105"/>
        <v>254.40294806106417</v>
      </c>
      <c r="L172" s="9">
        <f t="shared" ca="1" si="106"/>
        <v>-67.397223964202141</v>
      </c>
      <c r="M172">
        <f t="shared" ca="1" si="108"/>
        <v>56.133805285868391</v>
      </c>
      <c r="N172">
        <f t="shared" ca="1" si="109"/>
        <v>31.711866235167204</v>
      </c>
    </row>
    <row r="173" spans="1:14" x14ac:dyDescent="0.25">
      <c r="A173" s="4">
        <f t="shared" si="102"/>
        <v>0.43396990740740582</v>
      </c>
      <c r="B173" s="3">
        <f t="shared" si="110"/>
        <v>1553301495</v>
      </c>
      <c r="C173">
        <f t="shared" si="115"/>
        <v>4</v>
      </c>
      <c r="D173">
        <f t="shared" si="115"/>
        <v>107</v>
      </c>
      <c r="E173">
        <f t="shared" ca="1" si="113"/>
        <v>-77504.407199299036</v>
      </c>
      <c r="F173">
        <f t="shared" ca="1" si="114"/>
        <v>32266.320147091265</v>
      </c>
      <c r="G173">
        <f t="shared" ca="1" si="103"/>
        <v>10972.8</v>
      </c>
      <c r="H173" s="9">
        <f t="shared" ca="1" si="111"/>
        <v>-234.86266378757136</v>
      </c>
      <c r="I173" s="9">
        <f t="shared" ca="1" si="111"/>
        <v>97.777242448155448</v>
      </c>
      <c r="J173" s="9">
        <f t="shared" ca="1" si="111"/>
        <v>0</v>
      </c>
      <c r="K173" s="9">
        <f t="shared" ca="1" si="105"/>
        <v>254.40294806106149</v>
      </c>
      <c r="L173" s="9">
        <f t="shared" ca="1" si="106"/>
        <v>-67.397223964201885</v>
      </c>
      <c r="M173">
        <f t="shared" ca="1" si="108"/>
        <v>56.138171521035602</v>
      </c>
      <c r="N173">
        <f t="shared" ca="1" si="109"/>
        <v>31.693074433656957</v>
      </c>
    </row>
    <row r="174" spans="1:14" x14ac:dyDescent="0.25">
      <c r="A174" s="4">
        <f t="shared" si="102"/>
        <v>0.43402777777777618</v>
      </c>
      <c r="B174" s="3">
        <f t="shared" si="110"/>
        <v>1553301500</v>
      </c>
      <c r="C174">
        <f t="shared" si="115"/>
        <v>4</v>
      </c>
      <c r="D174">
        <f t="shared" si="115"/>
        <v>107</v>
      </c>
      <c r="E174">
        <f t="shared" ca="1" si="113"/>
        <v>-78678.720518236893</v>
      </c>
      <c r="F174">
        <f t="shared" ca="1" si="114"/>
        <v>32755.206359332042</v>
      </c>
      <c r="G174">
        <f t="shared" ca="1" si="103"/>
        <v>10972.8</v>
      </c>
      <c r="H174" s="9">
        <f t="shared" ca="1" si="111"/>
        <v>-234.86266378757426</v>
      </c>
      <c r="I174" s="9">
        <f t="shared" ca="1" si="111"/>
        <v>97.777242448154723</v>
      </c>
      <c r="J174" s="9">
        <f t="shared" ca="1" si="111"/>
        <v>0</v>
      </c>
      <c r="K174" s="9">
        <f t="shared" ca="1" si="105"/>
        <v>254.40294806106388</v>
      </c>
      <c r="L174" s="9">
        <f t="shared" ca="1" si="106"/>
        <v>-67.397223964202297</v>
      </c>
      <c r="M174">
        <f t="shared" ca="1" si="108"/>
        <v>56.142537756202806</v>
      </c>
      <c r="N174">
        <f t="shared" ca="1" si="109"/>
        <v>31.67428263214671</v>
      </c>
    </row>
    <row r="175" spans="1:14" x14ac:dyDescent="0.25">
      <c r="A175" s="4">
        <f t="shared" si="102"/>
        <v>0.43408564814814654</v>
      </c>
      <c r="B175" s="3">
        <f t="shared" si="110"/>
        <v>1553301505</v>
      </c>
      <c r="C175">
        <f t="shared" si="115"/>
        <v>4</v>
      </c>
      <c r="D175">
        <f t="shared" si="115"/>
        <v>107</v>
      </c>
      <c r="E175">
        <f t="shared" ca="1" si="113"/>
        <v>-79853.033837174764</v>
      </c>
      <c r="F175">
        <f t="shared" ca="1" si="114"/>
        <v>33244.092571572815</v>
      </c>
      <c r="G175">
        <f t="shared" ca="1" si="103"/>
        <v>10972.8</v>
      </c>
      <c r="H175" s="9">
        <f t="shared" ca="1" si="111"/>
        <v>-234.86266378757136</v>
      </c>
      <c r="I175" s="9">
        <f t="shared" ca="1" si="111"/>
        <v>97.777242448156173</v>
      </c>
      <c r="J175" s="9">
        <f t="shared" ca="1" si="111"/>
        <v>0</v>
      </c>
      <c r="K175" s="9">
        <f t="shared" ca="1" si="105"/>
        <v>254.40294806106178</v>
      </c>
      <c r="L175" s="9">
        <f t="shared" ca="1" si="106"/>
        <v>-67.397223964201729</v>
      </c>
      <c r="M175">
        <f t="shared" ca="1" si="108"/>
        <v>56.14690399137001</v>
      </c>
      <c r="N175">
        <f t="shared" ca="1" si="109"/>
        <v>31.65549083063646</v>
      </c>
    </row>
    <row r="176" spans="1:14" x14ac:dyDescent="0.25">
      <c r="A176" s="4">
        <f t="shared" si="102"/>
        <v>0.4341435185185169</v>
      </c>
      <c r="B176" s="3">
        <f t="shared" si="110"/>
        <v>1553301510</v>
      </c>
      <c r="C176">
        <f t="shared" si="115"/>
        <v>4</v>
      </c>
      <c r="D176">
        <f t="shared" si="115"/>
        <v>107</v>
      </c>
      <c r="E176">
        <f t="shared" ca="1" si="113"/>
        <v>-81027.347156112621</v>
      </c>
      <c r="F176">
        <f t="shared" ca="1" si="114"/>
        <v>33732.978783813596</v>
      </c>
      <c r="G176">
        <f t="shared" ca="1" si="103"/>
        <v>10972.8</v>
      </c>
      <c r="H176" s="9">
        <f t="shared" ca="1" si="111"/>
        <v>-234.86266378757426</v>
      </c>
      <c r="I176" s="9">
        <f t="shared" ca="1" si="111"/>
        <v>97.777242448154723</v>
      </c>
      <c r="J176" s="9">
        <f t="shared" ca="1" si="111"/>
        <v>0</v>
      </c>
      <c r="K176" s="9">
        <f t="shared" ca="1" si="105"/>
        <v>254.40294806106388</v>
      </c>
      <c r="L176" s="9">
        <f t="shared" ca="1" si="106"/>
        <v>-67.397223964202297</v>
      </c>
      <c r="M176">
        <f t="shared" ca="1" si="108"/>
        <v>56.151270226537214</v>
      </c>
      <c r="N176">
        <f t="shared" ca="1" si="109"/>
        <v>31.636699029126213</v>
      </c>
    </row>
    <row r="177" spans="1:14" x14ac:dyDescent="0.25">
      <c r="A177" s="4">
        <f t="shared" si="102"/>
        <v>0.43420138888888726</v>
      </c>
      <c r="B177" s="3">
        <f t="shared" si="110"/>
        <v>1553301515</v>
      </c>
      <c r="C177">
        <f t="shared" si="115"/>
        <v>4</v>
      </c>
      <c r="D177">
        <f t="shared" si="115"/>
        <v>107</v>
      </c>
      <c r="E177">
        <f t="shared" ca="1" si="113"/>
        <v>-82201.660475050492</v>
      </c>
      <c r="F177">
        <f t="shared" ca="1" si="114"/>
        <v>34221.86499605437</v>
      </c>
      <c r="G177">
        <f t="shared" ca="1" si="103"/>
        <v>10972.8</v>
      </c>
      <c r="H177" s="9">
        <f t="shared" ca="1" si="111"/>
        <v>-234.86266378757136</v>
      </c>
      <c r="I177" s="9">
        <f t="shared" ca="1" si="111"/>
        <v>97.777242448156173</v>
      </c>
      <c r="J177" s="9">
        <f t="shared" ca="1" si="111"/>
        <v>0</v>
      </c>
      <c r="K177" s="9">
        <f t="shared" ca="1" si="105"/>
        <v>254.40294806106178</v>
      </c>
      <c r="L177" s="9">
        <f t="shared" ca="1" si="106"/>
        <v>-67.397223964201729</v>
      </c>
      <c r="M177">
        <f t="shared" ca="1" si="108"/>
        <v>56.155636461704425</v>
      </c>
      <c r="N177">
        <f t="shared" ca="1" si="109"/>
        <v>31.617907227615966</v>
      </c>
    </row>
    <row r="178" spans="1:14" x14ac:dyDescent="0.25">
      <c r="A178" s="4">
        <f t="shared" si="102"/>
        <v>0.43425925925925762</v>
      </c>
      <c r="B178" s="3">
        <f t="shared" si="110"/>
        <v>1553301520</v>
      </c>
      <c r="C178">
        <f t="shared" si="115"/>
        <v>4</v>
      </c>
      <c r="D178">
        <f t="shared" si="115"/>
        <v>107</v>
      </c>
      <c r="E178">
        <f t="shared" ca="1" si="113"/>
        <v>-83375.973793988349</v>
      </c>
      <c r="F178">
        <f t="shared" ca="1" si="114"/>
        <v>34710.751208295151</v>
      </c>
      <c r="G178">
        <f t="shared" ca="1" si="103"/>
        <v>10972.8</v>
      </c>
      <c r="H178" s="9">
        <f t="shared" ca="1" si="111"/>
        <v>-234.86266378757426</v>
      </c>
      <c r="I178" s="9">
        <f t="shared" ca="1" si="111"/>
        <v>97.777242448154723</v>
      </c>
      <c r="J178" s="9">
        <f t="shared" ca="1" si="111"/>
        <v>0</v>
      </c>
      <c r="K178" s="9">
        <f t="shared" ca="1" si="105"/>
        <v>254.40294806106388</v>
      </c>
      <c r="L178" s="9">
        <f t="shared" ca="1" si="106"/>
        <v>-67.397223964202297</v>
      </c>
      <c r="M178">
        <f t="shared" ca="1" si="108"/>
        <v>56.160002696871629</v>
      </c>
      <c r="N178">
        <f t="shared" ca="1" si="109"/>
        <v>31.599115426105715</v>
      </c>
    </row>
    <row r="179" spans="1:14" x14ac:dyDescent="0.25">
      <c r="A179" s="4">
        <f t="shared" si="102"/>
        <v>0.43431712962962798</v>
      </c>
      <c r="B179" s="3">
        <f t="shared" si="110"/>
        <v>1553301525</v>
      </c>
      <c r="C179">
        <f t="shared" si="115"/>
        <v>4</v>
      </c>
      <c r="D179">
        <f t="shared" si="115"/>
        <v>107</v>
      </c>
      <c r="E179">
        <f t="shared" ca="1" si="113"/>
        <v>-84550.28711292622</v>
      </c>
      <c r="F179">
        <f t="shared" ca="1" si="114"/>
        <v>35199.637420535924</v>
      </c>
      <c r="G179">
        <f t="shared" ca="1" si="103"/>
        <v>10972.8</v>
      </c>
      <c r="H179" s="9">
        <f t="shared" ca="1" si="111"/>
        <v>-234.86266378757136</v>
      </c>
      <c r="I179" s="9">
        <f t="shared" ca="1" si="111"/>
        <v>97.777242448156173</v>
      </c>
      <c r="J179" s="9">
        <f t="shared" ca="1" si="111"/>
        <v>0</v>
      </c>
      <c r="K179" s="9">
        <f t="shared" ca="1" si="105"/>
        <v>254.40294806106178</v>
      </c>
      <c r="L179" s="9">
        <f t="shared" ca="1" si="106"/>
        <v>-67.397223964201729</v>
      </c>
      <c r="M179">
        <f t="shared" ca="1" si="108"/>
        <v>56.164368932038833</v>
      </c>
      <c r="N179">
        <f t="shared" ca="1" si="109"/>
        <v>31.580323624595469</v>
      </c>
    </row>
    <row r="180" spans="1:14" x14ac:dyDescent="0.25">
      <c r="A180" s="4">
        <f t="shared" si="102"/>
        <v>0.43437499999999835</v>
      </c>
      <c r="B180" s="3">
        <f t="shared" si="110"/>
        <v>1553301530</v>
      </c>
      <c r="C180">
        <f t="shared" si="115"/>
        <v>4</v>
      </c>
      <c r="D180">
        <f t="shared" si="115"/>
        <v>107</v>
      </c>
      <c r="E180">
        <f t="shared" ca="1" si="113"/>
        <v>-85724.600431864077</v>
      </c>
      <c r="F180">
        <f t="shared" ca="1" si="114"/>
        <v>35688.523632776705</v>
      </c>
      <c r="G180">
        <f t="shared" ca="1" si="103"/>
        <v>10972.8</v>
      </c>
      <c r="H180" s="9">
        <f t="shared" ca="1" si="111"/>
        <v>-234.86266378757426</v>
      </c>
      <c r="I180" s="9">
        <f t="shared" ca="1" si="111"/>
        <v>97.777242448154723</v>
      </c>
      <c r="J180" s="9">
        <f t="shared" ca="1" si="111"/>
        <v>0</v>
      </c>
      <c r="K180" s="9">
        <f t="shared" ca="1" si="105"/>
        <v>254.40294806106388</v>
      </c>
      <c r="L180" s="9">
        <f t="shared" ca="1" si="106"/>
        <v>-67.397223964202297</v>
      </c>
      <c r="M180">
        <f t="shared" ca="1" si="108"/>
        <v>56.168735167206044</v>
      </c>
      <c r="N180">
        <f t="shared" ca="1" si="109"/>
        <v>31.561531823085218</v>
      </c>
    </row>
    <row r="181" spans="1:14" x14ac:dyDescent="0.25">
      <c r="A181" s="4">
        <f t="shared" si="102"/>
        <v>0.43443287037036871</v>
      </c>
      <c r="B181" s="3">
        <f t="shared" si="110"/>
        <v>1553301535</v>
      </c>
      <c r="C181">
        <f t="shared" si="115"/>
        <v>4</v>
      </c>
      <c r="D181">
        <f t="shared" si="115"/>
        <v>107</v>
      </c>
      <c r="E181">
        <f t="shared" ca="1" si="113"/>
        <v>-86898.913750801948</v>
      </c>
      <c r="F181">
        <f t="shared" ca="1" si="114"/>
        <v>36177.409845017479</v>
      </c>
      <c r="G181">
        <f t="shared" ca="1" si="103"/>
        <v>10972.8</v>
      </c>
      <c r="H181" s="9">
        <f t="shared" ca="1" si="111"/>
        <v>-234.86266378757136</v>
      </c>
      <c r="I181" s="9">
        <f t="shared" ca="1" si="111"/>
        <v>97.777242448154723</v>
      </c>
      <c r="J181" s="9">
        <f t="shared" ca="1" si="111"/>
        <v>0</v>
      </c>
      <c r="K181" s="9">
        <f t="shared" ca="1" si="105"/>
        <v>254.40294806106124</v>
      </c>
      <c r="L181" s="9">
        <f t="shared" ca="1" si="106"/>
        <v>-67.397223964202041</v>
      </c>
      <c r="M181">
        <f t="shared" ca="1" si="108"/>
        <v>56.173101402373248</v>
      </c>
      <c r="N181">
        <f t="shared" ca="1" si="109"/>
        <v>31.542740021574971</v>
      </c>
    </row>
    <row r="182" spans="1:14" x14ac:dyDescent="0.25">
      <c r="A182" s="4">
        <f t="shared" si="102"/>
        <v>0.43449074074073907</v>
      </c>
      <c r="B182" s="3">
        <f t="shared" si="110"/>
        <v>1553301540</v>
      </c>
      <c r="C182">
        <f t="shared" si="115"/>
        <v>4</v>
      </c>
      <c r="D182">
        <f t="shared" si="115"/>
        <v>107</v>
      </c>
      <c r="E182">
        <f t="shared" ca="1" si="113"/>
        <v>-88073.227069739805</v>
      </c>
      <c r="F182">
        <f t="shared" ca="1" si="114"/>
        <v>36666.296057258252</v>
      </c>
      <c r="G182">
        <f t="shared" ca="1" si="103"/>
        <v>10972.8</v>
      </c>
      <c r="H182" s="9">
        <f t="shared" ca="1" si="111"/>
        <v>-234.86266378757426</v>
      </c>
      <c r="I182" s="9">
        <f t="shared" ca="1" si="111"/>
        <v>97.777242448156173</v>
      </c>
      <c r="J182" s="9">
        <f t="shared" ca="1" si="111"/>
        <v>0</v>
      </c>
      <c r="K182" s="9">
        <f t="shared" ca="1" si="105"/>
        <v>254.40294806106445</v>
      </c>
      <c r="L182" s="9">
        <f t="shared" ca="1" si="106"/>
        <v>-67.397223964201984</v>
      </c>
      <c r="M182">
        <f t="shared" ca="1" si="108"/>
        <v>56.177467637540452</v>
      </c>
      <c r="N182">
        <f t="shared" ca="1" si="109"/>
        <v>31.523948220064725</v>
      </c>
    </row>
    <row r="183" spans="1:14" x14ac:dyDescent="0.25">
      <c r="A183" s="4">
        <f t="shared" si="102"/>
        <v>0.43454861111110943</v>
      </c>
      <c r="B183" s="3">
        <f t="shared" si="110"/>
        <v>1553301545</v>
      </c>
      <c r="C183">
        <f t="shared" si="115"/>
        <v>4</v>
      </c>
      <c r="D183">
        <f t="shared" si="115"/>
        <v>107</v>
      </c>
      <c r="E183">
        <f t="shared" ca="1" si="113"/>
        <v>-89247.540388677677</v>
      </c>
      <c r="F183">
        <f t="shared" ca="1" si="114"/>
        <v>37155.182269499033</v>
      </c>
      <c r="G183">
        <f t="shared" ca="1" si="103"/>
        <v>10972.8</v>
      </c>
      <c r="H183" s="9">
        <f t="shared" ca="1" si="111"/>
        <v>-234.86266378757136</v>
      </c>
      <c r="I183" s="9">
        <f t="shared" ca="1" si="111"/>
        <v>97.777242448154723</v>
      </c>
      <c r="J183" s="9">
        <f t="shared" ca="1" si="111"/>
        <v>0</v>
      </c>
      <c r="K183" s="9">
        <f t="shared" ca="1" si="105"/>
        <v>254.40294806106124</v>
      </c>
      <c r="L183" s="9">
        <f t="shared" ca="1" si="106"/>
        <v>-67.397223964202041</v>
      </c>
      <c r="M183">
        <f t="shared" ca="1" si="108"/>
        <v>56.181833872707656</v>
      </c>
      <c r="N183">
        <f t="shared" ca="1" si="109"/>
        <v>31.505156418554474</v>
      </c>
    </row>
    <row r="184" spans="1:14" x14ac:dyDescent="0.25">
      <c r="A184" s="4">
        <f t="shared" si="102"/>
        <v>0.43460648148147979</v>
      </c>
      <c r="B184" s="3">
        <f t="shared" si="110"/>
        <v>1553301550</v>
      </c>
      <c r="C184">
        <f t="shared" si="115"/>
        <v>4</v>
      </c>
      <c r="D184">
        <f t="shared" si="115"/>
        <v>107</v>
      </c>
      <c r="E184">
        <f t="shared" ca="1" si="113"/>
        <v>-90421.853707615533</v>
      </c>
      <c r="F184">
        <f t="shared" ca="1" si="114"/>
        <v>37644.068481739807</v>
      </c>
      <c r="G184">
        <f t="shared" ca="1" si="103"/>
        <v>10972.8</v>
      </c>
      <c r="H184" s="9">
        <f t="shared" ref="H184:J198" ca="1" si="116">(E185-E184)/($B185-$B184)</f>
        <v>-234.86266378757426</v>
      </c>
      <c r="I184" s="9">
        <f t="shared" ca="1" si="116"/>
        <v>97.777242448156173</v>
      </c>
      <c r="J184" s="9">
        <f t="shared" ca="1" si="116"/>
        <v>0</v>
      </c>
      <c r="K184" s="9">
        <f t="shared" ca="1" si="105"/>
        <v>254.40294806106445</v>
      </c>
      <c r="L184" s="9">
        <f t="shared" ca="1" si="106"/>
        <v>-67.397223964201984</v>
      </c>
      <c r="M184">
        <f t="shared" ca="1" si="108"/>
        <v>56.186200107874868</v>
      </c>
      <c r="N184">
        <f t="shared" ca="1" si="109"/>
        <v>31.486364617044227</v>
      </c>
    </row>
    <row r="185" spans="1:14" x14ac:dyDescent="0.25">
      <c r="A185" s="4">
        <f t="shared" si="102"/>
        <v>0.43466435185185015</v>
      </c>
      <c r="B185" s="3">
        <f t="shared" si="110"/>
        <v>1553301555</v>
      </c>
      <c r="C185">
        <f t="shared" ref="C185:D198" si="117">C184</f>
        <v>4</v>
      </c>
      <c r="D185">
        <f t="shared" si="117"/>
        <v>107</v>
      </c>
      <c r="E185">
        <f t="shared" ca="1" si="113"/>
        <v>-91596.167026553405</v>
      </c>
      <c r="F185">
        <f t="shared" ca="1" si="114"/>
        <v>38132.954693980588</v>
      </c>
      <c r="G185">
        <f t="shared" ca="1" si="103"/>
        <v>10972.8</v>
      </c>
      <c r="H185" s="9">
        <f t="shared" ca="1" si="116"/>
        <v>-234.86266378757136</v>
      </c>
      <c r="I185" s="9">
        <f t="shared" ca="1" si="116"/>
        <v>97.777242448154723</v>
      </c>
      <c r="J185" s="9">
        <f t="shared" ca="1" si="116"/>
        <v>0</v>
      </c>
      <c r="K185" s="9">
        <f t="shared" ca="1" si="105"/>
        <v>254.40294806106124</v>
      </c>
      <c r="L185" s="9">
        <f t="shared" ca="1" si="106"/>
        <v>-67.397223964202041</v>
      </c>
      <c r="M185">
        <f t="shared" ca="1" si="108"/>
        <v>56.190566343042072</v>
      </c>
      <c r="N185">
        <f t="shared" ca="1" si="109"/>
        <v>31.46757281553398</v>
      </c>
    </row>
    <row r="186" spans="1:14" x14ac:dyDescent="0.25">
      <c r="A186" s="4">
        <f t="shared" si="102"/>
        <v>0.43472222222222051</v>
      </c>
      <c r="B186" s="3">
        <f t="shared" si="110"/>
        <v>1553301560</v>
      </c>
      <c r="C186">
        <f t="shared" si="117"/>
        <v>4</v>
      </c>
      <c r="D186">
        <f t="shared" si="117"/>
        <v>107</v>
      </c>
      <c r="E186">
        <f t="shared" ca="1" si="113"/>
        <v>-92770.480345491262</v>
      </c>
      <c r="F186">
        <f t="shared" ca="1" si="114"/>
        <v>38621.840906221361</v>
      </c>
      <c r="G186">
        <f t="shared" ca="1" si="103"/>
        <v>10972.8</v>
      </c>
      <c r="H186" s="9">
        <f t="shared" ca="1" si="116"/>
        <v>-234.86266378757426</v>
      </c>
      <c r="I186" s="9">
        <f t="shared" ca="1" si="116"/>
        <v>97.777242448156173</v>
      </c>
      <c r="J186" s="9">
        <f t="shared" ca="1" si="116"/>
        <v>0</v>
      </c>
      <c r="K186" s="9">
        <f t="shared" ca="1" si="105"/>
        <v>254.40294806106445</v>
      </c>
      <c r="L186" s="9">
        <f t="shared" ca="1" si="106"/>
        <v>-67.397223964201984</v>
      </c>
      <c r="M186">
        <f t="shared" ca="1" si="108"/>
        <v>56.194932578209276</v>
      </c>
      <c r="N186">
        <f t="shared" ca="1" si="109"/>
        <v>31.44878101402373</v>
      </c>
    </row>
    <row r="187" spans="1:14" x14ac:dyDescent="0.25">
      <c r="A187" s="4">
        <f t="shared" ref="A187:A210" si="118">A186+5/24/3600</f>
        <v>0.43478009259259087</v>
      </c>
      <c r="B187" s="3">
        <f t="shared" si="110"/>
        <v>1553301565</v>
      </c>
      <c r="C187">
        <f t="shared" si="117"/>
        <v>4</v>
      </c>
      <c r="D187">
        <f t="shared" si="117"/>
        <v>107</v>
      </c>
      <c r="E187">
        <f t="shared" ca="1" si="113"/>
        <v>-93944.793664429133</v>
      </c>
      <c r="F187">
        <f t="shared" ca="1" si="114"/>
        <v>39110.727118462142</v>
      </c>
      <c r="G187">
        <f t="shared" ca="1" si="103"/>
        <v>10972.8</v>
      </c>
      <c r="H187" s="9">
        <f t="shared" ca="1" si="116"/>
        <v>-234.86266378757136</v>
      </c>
      <c r="I187" s="9">
        <f t="shared" ca="1" si="116"/>
        <v>97.777242448154723</v>
      </c>
      <c r="J187" s="9">
        <f t="shared" ca="1" si="116"/>
        <v>0</v>
      </c>
      <c r="K187" s="9">
        <f t="shared" ca="1" si="105"/>
        <v>254.40294806106124</v>
      </c>
      <c r="L187" s="9">
        <f t="shared" ca="1" si="106"/>
        <v>-67.397223964202041</v>
      </c>
      <c r="M187">
        <f t="shared" ca="1" si="108"/>
        <v>56.199298813376487</v>
      </c>
      <c r="N187">
        <f t="shared" ca="1" si="109"/>
        <v>31.429989212513483</v>
      </c>
    </row>
    <row r="188" spans="1:14" x14ac:dyDescent="0.25">
      <c r="A188" s="4">
        <f t="shared" si="118"/>
        <v>0.43483796296296123</v>
      </c>
      <c r="B188" s="3">
        <f t="shared" si="110"/>
        <v>1553301570</v>
      </c>
      <c r="C188">
        <f t="shared" si="117"/>
        <v>4</v>
      </c>
      <c r="D188">
        <f t="shared" si="117"/>
        <v>107</v>
      </c>
      <c r="E188">
        <f t="shared" ca="1" si="113"/>
        <v>-95119.10698336699</v>
      </c>
      <c r="F188">
        <f t="shared" ca="1" si="114"/>
        <v>39599.613330702916</v>
      </c>
      <c r="G188">
        <f t="shared" ca="1" si="103"/>
        <v>10972.8</v>
      </c>
      <c r="H188" s="9">
        <f t="shared" ca="1" si="116"/>
        <v>-234.86266378757426</v>
      </c>
      <c r="I188" s="9">
        <f t="shared" ca="1" si="116"/>
        <v>97.777242448154723</v>
      </c>
      <c r="J188" s="9">
        <f t="shared" ca="1" si="116"/>
        <v>0</v>
      </c>
      <c r="K188" s="9">
        <f t="shared" ca="1" si="105"/>
        <v>254.40294806106388</v>
      </c>
      <c r="L188" s="9">
        <f t="shared" ca="1" si="106"/>
        <v>-67.397223964202297</v>
      </c>
      <c r="M188">
        <f t="shared" ca="1" si="108"/>
        <v>56.203665048543691</v>
      </c>
      <c r="N188">
        <f t="shared" ca="1" si="109"/>
        <v>31.411197411003236</v>
      </c>
    </row>
    <row r="189" spans="1:14" x14ac:dyDescent="0.25">
      <c r="A189" s="4">
        <f t="shared" si="118"/>
        <v>0.43489583333333159</v>
      </c>
      <c r="B189" s="3">
        <f t="shared" si="110"/>
        <v>1553301575</v>
      </c>
      <c r="C189">
        <f t="shared" si="117"/>
        <v>4</v>
      </c>
      <c r="D189">
        <f t="shared" si="117"/>
        <v>107</v>
      </c>
      <c r="E189">
        <f t="shared" ca="1" si="113"/>
        <v>-96293.420302304861</v>
      </c>
      <c r="F189">
        <f t="shared" ca="1" si="114"/>
        <v>40088.499542943689</v>
      </c>
      <c r="G189">
        <f t="shared" ca="1" si="103"/>
        <v>10972.8</v>
      </c>
      <c r="H189" s="9">
        <f t="shared" ca="1" si="116"/>
        <v>-234.86266378757136</v>
      </c>
      <c r="I189" s="9">
        <f t="shared" ca="1" si="116"/>
        <v>97.777242448156173</v>
      </c>
      <c r="J189" s="9">
        <f t="shared" ca="1" si="116"/>
        <v>0</v>
      </c>
      <c r="K189" s="9">
        <f t="shared" ca="1" si="105"/>
        <v>254.40294806106178</v>
      </c>
      <c r="L189" s="9">
        <f t="shared" ca="1" si="106"/>
        <v>-67.397223964201729</v>
      </c>
      <c r="M189">
        <f t="shared" ca="1" si="108"/>
        <v>56.208031283710895</v>
      </c>
      <c r="N189">
        <f t="shared" ca="1" si="109"/>
        <v>31.392405609492986</v>
      </c>
    </row>
    <row r="190" spans="1:14" x14ac:dyDescent="0.25">
      <c r="A190" s="4">
        <f t="shared" si="118"/>
        <v>0.43495370370370195</v>
      </c>
      <c r="B190" s="3">
        <f t="shared" si="110"/>
        <v>1553301580</v>
      </c>
      <c r="C190">
        <f t="shared" si="117"/>
        <v>4</v>
      </c>
      <c r="D190">
        <f t="shared" si="117"/>
        <v>107</v>
      </c>
      <c r="E190">
        <f t="shared" ca="1" si="113"/>
        <v>-97467.733621242718</v>
      </c>
      <c r="F190">
        <f t="shared" ca="1" si="114"/>
        <v>40577.38575518447</v>
      </c>
      <c r="G190">
        <f t="shared" ca="1" si="103"/>
        <v>10972.8</v>
      </c>
      <c r="H190" s="9">
        <f t="shared" ca="1" si="116"/>
        <v>-234.86266378757426</v>
      </c>
      <c r="I190" s="9">
        <f t="shared" ca="1" si="116"/>
        <v>97.777242448154723</v>
      </c>
      <c r="J190" s="9">
        <f t="shared" ca="1" si="116"/>
        <v>0</v>
      </c>
      <c r="K190" s="9">
        <f t="shared" ca="1" si="105"/>
        <v>254.40294806106388</v>
      </c>
      <c r="L190" s="9">
        <f t="shared" ca="1" si="106"/>
        <v>-67.397223964202297</v>
      </c>
      <c r="M190">
        <f t="shared" ca="1" si="108"/>
        <v>56.212397518878099</v>
      </c>
      <c r="N190">
        <f t="shared" ca="1" si="109"/>
        <v>31.373613807982739</v>
      </c>
    </row>
    <row r="191" spans="1:14" x14ac:dyDescent="0.25">
      <c r="A191" s="4">
        <f t="shared" si="118"/>
        <v>0.43501157407407232</v>
      </c>
      <c r="B191" s="3">
        <f t="shared" si="110"/>
        <v>1553301585</v>
      </c>
      <c r="C191">
        <f t="shared" si="117"/>
        <v>4</v>
      </c>
      <c r="D191">
        <f t="shared" si="117"/>
        <v>107</v>
      </c>
      <c r="E191">
        <f t="shared" ca="1" si="113"/>
        <v>-98642.046940180589</v>
      </c>
      <c r="F191">
        <f t="shared" ca="1" si="114"/>
        <v>41066.271967425244</v>
      </c>
      <c r="G191">
        <f t="shared" ca="1" si="103"/>
        <v>10972.8</v>
      </c>
      <c r="H191" s="9">
        <f t="shared" ca="1" si="116"/>
        <v>-234.86266378757136</v>
      </c>
      <c r="I191" s="9">
        <f t="shared" ca="1" si="116"/>
        <v>97.777242448156173</v>
      </c>
      <c r="J191" s="9">
        <f t="shared" ca="1" si="116"/>
        <v>0</v>
      </c>
      <c r="K191" s="9">
        <f t="shared" ca="1" si="105"/>
        <v>254.40294806106178</v>
      </c>
      <c r="L191" s="9">
        <f t="shared" ca="1" si="106"/>
        <v>-67.397223964201729</v>
      </c>
      <c r="M191">
        <f t="shared" ca="1" si="108"/>
        <v>56.21676375404531</v>
      </c>
      <c r="N191">
        <f t="shared" ca="1" si="109"/>
        <v>31.354822006472492</v>
      </c>
    </row>
    <row r="192" spans="1:14" x14ac:dyDescent="0.25">
      <c r="A192" s="4">
        <f t="shared" si="118"/>
        <v>0.43506944444444268</v>
      </c>
      <c r="B192" s="3">
        <f t="shared" si="110"/>
        <v>1553301590</v>
      </c>
      <c r="C192">
        <f t="shared" si="117"/>
        <v>4</v>
      </c>
      <c r="D192">
        <f t="shared" si="117"/>
        <v>107</v>
      </c>
      <c r="E192">
        <f t="shared" ca="1" si="113"/>
        <v>-99816.360259118446</v>
      </c>
      <c r="F192">
        <f t="shared" ca="1" si="114"/>
        <v>41555.158179666025</v>
      </c>
      <c r="G192">
        <f t="shared" ca="1" si="103"/>
        <v>10972.8</v>
      </c>
      <c r="H192" s="9">
        <f t="shared" ca="1" si="116"/>
        <v>-234.86266378757426</v>
      </c>
      <c r="I192" s="9">
        <f t="shared" ca="1" si="116"/>
        <v>97.777242448154723</v>
      </c>
      <c r="J192" s="9">
        <f t="shared" ca="1" si="116"/>
        <v>0</v>
      </c>
      <c r="K192" s="9">
        <f t="shared" ca="1" si="105"/>
        <v>254.40294806106388</v>
      </c>
      <c r="L192" s="9">
        <f t="shared" ca="1" si="106"/>
        <v>-67.397223964202297</v>
      </c>
      <c r="M192">
        <f t="shared" ca="1" si="108"/>
        <v>56.221129989212514</v>
      </c>
      <c r="N192">
        <f t="shared" ca="1" si="109"/>
        <v>31.336030204962242</v>
      </c>
    </row>
    <row r="193" spans="1:14" x14ac:dyDescent="0.25">
      <c r="A193" s="4">
        <f t="shared" si="118"/>
        <v>0.43512731481481304</v>
      </c>
      <c r="B193" s="3">
        <f t="shared" si="110"/>
        <v>1553301595</v>
      </c>
      <c r="C193">
        <f t="shared" si="117"/>
        <v>4</v>
      </c>
      <c r="D193">
        <f t="shared" si="117"/>
        <v>107</v>
      </c>
      <c r="E193">
        <f t="shared" ca="1" si="113"/>
        <v>-100990.67357805632</v>
      </c>
      <c r="F193">
        <f t="shared" ca="1" si="114"/>
        <v>42044.044391906798</v>
      </c>
      <c r="G193">
        <f t="shared" ca="1" si="103"/>
        <v>10972.8</v>
      </c>
      <c r="H193" s="9">
        <f t="shared" ca="1" si="116"/>
        <v>-234.86266378757136</v>
      </c>
      <c r="I193" s="9">
        <f t="shared" ca="1" si="116"/>
        <v>97.777242448156173</v>
      </c>
      <c r="J193" s="9">
        <f t="shared" ca="1" si="116"/>
        <v>0</v>
      </c>
      <c r="K193" s="9">
        <f t="shared" ca="1" si="105"/>
        <v>254.40294806106178</v>
      </c>
      <c r="L193" s="9">
        <f t="shared" ca="1" si="106"/>
        <v>-67.397223964201729</v>
      </c>
      <c r="M193">
        <f t="shared" ca="1" si="108"/>
        <v>56.225496224379718</v>
      </c>
      <c r="N193">
        <f t="shared" ca="1" si="109"/>
        <v>31.317238403451995</v>
      </c>
    </row>
    <row r="194" spans="1:14" x14ac:dyDescent="0.25">
      <c r="A194" s="4">
        <f t="shared" si="118"/>
        <v>0.4351851851851834</v>
      </c>
      <c r="B194" s="3">
        <f t="shared" si="110"/>
        <v>1553301600</v>
      </c>
      <c r="C194">
        <f t="shared" si="117"/>
        <v>4</v>
      </c>
      <c r="D194">
        <f t="shared" si="117"/>
        <v>107</v>
      </c>
      <c r="E194">
        <f t="shared" ca="1" si="113"/>
        <v>-102164.98689699417</v>
      </c>
      <c r="F194">
        <f t="shared" ca="1" si="114"/>
        <v>42532.930604147579</v>
      </c>
      <c r="G194">
        <f t="shared" ca="1" si="103"/>
        <v>10972.8</v>
      </c>
      <c r="H194" s="9">
        <f t="shared" ca="1" si="116"/>
        <v>-234.86266378757426</v>
      </c>
      <c r="I194" s="9">
        <f t="shared" ca="1" si="116"/>
        <v>97.777242448154723</v>
      </c>
      <c r="J194" s="9">
        <f t="shared" ca="1" si="116"/>
        <v>0</v>
      </c>
      <c r="K194" s="9">
        <f t="shared" ca="1" si="105"/>
        <v>254.40294806106388</v>
      </c>
      <c r="L194" s="9">
        <f t="shared" ca="1" si="106"/>
        <v>-67.397223964202297</v>
      </c>
      <c r="M194">
        <f t="shared" ca="1" si="108"/>
        <v>56.229862459546922</v>
      </c>
      <c r="N194">
        <f t="shared" ca="1" si="109"/>
        <v>31.298446601941748</v>
      </c>
    </row>
    <row r="195" spans="1:14" x14ac:dyDescent="0.25">
      <c r="A195" s="4">
        <f t="shared" si="118"/>
        <v>0.43524305555555376</v>
      </c>
      <c r="B195" s="3">
        <f t="shared" si="110"/>
        <v>1553301605</v>
      </c>
      <c r="C195">
        <f t="shared" si="117"/>
        <v>4</v>
      </c>
      <c r="D195">
        <f t="shared" si="117"/>
        <v>107</v>
      </c>
      <c r="E195">
        <f t="shared" ca="1" si="113"/>
        <v>-103339.30021593205</v>
      </c>
      <c r="F195">
        <f t="shared" ca="1" si="114"/>
        <v>43021.816816388353</v>
      </c>
      <c r="G195">
        <f t="shared" ca="1" si="103"/>
        <v>10972.8</v>
      </c>
      <c r="H195" s="9">
        <f t="shared" ca="1" si="116"/>
        <v>-234.86266378757136</v>
      </c>
      <c r="I195" s="9">
        <f t="shared" ca="1" si="116"/>
        <v>97.777242448154723</v>
      </c>
      <c r="J195" s="9">
        <f t="shared" ca="1" si="116"/>
        <v>0</v>
      </c>
      <c r="K195" s="9">
        <f t="shared" ca="1" si="105"/>
        <v>254.40294806106124</v>
      </c>
      <c r="L195" s="9">
        <f t="shared" ca="1" si="106"/>
        <v>-67.397223964202041</v>
      </c>
      <c r="M195">
        <f t="shared" ca="1" si="108"/>
        <v>56.234228694714133</v>
      </c>
      <c r="N195">
        <f t="shared" ca="1" si="109"/>
        <v>31.279654800431498</v>
      </c>
    </row>
    <row r="196" spans="1:14" x14ac:dyDescent="0.25">
      <c r="A196" s="4">
        <f t="shared" si="118"/>
        <v>0.43530092592592412</v>
      </c>
      <c r="B196" s="3">
        <f t="shared" si="110"/>
        <v>1553301610</v>
      </c>
      <c r="C196">
        <f t="shared" si="117"/>
        <v>4</v>
      </c>
      <c r="D196">
        <f t="shared" si="117"/>
        <v>107</v>
      </c>
      <c r="E196">
        <f t="shared" ca="1" si="113"/>
        <v>-104513.6135348699</v>
      </c>
      <c r="F196">
        <f t="shared" ca="1" si="114"/>
        <v>43510.703028629126</v>
      </c>
      <c r="G196">
        <f t="shared" ca="1" si="103"/>
        <v>10972.8</v>
      </c>
      <c r="H196" s="9">
        <f t="shared" ca="1" si="116"/>
        <v>-234.86266378757426</v>
      </c>
      <c r="I196" s="9">
        <f t="shared" ca="1" si="116"/>
        <v>97.777242448156173</v>
      </c>
      <c r="J196" s="9">
        <f t="shared" ca="1" si="116"/>
        <v>0</v>
      </c>
      <c r="K196" s="9">
        <f t="shared" ca="1" si="105"/>
        <v>254.40294806106445</v>
      </c>
      <c r="L196" s="9">
        <f t="shared" ca="1" si="106"/>
        <v>-67.397223964201984</v>
      </c>
      <c r="M196">
        <f t="shared" ca="1" si="108"/>
        <v>56.238594929881337</v>
      </c>
      <c r="N196">
        <f t="shared" ca="1" si="109"/>
        <v>31.260862998921251</v>
      </c>
    </row>
    <row r="197" spans="1:14" x14ac:dyDescent="0.25">
      <c r="A197" s="4">
        <f t="shared" si="118"/>
        <v>0.43535879629629448</v>
      </c>
      <c r="B197" s="3">
        <f t="shared" si="110"/>
        <v>1553301615</v>
      </c>
      <c r="C197">
        <f t="shared" si="117"/>
        <v>4</v>
      </c>
      <c r="D197">
        <f t="shared" si="117"/>
        <v>107</v>
      </c>
      <c r="E197">
        <f t="shared" ca="1" si="113"/>
        <v>-105687.92685380777</v>
      </c>
      <c r="F197">
        <f t="shared" ca="1" si="114"/>
        <v>43999.589240869907</v>
      </c>
      <c r="G197">
        <f t="shared" ca="1" si="103"/>
        <v>10972.8</v>
      </c>
      <c r="H197" s="9">
        <f t="shared" ca="1" si="116"/>
        <v>-234.86266378757136</v>
      </c>
      <c r="I197" s="9">
        <f t="shared" ca="1" si="116"/>
        <v>97.777242448154723</v>
      </c>
      <c r="J197" s="9">
        <f t="shared" ca="1" si="116"/>
        <v>0</v>
      </c>
      <c r="K197" s="9">
        <f t="shared" ca="1" si="105"/>
        <v>254.40294806106124</v>
      </c>
      <c r="L197" s="9">
        <f t="shared" ca="1" si="106"/>
        <v>-67.397223964202041</v>
      </c>
      <c r="M197">
        <f t="shared" ca="1" si="108"/>
        <v>56.242961165048541</v>
      </c>
      <c r="N197">
        <f t="shared" ca="1" si="109"/>
        <v>31.242071197411004</v>
      </c>
    </row>
    <row r="198" spans="1:14" x14ac:dyDescent="0.25">
      <c r="A198" s="4">
        <f t="shared" si="118"/>
        <v>0.43541666666666484</v>
      </c>
      <c r="B198" s="3">
        <f t="shared" si="110"/>
        <v>1553301620</v>
      </c>
      <c r="C198">
        <f t="shared" si="117"/>
        <v>4</v>
      </c>
      <c r="D198">
        <f t="shared" si="117"/>
        <v>107</v>
      </c>
      <c r="E198">
        <f t="shared" ca="1" si="113"/>
        <v>-106862.24017274563</v>
      </c>
      <c r="F198">
        <f t="shared" ca="1" si="114"/>
        <v>44488.475453110681</v>
      </c>
      <c r="G198">
        <f t="shared" ca="1" si="103"/>
        <v>10972.8</v>
      </c>
      <c r="H198" s="9">
        <f t="shared" ca="1" si="116"/>
        <v>-234.86266378757426</v>
      </c>
      <c r="I198" s="9">
        <f t="shared" ca="1" si="116"/>
        <v>97.777242448156173</v>
      </c>
      <c r="J198" s="9">
        <f t="shared" ca="1" si="116"/>
        <v>0</v>
      </c>
      <c r="K198" s="9">
        <f t="shared" ca="1" si="105"/>
        <v>254.40294806106445</v>
      </c>
      <c r="L198" s="9">
        <f t="shared" ca="1" si="106"/>
        <v>-67.397223964201984</v>
      </c>
      <c r="M198">
        <f t="shared" ca="1" si="108"/>
        <v>56.247327400215752</v>
      </c>
      <c r="N198">
        <f t="shared" ca="1" si="109"/>
        <v>31.223279395900754</v>
      </c>
    </row>
    <row r="199" spans="1:14" x14ac:dyDescent="0.25">
      <c r="A199" s="4">
        <f t="shared" si="118"/>
        <v>0.4354745370370352</v>
      </c>
      <c r="B199" s="3">
        <f t="shared" ref="B199:B210" si="119">B198+SECOND(A199-A198)</f>
        <v>1553301625</v>
      </c>
      <c r="C199">
        <f t="shared" ref="C199:D199" si="120">C198</f>
        <v>4</v>
      </c>
      <c r="D199">
        <f t="shared" si="120"/>
        <v>107</v>
      </c>
      <c r="E199">
        <f t="shared" ref="E199:E210" ca="1" si="121">INDIRECT("E$"&amp;C199)+INDIRECT("H$"&amp;C199)*($B199-INDIRECT("B$"&amp;D199))</f>
        <v>-108036.5534916835</v>
      </c>
      <c r="F199">
        <f t="shared" ref="F199:F210" ca="1" si="122">INDIRECT("F$"&amp;C199)+INDIRECT("I$"&amp;C199)*($B199-INDIRECT("B$"&amp;D199))</f>
        <v>44977.361665351462</v>
      </c>
      <c r="G199">
        <f t="shared" ref="G199:G210" ca="1" si="123">INDIRECT("G$"&amp;C199)+INDIRECT("J$"&amp;C199)*($B199-INDIRECT("B$"&amp;D199))</f>
        <v>10972.8</v>
      </c>
      <c r="H199" s="9">
        <f t="shared" ref="H199:H209" ca="1" si="124">(E200-E199)/($B200-$B199)</f>
        <v>-234.86266378757136</v>
      </c>
      <c r="I199" s="9">
        <f t="shared" ref="I199:I209" ca="1" si="125">(F200-F199)/($B200-$B199)</f>
        <v>97.777242448154723</v>
      </c>
      <c r="J199" s="9">
        <f t="shared" ref="J199:J209" ca="1" si="126">(G200-G199)/($B200-$B199)</f>
        <v>0</v>
      </c>
      <c r="K199" s="9">
        <f t="shared" ref="K199:K210" ca="1" si="127">SQRT(H199*H199+I199*I199)</f>
        <v>254.40294806106124</v>
      </c>
      <c r="L199" s="9">
        <f t="shared" ref="L199:L210" ca="1" si="128">DEGREES(ATAN2(I199,H199))</f>
        <v>-67.397223964202041</v>
      </c>
      <c r="M199">
        <f t="shared" ref="M199:M210" ca="1" si="129">INDIRECT("M$"&amp;C199)+INDIRECT("O$"&amp;C199)*($B199-INDIRECT("B$"&amp;D199))</f>
        <v>56.251693635382956</v>
      </c>
      <c r="N199">
        <f t="shared" ref="N199:N210" ca="1" si="130">INDIRECT("N$"&amp;C199)+INDIRECT("P$"&amp;C199)*($B199-INDIRECT("B$"&amp;D199))</f>
        <v>31.204487594390507</v>
      </c>
    </row>
    <row r="200" spans="1:14" x14ac:dyDescent="0.25">
      <c r="A200" s="4">
        <f t="shared" si="118"/>
        <v>0.43553240740740556</v>
      </c>
      <c r="B200" s="3">
        <f t="shared" si="119"/>
        <v>1553301630</v>
      </c>
      <c r="C200">
        <f t="shared" ref="C200:D200" si="131">C199</f>
        <v>4</v>
      </c>
      <c r="D200">
        <f t="shared" si="131"/>
        <v>107</v>
      </c>
      <c r="E200">
        <f t="shared" ca="1" si="121"/>
        <v>-109210.86681062136</v>
      </c>
      <c r="F200">
        <f t="shared" ca="1" si="122"/>
        <v>45466.247877592235</v>
      </c>
      <c r="G200">
        <f t="shared" ca="1" si="123"/>
        <v>10972.8</v>
      </c>
      <c r="H200" s="9">
        <f t="shared" ca="1" si="124"/>
        <v>-234.86266378757426</v>
      </c>
      <c r="I200" s="9">
        <f t="shared" ca="1" si="125"/>
        <v>97.777242448156173</v>
      </c>
      <c r="J200" s="9">
        <f t="shared" ca="1" si="126"/>
        <v>0</v>
      </c>
      <c r="K200" s="9">
        <f t="shared" ca="1" si="127"/>
        <v>254.40294806106445</v>
      </c>
      <c r="L200" s="9">
        <f t="shared" ca="1" si="128"/>
        <v>-67.397223964201984</v>
      </c>
      <c r="M200">
        <f t="shared" ca="1" si="129"/>
        <v>56.25605987055016</v>
      </c>
      <c r="N200">
        <f t="shared" ca="1" si="130"/>
        <v>31.18569579288026</v>
      </c>
    </row>
    <row r="201" spans="1:14" x14ac:dyDescent="0.25">
      <c r="A201" s="4">
        <f t="shared" si="118"/>
        <v>0.43559027777777592</v>
      </c>
      <c r="B201" s="3">
        <f t="shared" si="119"/>
        <v>1553301635</v>
      </c>
      <c r="C201">
        <f t="shared" ref="C201:D201" si="132">C200</f>
        <v>4</v>
      </c>
      <c r="D201">
        <f t="shared" si="132"/>
        <v>107</v>
      </c>
      <c r="E201">
        <f t="shared" ca="1" si="121"/>
        <v>-110385.18012955923</v>
      </c>
      <c r="F201">
        <f t="shared" ca="1" si="122"/>
        <v>45955.134089833016</v>
      </c>
      <c r="G201">
        <f t="shared" ca="1" si="123"/>
        <v>10972.8</v>
      </c>
      <c r="H201" s="9">
        <f t="shared" ca="1" si="124"/>
        <v>-234.86266378757136</v>
      </c>
      <c r="I201" s="9">
        <f t="shared" ca="1" si="125"/>
        <v>97.777242448154723</v>
      </c>
      <c r="J201" s="9">
        <f t="shared" ca="1" si="126"/>
        <v>0</v>
      </c>
      <c r="K201" s="9">
        <f t="shared" ca="1" si="127"/>
        <v>254.40294806106124</v>
      </c>
      <c r="L201" s="9">
        <f t="shared" ca="1" si="128"/>
        <v>-67.397223964202041</v>
      </c>
      <c r="M201">
        <f t="shared" ca="1" si="129"/>
        <v>56.260426105717364</v>
      </c>
      <c r="N201">
        <f t="shared" ca="1" si="130"/>
        <v>31.16690399137001</v>
      </c>
    </row>
    <row r="202" spans="1:14" x14ac:dyDescent="0.25">
      <c r="A202" s="4">
        <f t="shared" si="118"/>
        <v>0.43564814814814629</v>
      </c>
      <c r="B202" s="3">
        <f t="shared" si="119"/>
        <v>1553301640</v>
      </c>
      <c r="C202">
        <f t="shared" ref="C202:D202" si="133">C201</f>
        <v>4</v>
      </c>
      <c r="D202">
        <f t="shared" si="133"/>
        <v>107</v>
      </c>
      <c r="E202">
        <f t="shared" ca="1" si="121"/>
        <v>-111559.49344849709</v>
      </c>
      <c r="F202">
        <f t="shared" ca="1" si="122"/>
        <v>46444.02030207379</v>
      </c>
      <c r="G202">
        <f t="shared" ca="1" si="123"/>
        <v>10972.8</v>
      </c>
      <c r="H202" s="9">
        <f t="shared" ca="1" si="124"/>
        <v>-234.86266378757426</v>
      </c>
      <c r="I202" s="9">
        <f t="shared" ca="1" si="125"/>
        <v>97.777242448154723</v>
      </c>
      <c r="J202" s="9">
        <f t="shared" ca="1" si="126"/>
        <v>0</v>
      </c>
      <c r="K202" s="9">
        <f t="shared" ca="1" si="127"/>
        <v>254.40294806106388</v>
      </c>
      <c r="L202" s="9">
        <f t="shared" ca="1" si="128"/>
        <v>-67.397223964202297</v>
      </c>
      <c r="M202">
        <f t="shared" ca="1" si="129"/>
        <v>56.264792340884576</v>
      </c>
      <c r="N202">
        <f t="shared" ca="1" si="130"/>
        <v>31.148112189859763</v>
      </c>
    </row>
    <row r="203" spans="1:14" x14ac:dyDescent="0.25">
      <c r="A203" s="4">
        <f t="shared" si="118"/>
        <v>0.43570601851851665</v>
      </c>
      <c r="B203" s="3">
        <f t="shared" si="119"/>
        <v>1553301645</v>
      </c>
      <c r="C203">
        <f t="shared" ref="C203:D203" si="134">C202</f>
        <v>4</v>
      </c>
      <c r="D203">
        <f t="shared" si="134"/>
        <v>107</v>
      </c>
      <c r="E203">
        <f t="shared" ca="1" si="121"/>
        <v>-112733.80676743496</v>
      </c>
      <c r="F203">
        <f t="shared" ca="1" si="122"/>
        <v>46932.906514314564</v>
      </c>
      <c r="G203">
        <f t="shared" ca="1" si="123"/>
        <v>10972.8</v>
      </c>
      <c r="H203" s="9">
        <f t="shared" ca="1" si="124"/>
        <v>-234.86266378757136</v>
      </c>
      <c r="I203" s="9">
        <f t="shared" ca="1" si="125"/>
        <v>97.777242448156173</v>
      </c>
      <c r="J203" s="9">
        <f t="shared" ca="1" si="126"/>
        <v>0</v>
      </c>
      <c r="K203" s="9">
        <f t="shared" ca="1" si="127"/>
        <v>254.40294806106178</v>
      </c>
      <c r="L203" s="9">
        <f t="shared" ca="1" si="128"/>
        <v>-67.397223964201729</v>
      </c>
      <c r="M203">
        <f t="shared" ca="1" si="129"/>
        <v>56.26915857605178</v>
      </c>
      <c r="N203">
        <f t="shared" ca="1" si="130"/>
        <v>31.129320388349512</v>
      </c>
    </row>
    <row r="204" spans="1:14" x14ac:dyDescent="0.25">
      <c r="A204" s="4">
        <f t="shared" si="118"/>
        <v>0.43576388888888701</v>
      </c>
      <c r="B204" s="3">
        <f t="shared" si="119"/>
        <v>1553301650</v>
      </c>
      <c r="C204">
        <f t="shared" ref="C204:D204" si="135">C203</f>
        <v>4</v>
      </c>
      <c r="D204">
        <f t="shared" si="135"/>
        <v>107</v>
      </c>
      <c r="E204">
        <f t="shared" ca="1" si="121"/>
        <v>-113908.12008637282</v>
      </c>
      <c r="F204">
        <f t="shared" ca="1" si="122"/>
        <v>47421.792726555344</v>
      </c>
      <c r="G204">
        <f t="shared" ca="1" si="123"/>
        <v>10972.8</v>
      </c>
      <c r="H204" s="9">
        <f t="shared" ca="1" si="124"/>
        <v>-234.86266378757426</v>
      </c>
      <c r="I204" s="9">
        <f t="shared" ca="1" si="125"/>
        <v>97.777242448154723</v>
      </c>
      <c r="J204" s="9">
        <f t="shared" ca="1" si="126"/>
        <v>0</v>
      </c>
      <c r="K204" s="9">
        <f t="shared" ca="1" si="127"/>
        <v>254.40294806106388</v>
      </c>
      <c r="L204" s="9">
        <f t="shared" ca="1" si="128"/>
        <v>-67.397223964202297</v>
      </c>
      <c r="M204">
        <f t="shared" ca="1" si="129"/>
        <v>56.273524811218984</v>
      </c>
      <c r="N204">
        <f t="shared" ca="1" si="130"/>
        <v>31.110528586839266</v>
      </c>
    </row>
    <row r="205" spans="1:14" x14ac:dyDescent="0.25">
      <c r="A205" s="4">
        <f t="shared" si="118"/>
        <v>0.43582175925925737</v>
      </c>
      <c r="B205" s="3">
        <f t="shared" si="119"/>
        <v>1553301655</v>
      </c>
      <c r="C205">
        <f t="shared" ref="C205:D205" si="136">C204</f>
        <v>4</v>
      </c>
      <c r="D205">
        <f t="shared" si="136"/>
        <v>107</v>
      </c>
      <c r="E205">
        <f t="shared" ca="1" si="121"/>
        <v>-115082.43340531069</v>
      </c>
      <c r="F205">
        <f t="shared" ca="1" si="122"/>
        <v>47910.678938796118</v>
      </c>
      <c r="G205">
        <f t="shared" ca="1" si="123"/>
        <v>10972.8</v>
      </c>
      <c r="H205" s="9">
        <f t="shared" ca="1" si="124"/>
        <v>-234.86266378757136</v>
      </c>
      <c r="I205" s="9">
        <f t="shared" ca="1" si="125"/>
        <v>97.777242448156173</v>
      </c>
      <c r="J205" s="9">
        <f t="shared" ca="1" si="126"/>
        <v>0</v>
      </c>
      <c r="K205" s="9">
        <f t="shared" ca="1" si="127"/>
        <v>254.40294806106178</v>
      </c>
      <c r="L205" s="9">
        <f t="shared" ca="1" si="128"/>
        <v>-67.397223964201729</v>
      </c>
      <c r="M205">
        <f t="shared" ca="1" si="129"/>
        <v>56.277891046386195</v>
      </c>
      <c r="N205">
        <f t="shared" ca="1" si="130"/>
        <v>31.091736785329019</v>
      </c>
    </row>
    <row r="206" spans="1:14" x14ac:dyDescent="0.25">
      <c r="A206" s="4">
        <f t="shared" si="118"/>
        <v>0.43587962962962773</v>
      </c>
      <c r="B206" s="3">
        <f t="shared" si="119"/>
        <v>1553301660</v>
      </c>
      <c r="C206">
        <f t="shared" ref="C206:D206" si="137">C205</f>
        <v>4</v>
      </c>
      <c r="D206">
        <f t="shared" si="137"/>
        <v>107</v>
      </c>
      <c r="E206">
        <f t="shared" ca="1" si="121"/>
        <v>-116256.74672424854</v>
      </c>
      <c r="F206">
        <f t="shared" ca="1" si="122"/>
        <v>48399.565151036899</v>
      </c>
      <c r="G206">
        <f t="shared" ca="1" si="123"/>
        <v>10972.8</v>
      </c>
      <c r="H206" s="9">
        <f t="shared" ca="1" si="124"/>
        <v>-234.86266378757426</v>
      </c>
      <c r="I206" s="9">
        <f t="shared" ca="1" si="125"/>
        <v>97.777242448154723</v>
      </c>
      <c r="J206" s="9">
        <f t="shared" ca="1" si="126"/>
        <v>0</v>
      </c>
      <c r="K206" s="9">
        <f t="shared" ca="1" si="127"/>
        <v>254.40294806106388</v>
      </c>
      <c r="L206" s="9">
        <f t="shared" ca="1" si="128"/>
        <v>-67.397223964202297</v>
      </c>
      <c r="M206">
        <f t="shared" ca="1" si="129"/>
        <v>56.282257281553399</v>
      </c>
      <c r="N206">
        <f t="shared" ca="1" si="130"/>
        <v>31.072944983818768</v>
      </c>
    </row>
    <row r="207" spans="1:14" x14ac:dyDescent="0.25">
      <c r="A207" s="4">
        <f t="shared" si="118"/>
        <v>0.43593749999999809</v>
      </c>
      <c r="B207" s="3">
        <f t="shared" si="119"/>
        <v>1553301665</v>
      </c>
      <c r="C207">
        <f t="shared" ref="C207:D207" si="138">C206</f>
        <v>4</v>
      </c>
      <c r="D207">
        <f t="shared" si="138"/>
        <v>107</v>
      </c>
      <c r="E207">
        <f t="shared" ca="1" si="121"/>
        <v>-117431.06004318641</v>
      </c>
      <c r="F207">
        <f t="shared" ca="1" si="122"/>
        <v>48888.451363277672</v>
      </c>
      <c r="G207">
        <f t="shared" ca="1" si="123"/>
        <v>10972.8</v>
      </c>
      <c r="H207" s="9">
        <f t="shared" ca="1" si="124"/>
        <v>-234.86266378757136</v>
      </c>
      <c r="I207" s="9">
        <f t="shared" ca="1" si="125"/>
        <v>97.777242448156173</v>
      </c>
      <c r="J207" s="9">
        <f t="shared" ca="1" si="126"/>
        <v>0</v>
      </c>
      <c r="K207" s="9">
        <f t="shared" ca="1" si="127"/>
        <v>254.40294806106178</v>
      </c>
      <c r="L207" s="9">
        <f t="shared" ca="1" si="128"/>
        <v>-67.397223964201729</v>
      </c>
      <c r="M207">
        <f t="shared" ca="1" si="129"/>
        <v>56.286623516720603</v>
      </c>
      <c r="N207">
        <f t="shared" ca="1" si="130"/>
        <v>31.054153182308522</v>
      </c>
    </row>
    <row r="208" spans="1:14" x14ac:dyDescent="0.25">
      <c r="A208" s="4">
        <f t="shared" si="118"/>
        <v>0.43599537037036845</v>
      </c>
      <c r="B208" s="3">
        <f t="shared" si="119"/>
        <v>1553301670</v>
      </c>
      <c r="C208">
        <f t="shared" ref="C208:D208" si="139">C207</f>
        <v>4</v>
      </c>
      <c r="D208">
        <f t="shared" si="139"/>
        <v>107</v>
      </c>
      <c r="E208">
        <f t="shared" ca="1" si="121"/>
        <v>-118605.37336212427</v>
      </c>
      <c r="F208">
        <f t="shared" ca="1" si="122"/>
        <v>49377.337575518453</v>
      </c>
      <c r="G208">
        <f t="shared" ca="1" si="123"/>
        <v>10972.8</v>
      </c>
      <c r="H208" s="9">
        <f t="shared" ca="1" si="124"/>
        <v>-234.86266378757426</v>
      </c>
      <c r="I208" s="9">
        <f t="shared" ca="1" si="125"/>
        <v>97.777242448154723</v>
      </c>
      <c r="J208" s="9">
        <f t="shared" ca="1" si="126"/>
        <v>0</v>
      </c>
      <c r="K208" s="9">
        <f t="shared" ca="1" si="127"/>
        <v>254.40294806106388</v>
      </c>
      <c r="L208" s="9">
        <f t="shared" ca="1" si="128"/>
        <v>-67.397223964202297</v>
      </c>
      <c r="M208">
        <f t="shared" ca="1" si="129"/>
        <v>56.290989751887807</v>
      </c>
      <c r="N208">
        <f t="shared" ca="1" si="130"/>
        <v>31.035361380798275</v>
      </c>
    </row>
    <row r="209" spans="1:14" x14ac:dyDescent="0.25">
      <c r="A209" s="4">
        <f t="shared" si="118"/>
        <v>0.43605324074073881</v>
      </c>
      <c r="B209" s="3">
        <f t="shared" si="119"/>
        <v>1553301675</v>
      </c>
      <c r="C209">
        <f t="shared" ref="C209:D209" si="140">C208</f>
        <v>4</v>
      </c>
      <c r="D209">
        <f t="shared" si="140"/>
        <v>107</v>
      </c>
      <c r="E209">
        <f t="shared" ca="1" si="121"/>
        <v>-119779.68668106214</v>
      </c>
      <c r="F209">
        <f t="shared" ca="1" si="122"/>
        <v>49866.223787759227</v>
      </c>
      <c r="G209">
        <f t="shared" ca="1" si="123"/>
        <v>10972.8</v>
      </c>
      <c r="H209" s="9">
        <f t="shared" ca="1" si="124"/>
        <v>-234.86266378757136</v>
      </c>
      <c r="I209" s="9">
        <f t="shared" ca="1" si="125"/>
        <v>97.777242448154723</v>
      </c>
      <c r="J209" s="9">
        <f t="shared" ca="1" si="126"/>
        <v>0</v>
      </c>
      <c r="K209" s="9">
        <f t="shared" ca="1" si="127"/>
        <v>254.40294806106124</v>
      </c>
      <c r="L209" s="9">
        <f t="shared" ca="1" si="128"/>
        <v>-67.397223964202041</v>
      </c>
      <c r="M209">
        <f t="shared" ca="1" si="129"/>
        <v>56.295355987055018</v>
      </c>
      <c r="N209">
        <f t="shared" ca="1" si="130"/>
        <v>31.016569579288024</v>
      </c>
    </row>
    <row r="210" spans="1:14" x14ac:dyDescent="0.25">
      <c r="A210" s="4">
        <f t="shared" si="118"/>
        <v>0.43611111111110917</v>
      </c>
      <c r="B210" s="3">
        <f t="shared" si="119"/>
        <v>1553301680</v>
      </c>
      <c r="C210">
        <f t="shared" ref="C210:D210" si="141">C209</f>
        <v>4</v>
      </c>
      <c r="D210">
        <f t="shared" si="141"/>
        <v>107</v>
      </c>
      <c r="E210">
        <f t="shared" ca="1" si="121"/>
        <v>-120954</v>
      </c>
      <c r="F210">
        <f t="shared" ca="1" si="122"/>
        <v>50355.11</v>
      </c>
      <c r="G210">
        <f t="shared" ca="1" si="123"/>
        <v>10972.8</v>
      </c>
      <c r="H210" s="9">
        <f ca="1">H209</f>
        <v>-234.86266378757136</v>
      </c>
      <c r="I210" s="9">
        <f t="shared" ref="I210:J210" ca="1" si="142">I209</f>
        <v>97.777242448154723</v>
      </c>
      <c r="J210" s="9">
        <f t="shared" ca="1" si="142"/>
        <v>0</v>
      </c>
      <c r="K210" s="9">
        <f t="shared" ca="1" si="127"/>
        <v>254.40294806106124</v>
      </c>
      <c r="L210" s="9">
        <f t="shared" ca="1" si="128"/>
        <v>-67.397223964202041</v>
      </c>
      <c r="M210">
        <f t="shared" ca="1" si="129"/>
        <v>56.299722222222222</v>
      </c>
      <c r="N210">
        <f t="shared" ca="1" si="130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0.42557870370370371</v>
      </c>
      <c r="B2" s="6" t="s">
        <v>93</v>
      </c>
      <c r="C2" s="7">
        <v>340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10363.200000000001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0.42806712962962962</v>
      </c>
      <c r="B3" s="6" t="s">
        <v>92</v>
      </c>
      <c r="C3" s="7">
        <v>340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10363.200000000001</v>
      </c>
      <c r="H3" s="9">
        <f t="shared" ref="H3:I3" si="2">(E5-E3)/(MINUTE($A5-$A3)*60+SECOND($A5-$A3))</f>
        <v>-207.74599506506669</v>
      </c>
      <c r="I3" s="9">
        <f t="shared" si="2"/>
        <v>-124.1572796288</v>
      </c>
      <c r="J3" s="9">
        <f>(G4-G3)/(MINUTE($A4-$A3)*60+SECOND($A4-$A3))</f>
        <v>-9.3784615384615435</v>
      </c>
      <c r="K3" s="9">
        <f>SQRT(H3*H3+I3*I3)</f>
        <v>242.0194796920255</v>
      </c>
      <c r="L3" s="9">
        <f>DEGREES(ATAN2(I3,H3))</f>
        <v>-120.86422048526512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-1.1096296296296184E-3</v>
      </c>
      <c r="P3" s="10">
        <f>(N5-N3)/(MINUTE($A5-$A3)*60+SECOND($A5-$A3))</f>
        <v>-3.3244444444444523E-3</v>
      </c>
    </row>
    <row r="4" spans="1:16" x14ac:dyDescent="0.25">
      <c r="A4" s="5">
        <v>0.42881944444444442</v>
      </c>
      <c r="B4" s="6" t="s">
        <v>200</v>
      </c>
      <c r="C4" s="7">
        <v>320</v>
      </c>
      <c r="D4" s="7"/>
      <c r="E4" s="7">
        <f>E3+H3*(MINUTE($A4-$A3)*60+SECOND($A4-$A3))</f>
        <v>64401.530320770667</v>
      </c>
      <c r="F4" s="7">
        <f>F3+I3*(MINUTE($A4-$A3)*60+SECOND($A4-$A3))</f>
        <v>38488.586824127997</v>
      </c>
      <c r="G4" s="7">
        <f>C4*Params!F$2</f>
        <v>9753.6</v>
      </c>
      <c r="H4" s="9">
        <f>H3</f>
        <v>-207.74599506506669</v>
      </c>
      <c r="I4" s="9">
        <f>I3</f>
        <v>-124.1572796288</v>
      </c>
      <c r="J4" s="9">
        <f>(G5-G4)/(MINUTE($A5-$A4)*60+SECOND($A5-$A4))</f>
        <v>0</v>
      </c>
      <c r="K4" s="9">
        <f>SQRT(H4*H4+I4*I4)</f>
        <v>242.0194796920255</v>
      </c>
      <c r="L4" s="9">
        <f>DEGREES(ATAN2(I4,H4))</f>
        <v>-120.86422048526512</v>
      </c>
      <c r="M4" s="7">
        <f>M3+O3*(MINUTE($A4-$A3)*60+SECOND($A4-$A3))</f>
        <v>56.193985185185184</v>
      </c>
      <c r="N4" s="7">
        <f>N3+P3*(MINUTE($A4-$A3)*60+SECOND($A4-$A3))</f>
        <v>33.963911111111109</v>
      </c>
      <c r="O4" s="10">
        <f>O3</f>
        <v>-1.1096296296296184E-3</v>
      </c>
      <c r="P4" s="10">
        <f>P3</f>
        <v>-3.3244444444444523E-3</v>
      </c>
    </row>
    <row r="5" spans="1:16" x14ac:dyDescent="0.25">
      <c r="A5" s="5">
        <v>0.43240740740740741</v>
      </c>
      <c r="B5" s="6" t="s">
        <v>61</v>
      </c>
      <c r="C5" s="7">
        <v>320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9753.6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0.43854166666666666</v>
      </c>
      <c r="B6" s="6" t="s">
        <v>94</v>
      </c>
      <c r="C6" s="7">
        <v>320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9753.6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0.42557870370370371</v>
      </c>
      <c r="B8" s="3">
        <f>Params!D29+MINUTE(A8-Params!C29)*60+SECOND(A8-Params!C29)</f>
        <v>1553300770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10363.200000000001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0.42563657407407407</v>
      </c>
      <c r="B9" s="3">
        <f>B8+SECOND(A9-A8)</f>
        <v>1553300775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3">INDIRECT("G$"&amp;C9)+INDIRECT("J$"&amp;C9)*($B9-INDIRECT("B$"&amp;D9))</f>
        <v>10363.200000000001</v>
      </c>
      <c r="H9" s="9">
        <f t="shared" ref="H9:J72" ca="1" si="4">(E10-E9)/($B10-$B9)</f>
        <v>-218.95804651162763</v>
      </c>
      <c r="I9" s="9">
        <f t="shared" ca="1" si="4"/>
        <v>-131.62269767441904</v>
      </c>
      <c r="J9" s="9">
        <f t="shared" ca="1" si="4"/>
        <v>0</v>
      </c>
      <c r="K9" s="9">
        <f t="shared" ref="K9:K72" ca="1" si="5">SQRT(H9*H9+I9*I9)</f>
        <v>255.4743835989816</v>
      </c>
      <c r="L9" s="9">
        <f t="shared" ref="L9:L72" ca="1" si="6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0.42569444444444443</v>
      </c>
      <c r="B10" s="3">
        <f>B9+SECOND(A10-A9)</f>
        <v>1553300780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122791.41953488372</v>
      </c>
      <c r="F10">
        <f t="shared" ref="F10:F35" ca="1" si="9">INDIRECT("F$"&amp;C10)+INDIRECT("I$"&amp;C10)*($B10-INDIRECT("B$"&amp;D10))</f>
        <v>73541.463023255812</v>
      </c>
      <c r="G10">
        <f t="shared" ca="1" si="3"/>
        <v>10363.200000000001</v>
      </c>
      <c r="H10" s="9">
        <f t="shared" ca="1" si="4"/>
        <v>-218.95804651162763</v>
      </c>
      <c r="I10" s="9">
        <f t="shared" ca="1" si="4"/>
        <v>-131.62269767441904</v>
      </c>
      <c r="J10" s="9">
        <f t="shared" ca="1" si="4"/>
        <v>0</v>
      </c>
      <c r="K10" s="9">
        <f t="shared" ca="1" si="5"/>
        <v>255.4743835989816</v>
      </c>
      <c r="L10" s="9">
        <f t="shared" ca="1" si="6"/>
        <v>-121.01142480614261</v>
      </c>
      <c r="M10">
        <f t="shared" ref="M10:M73" ca="1" si="10">INDIRECT("M$"&amp;C10)+INDIRECT("O$"&amp;C10)*($B10-INDIRECT("B$"&amp;D10))</f>
        <v>56.505012919896643</v>
      </c>
      <c r="N10">
        <f t="shared" ref="N10:N73" ca="1" si="11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2">A10+5/24/3600</f>
        <v>0.42575231481481479</v>
      </c>
      <c r="B11" s="3">
        <f t="shared" ref="B11:B74" si="13">B10+SECOND(A11-A10)</f>
        <v>1553300785</v>
      </c>
      <c r="C11">
        <f t="shared" si="7"/>
        <v>2</v>
      </c>
      <c r="D11">
        <f t="shared" si="7"/>
        <v>8</v>
      </c>
      <c r="E11">
        <f t="shared" ca="1" si="8"/>
        <v>121696.62930232559</v>
      </c>
      <c r="F11">
        <f t="shared" ca="1" si="9"/>
        <v>72883.349534883717</v>
      </c>
      <c r="G11">
        <f t="shared" ca="1" si="3"/>
        <v>10363.200000000001</v>
      </c>
      <c r="H11" s="9">
        <f t="shared" ca="1" si="4"/>
        <v>-218.95804651162763</v>
      </c>
      <c r="I11" s="9">
        <f t="shared" ca="1" si="4"/>
        <v>-131.62269767441612</v>
      </c>
      <c r="J11" s="9">
        <f t="shared" ca="1" si="4"/>
        <v>0</v>
      </c>
      <c r="K11" s="9">
        <f t="shared" ca="1" si="5"/>
        <v>255.4743835989801</v>
      </c>
      <c r="L11" s="9">
        <f t="shared" ca="1" si="6"/>
        <v>-121.01142480614206</v>
      </c>
      <c r="M11">
        <f t="shared" ca="1" si="10"/>
        <v>56.499186046511625</v>
      </c>
      <c r="N11">
        <f t="shared" ca="1" si="11"/>
        <v>34.880775193798449</v>
      </c>
      <c r="P11">
        <f>K5*3.6</f>
        <v>866.30955069060406</v>
      </c>
    </row>
    <row r="12" spans="1:16" x14ac:dyDescent="0.25">
      <c r="A12" s="4">
        <f t="shared" si="12"/>
        <v>0.42581018518518515</v>
      </c>
      <c r="B12" s="3">
        <f t="shared" si="13"/>
        <v>1553300790</v>
      </c>
      <c r="C12">
        <f t="shared" si="7"/>
        <v>2</v>
      </c>
      <c r="D12">
        <f t="shared" si="7"/>
        <v>8</v>
      </c>
      <c r="E12">
        <f t="shared" ca="1" si="8"/>
        <v>120601.83906976745</v>
      </c>
      <c r="F12">
        <f t="shared" ca="1" si="9"/>
        <v>72225.236046511636</v>
      </c>
      <c r="G12">
        <f t="shared" ca="1" si="3"/>
        <v>10363.200000000001</v>
      </c>
      <c r="H12" s="9">
        <f t="shared" ca="1" si="4"/>
        <v>-218.95804651162763</v>
      </c>
      <c r="I12" s="9">
        <f t="shared" ca="1" si="4"/>
        <v>-131.62269767441904</v>
      </c>
      <c r="J12" s="9">
        <f t="shared" ca="1" si="4"/>
        <v>0</v>
      </c>
      <c r="K12" s="9">
        <f t="shared" ca="1" si="5"/>
        <v>255.4743835989816</v>
      </c>
      <c r="L12" s="9">
        <f t="shared" ca="1" si="6"/>
        <v>-121.01142480614261</v>
      </c>
      <c r="M12">
        <f t="shared" ca="1" si="10"/>
        <v>56.493359173126613</v>
      </c>
      <c r="N12">
        <f t="shared" ca="1" si="11"/>
        <v>34.863255813953486</v>
      </c>
      <c r="P12" s="9"/>
    </row>
    <row r="13" spans="1:16" x14ac:dyDescent="0.25">
      <c r="A13" s="4">
        <f t="shared" si="12"/>
        <v>0.42586805555555551</v>
      </c>
      <c r="B13" s="3">
        <f t="shared" si="13"/>
        <v>1553300795</v>
      </c>
      <c r="C13">
        <f t="shared" si="7"/>
        <v>2</v>
      </c>
      <c r="D13">
        <f t="shared" si="7"/>
        <v>8</v>
      </c>
      <c r="E13">
        <f t="shared" ca="1" si="8"/>
        <v>119507.04883720931</v>
      </c>
      <c r="F13">
        <f t="shared" ca="1" si="9"/>
        <v>71567.122558139541</v>
      </c>
      <c r="G13">
        <f t="shared" ca="1" si="3"/>
        <v>10363.200000000001</v>
      </c>
      <c r="H13" s="9">
        <f t="shared" ca="1" si="4"/>
        <v>-218.95804651163053</v>
      </c>
      <c r="I13" s="9">
        <f t="shared" ca="1" si="4"/>
        <v>-131.62269767441904</v>
      </c>
      <c r="J13" s="9">
        <f t="shared" ca="1" si="4"/>
        <v>0</v>
      </c>
      <c r="K13" s="9">
        <f t="shared" ca="1" si="5"/>
        <v>255.4743835989841</v>
      </c>
      <c r="L13" s="9">
        <f t="shared" ca="1" si="6"/>
        <v>-121.0114248061423</v>
      </c>
      <c r="M13">
        <f t="shared" ca="1" si="10"/>
        <v>56.487532299741602</v>
      </c>
      <c r="N13">
        <f t="shared" ca="1" si="11"/>
        <v>34.845736434108524</v>
      </c>
    </row>
    <row r="14" spans="1:16" x14ac:dyDescent="0.25">
      <c r="A14" s="4">
        <f t="shared" si="12"/>
        <v>0.42592592592592587</v>
      </c>
      <c r="B14" s="3">
        <f t="shared" si="13"/>
        <v>1553300800</v>
      </c>
      <c r="C14">
        <f t="shared" si="7"/>
        <v>2</v>
      </c>
      <c r="D14">
        <f t="shared" si="7"/>
        <v>8</v>
      </c>
      <c r="E14">
        <f t="shared" ca="1" si="8"/>
        <v>118412.25860465116</v>
      </c>
      <c r="F14">
        <f t="shared" ca="1" si="9"/>
        <v>70909.009069767446</v>
      </c>
      <c r="G14">
        <f t="shared" ca="1" si="3"/>
        <v>10363.200000000001</v>
      </c>
      <c r="H14" s="9">
        <f t="shared" ca="1" si="4"/>
        <v>-218.95804651162763</v>
      </c>
      <c r="I14" s="9">
        <f t="shared" ca="1" si="4"/>
        <v>-131.62269767441904</v>
      </c>
      <c r="J14" s="9">
        <f t="shared" ca="1" si="4"/>
        <v>0</v>
      </c>
      <c r="K14" s="9">
        <f t="shared" ca="1" si="5"/>
        <v>255.4743835989816</v>
      </c>
      <c r="L14" s="9">
        <f t="shared" ca="1" si="6"/>
        <v>-121.01142480614261</v>
      </c>
      <c r="M14">
        <f t="shared" ca="1" si="10"/>
        <v>56.481705426356591</v>
      </c>
      <c r="N14">
        <f t="shared" ca="1" si="11"/>
        <v>34.828217054263561</v>
      </c>
    </row>
    <row r="15" spans="1:16" x14ac:dyDescent="0.25">
      <c r="A15" s="4">
        <f t="shared" si="12"/>
        <v>0.42598379629629624</v>
      </c>
      <c r="B15" s="3">
        <f t="shared" si="13"/>
        <v>1553300805</v>
      </c>
      <c r="C15">
        <f t="shared" si="7"/>
        <v>2</v>
      </c>
      <c r="D15">
        <f t="shared" si="7"/>
        <v>8</v>
      </c>
      <c r="E15">
        <f t="shared" ca="1" si="8"/>
        <v>117317.46837209302</v>
      </c>
      <c r="F15">
        <f t="shared" ca="1" si="9"/>
        <v>70250.895581395351</v>
      </c>
      <c r="G15">
        <f t="shared" ca="1" si="3"/>
        <v>10363.200000000001</v>
      </c>
      <c r="H15" s="9">
        <f t="shared" ca="1" si="4"/>
        <v>-218.95804651162763</v>
      </c>
      <c r="I15" s="9">
        <f t="shared" ca="1" si="4"/>
        <v>-131.62269767441904</v>
      </c>
      <c r="J15" s="9">
        <f t="shared" ca="1" si="4"/>
        <v>0</v>
      </c>
      <c r="K15" s="9">
        <f t="shared" ca="1" si="5"/>
        <v>255.4743835989816</v>
      </c>
      <c r="L15" s="9">
        <f t="shared" ca="1" si="6"/>
        <v>-121.01142480614261</v>
      </c>
      <c r="M15">
        <f t="shared" ca="1" si="10"/>
        <v>56.475878552971572</v>
      </c>
      <c r="N15">
        <f t="shared" ca="1" si="11"/>
        <v>34.810697674418599</v>
      </c>
    </row>
    <row r="16" spans="1:16" x14ac:dyDescent="0.25">
      <c r="A16" s="4">
        <f t="shared" si="12"/>
        <v>0.4260416666666666</v>
      </c>
      <c r="B16" s="3">
        <f t="shared" si="13"/>
        <v>1553300810</v>
      </c>
      <c r="C16">
        <f t="shared" si="7"/>
        <v>2</v>
      </c>
      <c r="D16">
        <f t="shared" si="7"/>
        <v>8</v>
      </c>
      <c r="E16">
        <f t="shared" ca="1" si="8"/>
        <v>116222.67813953488</v>
      </c>
      <c r="F16">
        <f t="shared" ca="1" si="9"/>
        <v>69592.782093023256</v>
      </c>
      <c r="G16">
        <f t="shared" ca="1" si="3"/>
        <v>10363.200000000001</v>
      </c>
      <c r="H16" s="9">
        <f t="shared" ca="1" si="4"/>
        <v>-218.95804651162763</v>
      </c>
      <c r="I16" s="9">
        <f t="shared" ca="1" si="4"/>
        <v>-131.62269767441904</v>
      </c>
      <c r="J16" s="9">
        <f t="shared" ca="1" si="4"/>
        <v>0</v>
      </c>
      <c r="K16" s="9">
        <f t="shared" ca="1" si="5"/>
        <v>255.4743835989816</v>
      </c>
      <c r="L16" s="9">
        <f t="shared" ca="1" si="6"/>
        <v>-121.01142480614261</v>
      </c>
      <c r="M16">
        <f t="shared" ca="1" si="10"/>
        <v>56.470051679586561</v>
      </c>
      <c r="N16">
        <f t="shared" ca="1" si="11"/>
        <v>34.793178294573643</v>
      </c>
    </row>
    <row r="17" spans="1:14" x14ac:dyDescent="0.25">
      <c r="A17" s="4">
        <f t="shared" si="12"/>
        <v>0.42609953703703696</v>
      </c>
      <c r="B17" s="3">
        <f t="shared" si="13"/>
        <v>1553300815</v>
      </c>
      <c r="C17">
        <f t="shared" si="7"/>
        <v>2</v>
      </c>
      <c r="D17">
        <f t="shared" si="7"/>
        <v>8</v>
      </c>
      <c r="E17">
        <f t="shared" ca="1" si="8"/>
        <v>115127.88790697674</v>
      </c>
      <c r="F17">
        <f t="shared" ca="1" si="9"/>
        <v>68934.66860465116</v>
      </c>
      <c r="G17">
        <f t="shared" ca="1" si="3"/>
        <v>10363.200000000001</v>
      </c>
      <c r="H17" s="9">
        <f t="shared" ca="1" si="4"/>
        <v>-218.95804651162763</v>
      </c>
      <c r="I17" s="9">
        <f t="shared" ca="1" si="4"/>
        <v>-131.62269767441904</v>
      </c>
      <c r="J17" s="9">
        <f t="shared" ca="1" si="4"/>
        <v>0</v>
      </c>
      <c r="K17" s="9">
        <f t="shared" ca="1" si="5"/>
        <v>255.4743835989816</v>
      </c>
      <c r="L17" s="9">
        <f t="shared" ca="1" si="6"/>
        <v>-121.01142480614261</v>
      </c>
      <c r="M17">
        <f t="shared" ca="1" si="10"/>
        <v>56.46422480620155</v>
      </c>
      <c r="N17">
        <f t="shared" ca="1" si="11"/>
        <v>34.77565891472868</v>
      </c>
    </row>
    <row r="18" spans="1:14" x14ac:dyDescent="0.25">
      <c r="A18" s="4">
        <f t="shared" si="12"/>
        <v>0.42615740740740732</v>
      </c>
      <c r="B18" s="3">
        <f t="shared" si="13"/>
        <v>1553300820</v>
      </c>
      <c r="C18">
        <f t="shared" si="7"/>
        <v>2</v>
      </c>
      <c r="D18">
        <f t="shared" si="7"/>
        <v>8</v>
      </c>
      <c r="E18">
        <f t="shared" ca="1" si="8"/>
        <v>114033.0976744186</v>
      </c>
      <c r="F18">
        <f t="shared" ca="1" si="9"/>
        <v>68276.555116279065</v>
      </c>
      <c r="G18">
        <f t="shared" ca="1" si="3"/>
        <v>10363.200000000001</v>
      </c>
      <c r="H18" s="9">
        <f t="shared" ca="1" si="4"/>
        <v>-218.95804651162763</v>
      </c>
      <c r="I18" s="9">
        <f t="shared" ca="1" si="4"/>
        <v>-131.62269767441612</v>
      </c>
      <c r="J18" s="9">
        <f t="shared" ca="1" si="4"/>
        <v>0</v>
      </c>
      <c r="K18" s="9">
        <f t="shared" ca="1" si="5"/>
        <v>255.4743835989801</v>
      </c>
      <c r="L18" s="9">
        <f t="shared" ca="1" si="6"/>
        <v>-121.01142480614206</v>
      </c>
      <c r="M18">
        <f t="shared" ca="1" si="10"/>
        <v>56.458397932816538</v>
      </c>
      <c r="N18">
        <f t="shared" ca="1" si="11"/>
        <v>34.758139534883718</v>
      </c>
    </row>
    <row r="19" spans="1:14" x14ac:dyDescent="0.25">
      <c r="A19" s="4">
        <f t="shared" si="12"/>
        <v>0.42621527777777768</v>
      </c>
      <c r="B19" s="3">
        <f t="shared" si="13"/>
        <v>1553300825</v>
      </c>
      <c r="C19">
        <f t="shared" si="7"/>
        <v>2</v>
      </c>
      <c r="D19">
        <f t="shared" si="7"/>
        <v>8</v>
      </c>
      <c r="E19">
        <f t="shared" ca="1" si="8"/>
        <v>112938.30744186047</v>
      </c>
      <c r="F19">
        <f t="shared" ca="1" si="9"/>
        <v>67618.441627906985</v>
      </c>
      <c r="G19">
        <f t="shared" ca="1" si="3"/>
        <v>10363.200000000001</v>
      </c>
      <c r="H19" s="9">
        <f t="shared" ca="1" si="4"/>
        <v>-218.95804651162763</v>
      </c>
      <c r="I19" s="9">
        <f t="shared" ca="1" si="4"/>
        <v>-131.62269767441904</v>
      </c>
      <c r="J19" s="9">
        <f t="shared" ca="1" si="4"/>
        <v>0</v>
      </c>
      <c r="K19" s="9">
        <f t="shared" ca="1" si="5"/>
        <v>255.4743835989816</v>
      </c>
      <c r="L19" s="9">
        <f t="shared" ca="1" si="6"/>
        <v>-121.01142480614261</v>
      </c>
      <c r="M19">
        <f t="shared" ca="1" si="10"/>
        <v>56.45257105943152</v>
      </c>
      <c r="N19">
        <f t="shared" ca="1" si="11"/>
        <v>34.740620155038755</v>
      </c>
    </row>
    <row r="20" spans="1:14" x14ac:dyDescent="0.25">
      <c r="A20" s="4">
        <f t="shared" si="12"/>
        <v>0.42627314814814804</v>
      </c>
      <c r="B20" s="3">
        <f t="shared" si="13"/>
        <v>1553300830</v>
      </c>
      <c r="C20">
        <f t="shared" si="7"/>
        <v>2</v>
      </c>
      <c r="D20">
        <f t="shared" si="7"/>
        <v>8</v>
      </c>
      <c r="E20">
        <f t="shared" ca="1" si="8"/>
        <v>111843.51720930233</v>
      </c>
      <c r="F20">
        <f t="shared" ca="1" si="9"/>
        <v>66960.328139534889</v>
      </c>
      <c r="G20">
        <f t="shared" ca="1" si="3"/>
        <v>10363.200000000001</v>
      </c>
      <c r="H20" s="9">
        <f t="shared" ca="1" si="4"/>
        <v>-218.95804651162763</v>
      </c>
      <c r="I20" s="9">
        <f t="shared" ca="1" si="4"/>
        <v>-131.62269767441904</v>
      </c>
      <c r="J20" s="9">
        <f t="shared" ca="1" si="4"/>
        <v>0</v>
      </c>
      <c r="K20" s="9">
        <f t="shared" ca="1" si="5"/>
        <v>255.4743835989816</v>
      </c>
      <c r="L20" s="9">
        <f t="shared" ca="1" si="6"/>
        <v>-121.01142480614261</v>
      </c>
      <c r="M20">
        <f t="shared" ca="1" si="10"/>
        <v>56.446744186046509</v>
      </c>
      <c r="N20">
        <f t="shared" ca="1" si="11"/>
        <v>34.723100775193799</v>
      </c>
    </row>
    <row r="21" spans="1:14" x14ac:dyDescent="0.25">
      <c r="A21" s="4">
        <f t="shared" si="12"/>
        <v>0.4263310185185184</v>
      </c>
      <c r="B21" s="3">
        <f t="shared" si="13"/>
        <v>1553300835</v>
      </c>
      <c r="C21">
        <f t="shared" si="7"/>
        <v>2</v>
      </c>
      <c r="D21">
        <f t="shared" si="7"/>
        <v>8</v>
      </c>
      <c r="E21">
        <f t="shared" ca="1" si="8"/>
        <v>110748.72697674419</v>
      </c>
      <c r="F21">
        <f t="shared" ca="1" si="9"/>
        <v>66302.214651162794</v>
      </c>
      <c r="G21">
        <f t="shared" ca="1" si="3"/>
        <v>10363.200000000001</v>
      </c>
      <c r="H21" s="9">
        <f t="shared" ca="1" si="4"/>
        <v>-218.95804651162763</v>
      </c>
      <c r="I21" s="9">
        <f t="shared" ca="1" si="4"/>
        <v>-131.62269767441904</v>
      </c>
      <c r="J21" s="9">
        <f t="shared" ca="1" si="4"/>
        <v>0</v>
      </c>
      <c r="K21" s="9">
        <f t="shared" ca="1" si="5"/>
        <v>255.4743835989816</v>
      </c>
      <c r="L21" s="9">
        <f t="shared" ca="1" si="6"/>
        <v>-121.01142480614261</v>
      </c>
      <c r="M21">
        <f t="shared" ca="1" si="10"/>
        <v>56.440917312661497</v>
      </c>
      <c r="N21">
        <f t="shared" ca="1" si="11"/>
        <v>34.705581395348837</v>
      </c>
    </row>
    <row r="22" spans="1:14" x14ac:dyDescent="0.25">
      <c r="A22" s="4">
        <f t="shared" si="12"/>
        <v>0.42638888888888876</v>
      </c>
      <c r="B22" s="3">
        <f t="shared" si="13"/>
        <v>1553300840</v>
      </c>
      <c r="C22">
        <f t="shared" si="7"/>
        <v>2</v>
      </c>
      <c r="D22">
        <f t="shared" si="7"/>
        <v>8</v>
      </c>
      <c r="E22">
        <f t="shared" ca="1" si="8"/>
        <v>109653.93674418605</v>
      </c>
      <c r="F22">
        <f t="shared" ca="1" si="9"/>
        <v>65644.101162790699</v>
      </c>
      <c r="G22">
        <f t="shared" ca="1" si="3"/>
        <v>10363.200000000001</v>
      </c>
      <c r="H22" s="9">
        <f t="shared" ca="1" si="4"/>
        <v>-218.95804651162763</v>
      </c>
      <c r="I22" s="9">
        <f t="shared" ca="1" si="4"/>
        <v>-131.62269767441904</v>
      </c>
      <c r="J22" s="9">
        <f t="shared" ca="1" si="4"/>
        <v>0</v>
      </c>
      <c r="K22" s="9">
        <f t="shared" ca="1" si="5"/>
        <v>255.4743835989816</v>
      </c>
      <c r="L22" s="9">
        <f t="shared" ca="1" si="6"/>
        <v>-121.01142480614261</v>
      </c>
      <c r="M22">
        <f t="shared" ca="1" si="10"/>
        <v>56.435090439276486</v>
      </c>
      <c r="N22">
        <f t="shared" ca="1" si="11"/>
        <v>34.688062015503874</v>
      </c>
    </row>
    <row r="23" spans="1:14" x14ac:dyDescent="0.25">
      <c r="A23" s="4">
        <f t="shared" si="12"/>
        <v>0.42644675925925912</v>
      </c>
      <c r="B23" s="3">
        <f t="shared" si="13"/>
        <v>1553300845</v>
      </c>
      <c r="C23">
        <f t="shared" si="7"/>
        <v>2</v>
      </c>
      <c r="D23">
        <f t="shared" si="7"/>
        <v>8</v>
      </c>
      <c r="E23">
        <f t="shared" ca="1" si="8"/>
        <v>108559.14651162791</v>
      </c>
      <c r="F23">
        <f t="shared" ca="1" si="9"/>
        <v>64985.987674418604</v>
      </c>
      <c r="G23">
        <f t="shared" ca="1" si="3"/>
        <v>10363.200000000001</v>
      </c>
      <c r="H23" s="9">
        <f t="shared" ca="1" si="4"/>
        <v>-218.95804651163053</v>
      </c>
      <c r="I23" s="9">
        <f t="shared" ca="1" si="4"/>
        <v>-131.62269767441904</v>
      </c>
      <c r="J23" s="9">
        <f t="shared" ca="1" si="4"/>
        <v>0</v>
      </c>
      <c r="K23" s="9">
        <f t="shared" ca="1" si="5"/>
        <v>255.4743835989841</v>
      </c>
      <c r="L23" s="9">
        <f t="shared" ca="1" si="6"/>
        <v>-121.0114248061423</v>
      </c>
      <c r="M23">
        <f t="shared" ca="1" si="10"/>
        <v>56.429263565891475</v>
      </c>
      <c r="N23">
        <f t="shared" ca="1" si="11"/>
        <v>34.670542635658911</v>
      </c>
    </row>
    <row r="24" spans="1:14" x14ac:dyDescent="0.25">
      <c r="A24" s="4">
        <f t="shared" si="12"/>
        <v>0.42650462962962948</v>
      </c>
      <c r="B24" s="3">
        <f t="shared" si="13"/>
        <v>1553300850</v>
      </c>
      <c r="C24">
        <f t="shared" si="7"/>
        <v>2</v>
      </c>
      <c r="D24">
        <f t="shared" si="7"/>
        <v>8</v>
      </c>
      <c r="E24">
        <f t="shared" ca="1" si="8"/>
        <v>107464.35627906976</v>
      </c>
      <c r="F24">
        <f t="shared" ca="1" si="9"/>
        <v>64327.874186046509</v>
      </c>
      <c r="G24">
        <f t="shared" ca="1" si="3"/>
        <v>10363.200000000001</v>
      </c>
      <c r="H24" s="9">
        <f t="shared" ca="1" si="4"/>
        <v>-218.9580465116247</v>
      </c>
      <c r="I24" s="9">
        <f t="shared" ca="1" si="4"/>
        <v>-131.62269767441757</v>
      </c>
      <c r="J24" s="9">
        <f t="shared" ca="1" si="4"/>
        <v>0</v>
      </c>
      <c r="K24" s="9">
        <f t="shared" ca="1" si="5"/>
        <v>255.47438359897833</v>
      </c>
      <c r="L24" s="9">
        <f t="shared" ca="1" si="6"/>
        <v>-121.01142480614266</v>
      </c>
      <c r="M24">
        <f t="shared" ca="1" si="10"/>
        <v>56.423436692506456</v>
      </c>
      <c r="N24">
        <f t="shared" ca="1" si="11"/>
        <v>34.653023255813949</v>
      </c>
    </row>
    <row r="25" spans="1:14" x14ac:dyDescent="0.25">
      <c r="A25" s="4">
        <f t="shared" si="12"/>
        <v>0.42656249999999984</v>
      </c>
      <c r="B25" s="3">
        <f t="shared" si="13"/>
        <v>1553300855</v>
      </c>
      <c r="C25">
        <f t="shared" si="7"/>
        <v>2</v>
      </c>
      <c r="D25">
        <f t="shared" si="7"/>
        <v>8</v>
      </c>
      <c r="E25">
        <f t="shared" ca="1" si="8"/>
        <v>106369.56604651164</v>
      </c>
      <c r="F25">
        <f t="shared" ca="1" si="9"/>
        <v>63669.760697674421</v>
      </c>
      <c r="G25">
        <f t="shared" ca="1" si="3"/>
        <v>10363.200000000001</v>
      </c>
      <c r="H25" s="9">
        <f t="shared" ca="1" si="4"/>
        <v>-218.95804651163053</v>
      </c>
      <c r="I25" s="9">
        <f t="shared" ca="1" si="4"/>
        <v>-131.62269767441904</v>
      </c>
      <c r="J25" s="9">
        <f t="shared" ca="1" si="4"/>
        <v>0</v>
      </c>
      <c r="K25" s="9">
        <f t="shared" ca="1" si="5"/>
        <v>255.4743835989841</v>
      </c>
      <c r="L25" s="9">
        <f t="shared" ca="1" si="6"/>
        <v>-121.0114248061423</v>
      </c>
      <c r="M25">
        <f t="shared" ca="1" si="10"/>
        <v>56.417609819121445</v>
      </c>
      <c r="N25">
        <f t="shared" ca="1" si="11"/>
        <v>34.635503875968993</v>
      </c>
    </row>
    <row r="26" spans="1:14" x14ac:dyDescent="0.25">
      <c r="A26" s="4">
        <f t="shared" si="12"/>
        <v>0.42662037037037021</v>
      </c>
      <c r="B26" s="3">
        <f t="shared" si="13"/>
        <v>1553300860</v>
      </c>
      <c r="C26">
        <f t="shared" ref="C26:D41" si="14">C25</f>
        <v>2</v>
      </c>
      <c r="D26">
        <f t="shared" si="14"/>
        <v>8</v>
      </c>
      <c r="E26">
        <f t="shared" ca="1" si="8"/>
        <v>105274.77581395349</v>
      </c>
      <c r="F26">
        <f t="shared" ca="1" si="9"/>
        <v>63011.647209302326</v>
      </c>
      <c r="G26">
        <f t="shared" ca="1" si="3"/>
        <v>10363.200000000001</v>
      </c>
      <c r="H26" s="9">
        <f t="shared" ca="1" si="4"/>
        <v>-218.95804651162763</v>
      </c>
      <c r="I26" s="9">
        <f t="shared" ca="1" si="4"/>
        <v>-131.62269767441757</v>
      </c>
      <c r="J26" s="9">
        <f t="shared" ca="1" si="4"/>
        <v>0</v>
      </c>
      <c r="K26" s="9">
        <f t="shared" ca="1" si="5"/>
        <v>255.47438359898084</v>
      </c>
      <c r="L26" s="9">
        <f t="shared" ca="1" si="6"/>
        <v>-121.01142480614236</v>
      </c>
      <c r="M26">
        <f t="shared" ca="1" si="10"/>
        <v>56.411782945736434</v>
      </c>
      <c r="N26">
        <f t="shared" ca="1" si="11"/>
        <v>34.617984496124031</v>
      </c>
    </row>
    <row r="27" spans="1:14" x14ac:dyDescent="0.25">
      <c r="A27" s="4">
        <f t="shared" si="12"/>
        <v>0.42667824074074057</v>
      </c>
      <c r="B27" s="3">
        <f t="shared" si="13"/>
        <v>1553300865</v>
      </c>
      <c r="C27">
        <f t="shared" si="14"/>
        <v>2</v>
      </c>
      <c r="D27">
        <f t="shared" si="14"/>
        <v>8</v>
      </c>
      <c r="E27">
        <f t="shared" ca="1" si="8"/>
        <v>104179.98558139535</v>
      </c>
      <c r="F27">
        <f t="shared" ca="1" si="9"/>
        <v>62353.533720930238</v>
      </c>
      <c r="G27">
        <f t="shared" ca="1" si="3"/>
        <v>10363.200000000001</v>
      </c>
      <c r="H27" s="9">
        <f t="shared" ca="1" si="4"/>
        <v>-218.95804651162763</v>
      </c>
      <c r="I27" s="9">
        <f t="shared" ca="1" si="4"/>
        <v>-131.62269767441904</v>
      </c>
      <c r="J27" s="9">
        <f t="shared" ca="1" si="4"/>
        <v>0</v>
      </c>
      <c r="K27" s="9">
        <f t="shared" ca="1" si="5"/>
        <v>255.4743835989816</v>
      </c>
      <c r="L27" s="9">
        <f t="shared" ca="1" si="6"/>
        <v>-121.01142480614261</v>
      </c>
      <c r="M27">
        <f t="shared" ca="1" si="10"/>
        <v>56.405956072351422</v>
      </c>
      <c r="N27">
        <f t="shared" ca="1" si="11"/>
        <v>34.600465116279068</v>
      </c>
    </row>
    <row r="28" spans="1:14" x14ac:dyDescent="0.25">
      <c r="A28" s="4">
        <f t="shared" si="12"/>
        <v>0.42673611111111093</v>
      </c>
      <c r="B28" s="3">
        <f t="shared" si="13"/>
        <v>1553300870</v>
      </c>
      <c r="C28">
        <f t="shared" si="14"/>
        <v>2</v>
      </c>
      <c r="D28">
        <f t="shared" si="14"/>
        <v>8</v>
      </c>
      <c r="E28">
        <f t="shared" ca="1" si="8"/>
        <v>103085.19534883721</v>
      </c>
      <c r="F28">
        <f t="shared" ca="1" si="9"/>
        <v>61695.420232558143</v>
      </c>
      <c r="G28">
        <f t="shared" ca="1" si="3"/>
        <v>10363.200000000001</v>
      </c>
      <c r="H28" s="9">
        <f t="shared" ca="1" si="4"/>
        <v>-218.95804651162763</v>
      </c>
      <c r="I28" s="9">
        <f t="shared" ca="1" si="4"/>
        <v>-131.62269767441904</v>
      </c>
      <c r="J28" s="9">
        <f t="shared" ca="1" si="4"/>
        <v>0</v>
      </c>
      <c r="K28" s="9">
        <f t="shared" ca="1" si="5"/>
        <v>255.4743835989816</v>
      </c>
      <c r="L28" s="9">
        <f t="shared" ca="1" si="6"/>
        <v>-121.01142480614261</v>
      </c>
      <c r="M28">
        <f t="shared" ca="1" si="10"/>
        <v>56.400129198966404</v>
      </c>
      <c r="N28">
        <f t="shared" ca="1" si="11"/>
        <v>34.582945736434105</v>
      </c>
    </row>
    <row r="29" spans="1:14" x14ac:dyDescent="0.25">
      <c r="A29" s="4">
        <f t="shared" si="12"/>
        <v>0.42679398148148129</v>
      </c>
      <c r="B29" s="3">
        <f t="shared" si="13"/>
        <v>1553300875</v>
      </c>
      <c r="C29">
        <f t="shared" si="14"/>
        <v>2</v>
      </c>
      <c r="D29">
        <f t="shared" si="14"/>
        <v>8</v>
      </c>
      <c r="E29">
        <f t="shared" ca="1" si="8"/>
        <v>101990.40511627907</v>
      </c>
      <c r="F29">
        <f t="shared" ca="1" si="9"/>
        <v>61037.306744186048</v>
      </c>
      <c r="G29">
        <f t="shared" ca="1" si="3"/>
        <v>10363.200000000001</v>
      </c>
      <c r="H29" s="9">
        <f t="shared" ca="1" si="4"/>
        <v>-218.95804651162763</v>
      </c>
      <c r="I29" s="9">
        <f t="shared" ca="1" si="4"/>
        <v>-131.62269767441904</v>
      </c>
      <c r="J29" s="9">
        <f t="shared" ca="1" si="4"/>
        <v>0</v>
      </c>
      <c r="K29" s="9">
        <f t="shared" ca="1" si="5"/>
        <v>255.4743835989816</v>
      </c>
      <c r="L29" s="9">
        <f t="shared" ca="1" si="6"/>
        <v>-121.01142480614261</v>
      </c>
      <c r="M29">
        <f t="shared" ca="1" si="10"/>
        <v>56.394302325581393</v>
      </c>
      <c r="N29">
        <f t="shared" ca="1" si="11"/>
        <v>34.565426356589143</v>
      </c>
    </row>
    <row r="30" spans="1:14" x14ac:dyDescent="0.25">
      <c r="A30" s="4">
        <f t="shared" si="12"/>
        <v>0.42685185185185165</v>
      </c>
      <c r="B30" s="3">
        <f t="shared" si="13"/>
        <v>1553300880</v>
      </c>
      <c r="C30">
        <f t="shared" si="14"/>
        <v>2</v>
      </c>
      <c r="D30">
        <f t="shared" si="14"/>
        <v>8</v>
      </c>
      <c r="E30">
        <f t="shared" ca="1" si="8"/>
        <v>100895.61488372093</v>
      </c>
      <c r="F30">
        <f t="shared" ca="1" si="9"/>
        <v>60379.193255813952</v>
      </c>
      <c r="G30">
        <f t="shared" ca="1" si="3"/>
        <v>10363.200000000001</v>
      </c>
      <c r="H30" s="9">
        <f t="shared" ca="1" si="4"/>
        <v>-218.95804651162763</v>
      </c>
      <c r="I30" s="9">
        <f t="shared" ca="1" si="4"/>
        <v>-131.62269767441904</v>
      </c>
      <c r="J30" s="9">
        <f t="shared" ca="1" si="4"/>
        <v>0</v>
      </c>
      <c r="K30" s="9">
        <f t="shared" ca="1" si="5"/>
        <v>255.4743835989816</v>
      </c>
      <c r="L30" s="9">
        <f t="shared" ca="1" si="6"/>
        <v>-121.01142480614261</v>
      </c>
      <c r="M30">
        <f t="shared" ca="1" si="10"/>
        <v>56.388475452196381</v>
      </c>
      <c r="N30">
        <f t="shared" ca="1" si="11"/>
        <v>34.547906976744187</v>
      </c>
    </row>
    <row r="31" spans="1:14" x14ac:dyDescent="0.25">
      <c r="A31" s="4">
        <f t="shared" si="12"/>
        <v>0.42690972222222201</v>
      </c>
      <c r="B31" s="3">
        <f t="shared" si="13"/>
        <v>1553300885</v>
      </c>
      <c r="C31">
        <f t="shared" si="14"/>
        <v>2</v>
      </c>
      <c r="D31">
        <f t="shared" si="14"/>
        <v>8</v>
      </c>
      <c r="E31">
        <f t="shared" ca="1" si="8"/>
        <v>99800.824651162795</v>
      </c>
      <c r="F31">
        <f t="shared" ca="1" si="9"/>
        <v>59721.079767441857</v>
      </c>
      <c r="G31">
        <f t="shared" ca="1" si="3"/>
        <v>10363.200000000001</v>
      </c>
      <c r="H31" s="9">
        <f t="shared" ca="1" si="4"/>
        <v>-218.95804651162763</v>
      </c>
      <c r="I31" s="9">
        <f t="shared" ca="1" si="4"/>
        <v>-131.62269767441757</v>
      </c>
      <c r="J31" s="9">
        <f t="shared" ca="1" si="4"/>
        <v>0</v>
      </c>
      <c r="K31" s="9">
        <f t="shared" ca="1" si="5"/>
        <v>255.47438359898084</v>
      </c>
      <c r="L31" s="9">
        <f t="shared" ca="1" si="6"/>
        <v>-121.01142480614236</v>
      </c>
      <c r="M31">
        <f t="shared" ca="1" si="10"/>
        <v>56.38264857881137</v>
      </c>
      <c r="N31">
        <f t="shared" ca="1" si="11"/>
        <v>34.530387596899224</v>
      </c>
    </row>
    <row r="32" spans="1:14" x14ac:dyDescent="0.25">
      <c r="A32" s="4">
        <f t="shared" si="12"/>
        <v>0.42696759259259237</v>
      </c>
      <c r="B32" s="3">
        <f t="shared" si="13"/>
        <v>1553300890</v>
      </c>
      <c r="C32">
        <f t="shared" si="14"/>
        <v>2</v>
      </c>
      <c r="D32">
        <f t="shared" si="14"/>
        <v>8</v>
      </c>
      <c r="E32">
        <f t="shared" ca="1" si="8"/>
        <v>98706.034418604657</v>
      </c>
      <c r="F32">
        <f t="shared" ca="1" si="9"/>
        <v>59062.966279069769</v>
      </c>
      <c r="G32">
        <f t="shared" ca="1" si="3"/>
        <v>10363.200000000001</v>
      </c>
      <c r="H32" s="9">
        <f t="shared" ca="1" si="4"/>
        <v>-218.95804651162763</v>
      </c>
      <c r="I32" s="9">
        <f t="shared" ca="1" si="4"/>
        <v>-131.62269767441904</v>
      </c>
      <c r="J32" s="9">
        <f t="shared" ca="1" si="4"/>
        <v>0</v>
      </c>
      <c r="K32" s="9">
        <f t="shared" ca="1" si="5"/>
        <v>255.4743835989816</v>
      </c>
      <c r="L32" s="9">
        <f t="shared" ca="1" si="6"/>
        <v>-121.01142480614261</v>
      </c>
      <c r="M32">
        <f t="shared" ca="1" si="10"/>
        <v>56.376821705426352</v>
      </c>
      <c r="N32">
        <f t="shared" ca="1" si="11"/>
        <v>34.512868217054262</v>
      </c>
    </row>
    <row r="33" spans="1:14" x14ac:dyDescent="0.25">
      <c r="A33" s="4">
        <f t="shared" si="12"/>
        <v>0.42702546296296273</v>
      </c>
      <c r="B33" s="3">
        <f t="shared" si="13"/>
        <v>1553300895</v>
      </c>
      <c r="C33">
        <f t="shared" si="14"/>
        <v>2</v>
      </c>
      <c r="D33">
        <f t="shared" si="14"/>
        <v>8</v>
      </c>
      <c r="E33">
        <f t="shared" ca="1" si="8"/>
        <v>97611.244186046519</v>
      </c>
      <c r="F33">
        <f t="shared" ca="1" si="9"/>
        <v>58404.852790697674</v>
      </c>
      <c r="G33">
        <f t="shared" ca="1" si="3"/>
        <v>10363.200000000001</v>
      </c>
      <c r="H33" s="9">
        <f t="shared" ca="1" si="4"/>
        <v>-218.95804651162763</v>
      </c>
      <c r="I33" s="9">
        <f t="shared" ca="1" si="4"/>
        <v>-131.62269767441757</v>
      </c>
      <c r="J33" s="9">
        <f t="shared" ca="1" si="4"/>
        <v>0</v>
      </c>
      <c r="K33" s="9">
        <f t="shared" ca="1" si="5"/>
        <v>255.47438359898084</v>
      </c>
      <c r="L33" s="9">
        <f t="shared" ca="1" si="6"/>
        <v>-121.01142480614236</v>
      </c>
      <c r="M33">
        <f t="shared" ca="1" si="10"/>
        <v>56.37099483204134</v>
      </c>
      <c r="N33">
        <f t="shared" ca="1" si="11"/>
        <v>34.495348837209299</v>
      </c>
    </row>
    <row r="34" spans="1:14" x14ac:dyDescent="0.25">
      <c r="A34" s="4">
        <f t="shared" si="12"/>
        <v>0.42708333333333309</v>
      </c>
      <c r="B34" s="3">
        <f t="shared" si="13"/>
        <v>1553300900</v>
      </c>
      <c r="C34">
        <f t="shared" si="14"/>
        <v>2</v>
      </c>
      <c r="D34">
        <f t="shared" si="14"/>
        <v>8</v>
      </c>
      <c r="E34">
        <f t="shared" ca="1" si="8"/>
        <v>96516.453953488381</v>
      </c>
      <c r="F34">
        <f t="shared" ca="1" si="9"/>
        <v>57746.739302325586</v>
      </c>
      <c r="G34">
        <f t="shared" ca="1" si="3"/>
        <v>10363.200000000001</v>
      </c>
      <c r="H34" s="9">
        <f t="shared" ca="1" si="4"/>
        <v>-218.95804651163053</v>
      </c>
      <c r="I34" s="9">
        <f t="shared" ca="1" si="4"/>
        <v>-131.62269767441904</v>
      </c>
      <c r="J34" s="9">
        <f t="shared" ca="1" si="4"/>
        <v>0</v>
      </c>
      <c r="K34" s="9">
        <f t="shared" ca="1" si="5"/>
        <v>255.4743835989841</v>
      </c>
      <c r="L34" s="9">
        <f t="shared" ca="1" si="6"/>
        <v>-121.0114248061423</v>
      </c>
      <c r="M34">
        <f t="shared" ca="1" si="10"/>
        <v>56.365167958656329</v>
      </c>
      <c r="N34">
        <f t="shared" ca="1" si="11"/>
        <v>34.477829457364336</v>
      </c>
    </row>
    <row r="35" spans="1:14" x14ac:dyDescent="0.25">
      <c r="A35" s="4">
        <f>A34+5/24/3600</f>
        <v>0.42714120370370345</v>
      </c>
      <c r="B35" s="3">
        <f t="shared" si="13"/>
        <v>1553300905</v>
      </c>
      <c r="C35">
        <f t="shared" si="14"/>
        <v>2</v>
      </c>
      <c r="D35">
        <f t="shared" si="14"/>
        <v>8</v>
      </c>
      <c r="E35">
        <f t="shared" ca="1" si="8"/>
        <v>95421.663720930228</v>
      </c>
      <c r="F35">
        <f t="shared" ca="1" si="9"/>
        <v>57088.625813953491</v>
      </c>
      <c r="G35">
        <f t="shared" ca="1" si="3"/>
        <v>10363.200000000001</v>
      </c>
      <c r="H35" s="9">
        <f t="shared" ca="1" si="4"/>
        <v>-218.9580465116247</v>
      </c>
      <c r="I35" s="9">
        <f t="shared" ca="1" si="4"/>
        <v>-131.62269767441904</v>
      </c>
      <c r="J35" s="9">
        <f t="shared" ca="1" si="4"/>
        <v>0</v>
      </c>
      <c r="K35" s="9">
        <f t="shared" ca="1" si="5"/>
        <v>255.4743835989791</v>
      </c>
      <c r="L35" s="9">
        <f t="shared" ca="1" si="6"/>
        <v>-121.01142480614297</v>
      </c>
      <c r="M35">
        <f t="shared" ca="1" si="10"/>
        <v>56.359341085271318</v>
      </c>
      <c r="N35">
        <f t="shared" ca="1" si="11"/>
        <v>34.460310077519381</v>
      </c>
    </row>
    <row r="36" spans="1:14" x14ac:dyDescent="0.25">
      <c r="A36" s="4">
        <f t="shared" si="12"/>
        <v>0.42719907407407381</v>
      </c>
      <c r="B36" s="3">
        <f t="shared" si="13"/>
        <v>1553300910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3"/>
        <v>10363.200000000001</v>
      </c>
      <c r="H36" s="9">
        <f t="shared" ca="1" si="4"/>
        <v>-218.95804651163053</v>
      </c>
      <c r="I36" s="9">
        <f t="shared" ca="1" si="4"/>
        <v>-131.62269767441904</v>
      </c>
      <c r="J36" s="9">
        <f t="shared" ca="1" si="4"/>
        <v>0</v>
      </c>
      <c r="K36" s="9">
        <f t="shared" ca="1" si="5"/>
        <v>255.4743835989841</v>
      </c>
      <c r="L36" s="9">
        <f t="shared" ca="1" si="6"/>
        <v>-121.0114248061423</v>
      </c>
      <c r="M36">
        <f t="shared" ca="1" si="10"/>
        <v>56.353514211886299</v>
      </c>
      <c r="N36">
        <f t="shared" ca="1" si="11"/>
        <v>34.442790697674418</v>
      </c>
    </row>
    <row r="37" spans="1:14" x14ac:dyDescent="0.25">
      <c r="A37" s="4">
        <f t="shared" si="12"/>
        <v>0.42725694444444418</v>
      </c>
      <c r="B37" s="3">
        <f t="shared" si="13"/>
        <v>1553300915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3"/>
        <v>10363.200000000001</v>
      </c>
      <c r="H37" s="9">
        <f t="shared" ca="1" si="4"/>
        <v>-218.95804651162763</v>
      </c>
      <c r="I37" s="9">
        <f t="shared" ca="1" si="4"/>
        <v>-131.62269767441904</v>
      </c>
      <c r="J37" s="9">
        <f t="shared" ca="1" si="4"/>
        <v>0</v>
      </c>
      <c r="K37" s="9">
        <f t="shared" ca="1" si="5"/>
        <v>255.4743835989816</v>
      </c>
      <c r="L37" s="9">
        <f t="shared" ca="1" si="6"/>
        <v>-121.01142480614261</v>
      </c>
      <c r="M37">
        <f t="shared" ca="1" si="10"/>
        <v>56.347687338501288</v>
      </c>
      <c r="N37">
        <f t="shared" ca="1" si="11"/>
        <v>34.425271317829456</v>
      </c>
    </row>
    <row r="38" spans="1:14" x14ac:dyDescent="0.25">
      <c r="A38" s="4">
        <f t="shared" si="12"/>
        <v>0.42731481481481454</v>
      </c>
      <c r="B38" s="3">
        <f t="shared" si="13"/>
        <v>1553300920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92137.293023255814</v>
      </c>
      <c r="F38">
        <f t="shared" ref="F38:F101" ca="1" si="16">INDIRECT("F$"&amp;C38)+INDIRECT("I$"&amp;C38)*($B38-INDIRECT("B$"&amp;D38))</f>
        <v>55114.285348837206</v>
      </c>
      <c r="G38">
        <f t="shared" ca="1" si="3"/>
        <v>10363.200000000001</v>
      </c>
      <c r="H38" s="9">
        <f t="shared" ca="1" si="4"/>
        <v>-218.95804651162763</v>
      </c>
      <c r="I38" s="9">
        <f t="shared" ca="1" si="4"/>
        <v>-131.62269767441757</v>
      </c>
      <c r="J38" s="9">
        <f t="shared" ca="1" si="4"/>
        <v>0</v>
      </c>
      <c r="K38" s="9">
        <f t="shared" ca="1" si="5"/>
        <v>255.47438359898084</v>
      </c>
      <c r="L38" s="9">
        <f t="shared" ca="1" si="6"/>
        <v>-121.01142480614236</v>
      </c>
      <c r="M38">
        <f t="shared" ca="1" si="10"/>
        <v>56.341860465116277</v>
      </c>
      <c r="N38">
        <f t="shared" ca="1" si="11"/>
        <v>34.407751937984493</v>
      </c>
    </row>
    <row r="39" spans="1:14" x14ac:dyDescent="0.25">
      <c r="A39" s="4">
        <f t="shared" si="12"/>
        <v>0.4273726851851849</v>
      </c>
      <c r="B39" s="3">
        <f t="shared" si="13"/>
        <v>1553300925</v>
      </c>
      <c r="C39">
        <f t="shared" si="14"/>
        <v>2</v>
      </c>
      <c r="D39">
        <f t="shared" si="14"/>
        <v>8</v>
      </c>
      <c r="E39">
        <f t="shared" ca="1" si="15"/>
        <v>91042.502790697676</v>
      </c>
      <c r="F39">
        <f t="shared" ca="1" si="16"/>
        <v>54456.171860465118</v>
      </c>
      <c r="G39">
        <f t="shared" ca="1" si="3"/>
        <v>10363.200000000001</v>
      </c>
      <c r="H39" s="9">
        <f t="shared" ca="1" si="4"/>
        <v>-218.95804651162763</v>
      </c>
      <c r="I39" s="9">
        <f t="shared" ca="1" si="4"/>
        <v>-131.62269767441904</v>
      </c>
      <c r="J39" s="9">
        <f t="shared" ca="1" si="4"/>
        <v>0</v>
      </c>
      <c r="K39" s="9">
        <f t="shared" ca="1" si="5"/>
        <v>255.4743835989816</v>
      </c>
      <c r="L39" s="9">
        <f t="shared" ca="1" si="6"/>
        <v>-121.01142480614261</v>
      </c>
      <c r="M39">
        <f t="shared" ca="1" si="10"/>
        <v>56.336033591731265</v>
      </c>
      <c r="N39">
        <f t="shared" ca="1" si="11"/>
        <v>34.39023255813953</v>
      </c>
    </row>
    <row r="40" spans="1:14" x14ac:dyDescent="0.25">
      <c r="A40" s="4">
        <f t="shared" si="12"/>
        <v>0.42743055555555526</v>
      </c>
      <c r="B40" s="3">
        <f t="shared" si="13"/>
        <v>1553300930</v>
      </c>
      <c r="C40">
        <f t="shared" si="14"/>
        <v>2</v>
      </c>
      <c r="D40">
        <f t="shared" si="14"/>
        <v>8</v>
      </c>
      <c r="E40">
        <f t="shared" ca="1" si="15"/>
        <v>89947.712558139538</v>
      </c>
      <c r="F40">
        <f t="shared" ca="1" si="16"/>
        <v>53798.058372093023</v>
      </c>
      <c r="G40">
        <f t="shared" ca="1" si="3"/>
        <v>10363.200000000001</v>
      </c>
      <c r="H40" s="9">
        <f t="shared" ca="1" si="4"/>
        <v>-218.95804651162763</v>
      </c>
      <c r="I40" s="9">
        <f t="shared" ca="1" si="4"/>
        <v>-131.62269767441757</v>
      </c>
      <c r="J40" s="9">
        <f t="shared" ca="1" si="4"/>
        <v>0</v>
      </c>
      <c r="K40" s="9">
        <f t="shared" ca="1" si="5"/>
        <v>255.47438359898084</v>
      </c>
      <c r="L40" s="9">
        <f t="shared" ca="1" si="6"/>
        <v>-121.01142480614236</v>
      </c>
      <c r="M40">
        <f t="shared" ca="1" si="10"/>
        <v>56.330206718346254</v>
      </c>
      <c r="N40">
        <f t="shared" ca="1" si="11"/>
        <v>34.372713178294575</v>
      </c>
    </row>
    <row r="41" spans="1:14" x14ac:dyDescent="0.25">
      <c r="A41" s="4">
        <f t="shared" si="12"/>
        <v>0.42748842592592562</v>
      </c>
      <c r="B41" s="3">
        <f t="shared" si="13"/>
        <v>1553300935</v>
      </c>
      <c r="C41">
        <f t="shared" si="14"/>
        <v>2</v>
      </c>
      <c r="D41">
        <f t="shared" si="14"/>
        <v>8</v>
      </c>
      <c r="E41">
        <f t="shared" ca="1" si="15"/>
        <v>88852.922325581399</v>
      </c>
      <c r="F41">
        <f t="shared" ca="1" si="16"/>
        <v>53139.944883720935</v>
      </c>
      <c r="G41">
        <f t="shared" ca="1" si="3"/>
        <v>10363.200000000001</v>
      </c>
      <c r="H41" s="9">
        <f t="shared" ca="1" si="4"/>
        <v>-218.95804651162763</v>
      </c>
      <c r="I41" s="9">
        <f t="shared" ca="1" si="4"/>
        <v>-131.62269767441904</v>
      </c>
      <c r="J41" s="9">
        <f t="shared" ca="1" si="4"/>
        <v>0</v>
      </c>
      <c r="K41" s="9">
        <f t="shared" ca="1" si="5"/>
        <v>255.4743835989816</v>
      </c>
      <c r="L41" s="9">
        <f t="shared" ca="1" si="6"/>
        <v>-121.01142480614261</v>
      </c>
      <c r="M41">
        <f t="shared" ca="1" si="10"/>
        <v>56.324379844961236</v>
      </c>
      <c r="N41">
        <f t="shared" ca="1" si="11"/>
        <v>34.355193798449612</v>
      </c>
    </row>
    <row r="42" spans="1:14" x14ac:dyDescent="0.25">
      <c r="A42" s="4">
        <f t="shared" si="12"/>
        <v>0.42754629629629598</v>
      </c>
      <c r="B42" s="3">
        <f t="shared" si="13"/>
        <v>1553300940</v>
      </c>
      <c r="C42">
        <f t="shared" ref="C42:D57" si="17">C41</f>
        <v>2</v>
      </c>
      <c r="D42">
        <f t="shared" si="17"/>
        <v>8</v>
      </c>
      <c r="E42">
        <f t="shared" ca="1" si="15"/>
        <v>87758.132093023261</v>
      </c>
      <c r="F42">
        <f t="shared" ca="1" si="16"/>
        <v>52481.83139534884</v>
      </c>
      <c r="G42">
        <f t="shared" ca="1" si="3"/>
        <v>10363.200000000001</v>
      </c>
      <c r="H42" s="9">
        <f t="shared" ca="1" si="4"/>
        <v>-218.95804651162763</v>
      </c>
      <c r="I42" s="9">
        <f t="shared" ca="1" si="4"/>
        <v>-131.62269767441904</v>
      </c>
      <c r="J42" s="9">
        <f t="shared" ca="1" si="4"/>
        <v>0</v>
      </c>
      <c r="K42" s="9">
        <f t="shared" ca="1" si="5"/>
        <v>255.4743835989816</v>
      </c>
      <c r="L42" s="9">
        <f t="shared" ca="1" si="6"/>
        <v>-121.01142480614261</v>
      </c>
      <c r="M42">
        <f t="shared" ca="1" si="10"/>
        <v>56.318552971576224</v>
      </c>
      <c r="N42">
        <f t="shared" ca="1" si="11"/>
        <v>34.337674418604649</v>
      </c>
    </row>
    <row r="43" spans="1:14" x14ac:dyDescent="0.25">
      <c r="A43" s="4">
        <f t="shared" si="12"/>
        <v>0.42760416666666634</v>
      </c>
      <c r="B43" s="3">
        <f t="shared" si="13"/>
        <v>1553300945</v>
      </c>
      <c r="C43">
        <f t="shared" ref="C43:D43" si="18">C42</f>
        <v>2</v>
      </c>
      <c r="D43">
        <f t="shared" si="18"/>
        <v>8</v>
      </c>
      <c r="E43">
        <f t="shared" ref="E43:E45" ca="1" si="19">INDIRECT("E$"&amp;C43)+INDIRECT("H$"&amp;C43)*($B43-INDIRECT("B$"&amp;D43))</f>
        <v>86663.341860465123</v>
      </c>
      <c r="F43">
        <f t="shared" ref="F43:F45" ca="1" si="20">INDIRECT("F$"&amp;C43)+INDIRECT("I$"&amp;C43)*($B43-INDIRECT("B$"&amp;D43))</f>
        <v>51823.717906976744</v>
      </c>
      <c r="G43">
        <f t="shared" ref="G43:G45" ca="1" si="21">INDIRECT("G$"&amp;C43)+INDIRECT("J$"&amp;C43)*($B43-INDIRECT("B$"&amp;D43))</f>
        <v>10363.200000000001</v>
      </c>
      <c r="H43" s="9">
        <f t="shared" ref="H43:H45" ca="1" si="22">(E44-E43)/($B44-$B43)</f>
        <v>-218.95804651163053</v>
      </c>
      <c r="I43" s="9">
        <f t="shared" ref="I43:I45" ca="1" si="23">(F44-F43)/($B44-$B43)</f>
        <v>-131.62269767441904</v>
      </c>
      <c r="J43" s="9">
        <f t="shared" ref="J43:J45" ca="1" si="24">(G44-G43)/($B44-$B43)</f>
        <v>0</v>
      </c>
      <c r="K43" s="9">
        <f t="shared" ref="K43:K45" ca="1" si="25">SQRT(H43*H43+I43*I43)</f>
        <v>255.4743835989841</v>
      </c>
      <c r="L43" s="9">
        <f t="shared" ref="L43:L45" ca="1" si="26">DEGREES(ATAN2(I43,H43))</f>
        <v>-121.0114248061423</v>
      </c>
      <c r="M43">
        <f t="shared" ref="M43:M45" ca="1" si="27">INDIRECT("M$"&amp;C43)+INDIRECT("O$"&amp;C43)*($B43-INDIRECT("B$"&amp;D43))</f>
        <v>56.312726098191213</v>
      </c>
      <c r="N43">
        <f t="shared" ref="N43:N45" ca="1" si="28">INDIRECT("N$"&amp;C43)+INDIRECT("P$"&amp;C43)*($B43-INDIRECT("B$"&amp;D43))</f>
        <v>34.320155038759687</v>
      </c>
    </row>
    <row r="44" spans="1:14" x14ac:dyDescent="0.25">
      <c r="A44" s="8">
        <f t="shared" si="12"/>
        <v>0.4276620370370367</v>
      </c>
      <c r="B44" s="3">
        <f t="shared" si="13"/>
        <v>1553300950</v>
      </c>
      <c r="C44">
        <f t="shared" ref="C44:D44" si="29">C43</f>
        <v>2</v>
      </c>
      <c r="D44">
        <f t="shared" si="29"/>
        <v>8</v>
      </c>
      <c r="E44">
        <f t="shared" ca="1" si="19"/>
        <v>85568.551627906971</v>
      </c>
      <c r="F44">
        <f t="shared" ca="1" si="20"/>
        <v>51165.604418604649</v>
      </c>
      <c r="G44">
        <f t="shared" ca="1" si="21"/>
        <v>10363.200000000001</v>
      </c>
      <c r="H44" s="9">
        <f t="shared" ca="1" si="22"/>
        <v>-218.9580465116247</v>
      </c>
      <c r="I44" s="9">
        <f t="shared" ca="1" si="23"/>
        <v>-131.62269767441904</v>
      </c>
      <c r="J44" s="9">
        <f t="shared" ca="1" si="24"/>
        <v>0</v>
      </c>
      <c r="K44" s="9">
        <f t="shared" ca="1" si="25"/>
        <v>255.4743835989791</v>
      </c>
      <c r="L44" s="9">
        <f t="shared" ca="1" si="26"/>
        <v>-121.01142480614297</v>
      </c>
      <c r="M44">
        <f t="shared" ca="1" si="27"/>
        <v>56.306899224806202</v>
      </c>
      <c r="N44">
        <f t="shared" ca="1" si="28"/>
        <v>34.302635658914731</v>
      </c>
    </row>
    <row r="45" spans="1:14" x14ac:dyDescent="0.25">
      <c r="A45" s="4">
        <f t="shared" si="12"/>
        <v>0.42771990740740706</v>
      </c>
      <c r="B45" s="3">
        <f t="shared" si="13"/>
        <v>1553300955</v>
      </c>
      <c r="C45">
        <f t="shared" ref="C45:D45" si="30">C44</f>
        <v>2</v>
      </c>
      <c r="D45">
        <f t="shared" si="30"/>
        <v>8</v>
      </c>
      <c r="E45">
        <f t="shared" ca="1" si="19"/>
        <v>84473.761395348847</v>
      </c>
      <c r="F45">
        <f t="shared" ca="1" si="20"/>
        <v>50507.490930232554</v>
      </c>
      <c r="G45">
        <f t="shared" ca="1" si="21"/>
        <v>10363.200000000001</v>
      </c>
      <c r="H45" s="9">
        <f t="shared" ca="1" si="22"/>
        <v>-218.95804651163053</v>
      </c>
      <c r="I45" s="9">
        <f t="shared" ca="1" si="23"/>
        <v>-131.62269767441757</v>
      </c>
      <c r="J45" s="9">
        <f t="shared" ca="1" si="24"/>
        <v>0</v>
      </c>
      <c r="K45" s="9">
        <f t="shared" ca="1" si="25"/>
        <v>255.47438359898334</v>
      </c>
      <c r="L45" s="9">
        <f t="shared" ca="1" si="26"/>
        <v>-121.011424806142</v>
      </c>
      <c r="M45">
        <f t="shared" ca="1" si="27"/>
        <v>56.301072351421183</v>
      </c>
      <c r="N45">
        <f t="shared" ca="1" si="28"/>
        <v>34.285116279069769</v>
      </c>
    </row>
    <row r="46" spans="1:14" x14ac:dyDescent="0.25">
      <c r="A46" s="4">
        <f t="shared" si="12"/>
        <v>0.42777777777777742</v>
      </c>
      <c r="B46" s="3">
        <f t="shared" si="13"/>
        <v>1553300960</v>
      </c>
      <c r="C46">
        <f t="shared" si="17"/>
        <v>2</v>
      </c>
      <c r="D46">
        <f t="shared" si="17"/>
        <v>8</v>
      </c>
      <c r="E46">
        <f t="shared" ca="1" si="15"/>
        <v>83378.971162790695</v>
      </c>
      <c r="F46">
        <f t="shared" ca="1" si="16"/>
        <v>49849.377441860466</v>
      </c>
      <c r="G46">
        <f t="shared" ca="1" si="3"/>
        <v>10363.200000000001</v>
      </c>
      <c r="H46" s="9">
        <f t="shared" ca="1" si="4"/>
        <v>-218.9580465116247</v>
      </c>
      <c r="I46" s="9">
        <f t="shared" ca="1" si="4"/>
        <v>-131.62269767441904</v>
      </c>
      <c r="J46" s="9">
        <f t="shared" ca="1" si="4"/>
        <v>0</v>
      </c>
      <c r="K46" s="9">
        <f t="shared" ca="1" si="5"/>
        <v>255.4743835989791</v>
      </c>
      <c r="L46" s="9">
        <f t="shared" ca="1" si="6"/>
        <v>-121.01142480614297</v>
      </c>
      <c r="M46">
        <f t="shared" ca="1" si="10"/>
        <v>56.295245478036172</v>
      </c>
      <c r="N46">
        <f t="shared" ca="1" si="11"/>
        <v>34.267596899224806</v>
      </c>
    </row>
    <row r="47" spans="1:14" x14ac:dyDescent="0.25">
      <c r="A47" s="4">
        <f t="shared" si="12"/>
        <v>0.42783564814814778</v>
      </c>
      <c r="B47" s="3">
        <f t="shared" si="13"/>
        <v>1553300965</v>
      </c>
      <c r="C47">
        <f t="shared" si="17"/>
        <v>2</v>
      </c>
      <c r="D47">
        <f t="shared" si="17"/>
        <v>8</v>
      </c>
      <c r="E47">
        <f t="shared" ca="1" si="15"/>
        <v>82284.180930232571</v>
      </c>
      <c r="F47">
        <f t="shared" ca="1" si="16"/>
        <v>49191.263953488371</v>
      </c>
      <c r="G47">
        <f t="shared" ca="1" si="3"/>
        <v>10363.200000000001</v>
      </c>
      <c r="H47" s="9">
        <f t="shared" ca="1" si="4"/>
        <v>-218.95804651163053</v>
      </c>
      <c r="I47" s="9">
        <f t="shared" ca="1" si="4"/>
        <v>-131.62269767441757</v>
      </c>
      <c r="J47" s="9">
        <f t="shared" ca="1" si="4"/>
        <v>0</v>
      </c>
      <c r="K47" s="9">
        <f t="shared" ca="1" si="5"/>
        <v>255.47438359898334</v>
      </c>
      <c r="L47" s="9">
        <f t="shared" ca="1" si="6"/>
        <v>-121.011424806142</v>
      </c>
      <c r="M47">
        <f t="shared" ca="1" si="10"/>
        <v>56.289418604651161</v>
      </c>
      <c r="N47">
        <f t="shared" ca="1" si="11"/>
        <v>34.250077519379843</v>
      </c>
    </row>
    <row r="48" spans="1:14" x14ac:dyDescent="0.25">
      <c r="A48" s="4">
        <f t="shared" si="12"/>
        <v>0.42789351851851815</v>
      </c>
      <c r="B48" s="3">
        <f t="shared" si="13"/>
        <v>1553300970</v>
      </c>
      <c r="C48">
        <f t="shared" si="17"/>
        <v>2</v>
      </c>
      <c r="D48">
        <f t="shared" si="17"/>
        <v>8</v>
      </c>
      <c r="E48">
        <f t="shared" ca="1" si="15"/>
        <v>81189.390697674418</v>
      </c>
      <c r="F48">
        <f t="shared" ca="1" si="16"/>
        <v>48533.150465116283</v>
      </c>
      <c r="G48">
        <f t="shared" ca="1" si="3"/>
        <v>10363.200000000001</v>
      </c>
      <c r="H48" s="9">
        <f t="shared" ca="1" si="4"/>
        <v>-218.95804651162763</v>
      </c>
      <c r="I48" s="9">
        <f t="shared" ca="1" si="4"/>
        <v>-131.62269767441904</v>
      </c>
      <c r="J48" s="9">
        <f t="shared" ca="1" si="4"/>
        <v>0</v>
      </c>
      <c r="K48" s="9">
        <f t="shared" ca="1" si="5"/>
        <v>255.4743835989816</v>
      </c>
      <c r="L48" s="9">
        <f t="shared" ca="1" si="6"/>
        <v>-121.01142480614261</v>
      </c>
      <c r="M48">
        <f t="shared" ca="1" si="10"/>
        <v>56.283591731266149</v>
      </c>
      <c r="N48">
        <f t="shared" ca="1" si="11"/>
        <v>34.232558139534881</v>
      </c>
    </row>
    <row r="49" spans="1:19" x14ac:dyDescent="0.25">
      <c r="A49" s="4">
        <f t="shared" si="12"/>
        <v>0.42795138888888851</v>
      </c>
      <c r="B49" s="3">
        <f t="shared" si="13"/>
        <v>1553300975</v>
      </c>
      <c r="C49">
        <f t="shared" si="17"/>
        <v>2</v>
      </c>
      <c r="D49">
        <f t="shared" ref="D49:D50" si="31">D48</f>
        <v>8</v>
      </c>
      <c r="E49">
        <f t="shared" ref="E49" ca="1" si="32">INDIRECT("E$"&amp;C49)+INDIRECT("H$"&amp;C49)*($B49-INDIRECT("B$"&amp;D49))</f>
        <v>80094.60046511628</v>
      </c>
      <c r="F49">
        <f t="shared" ref="F49" ca="1" si="33">INDIRECT("F$"&amp;C49)+INDIRECT("I$"&amp;C49)*($B49-INDIRECT("B$"&amp;D49))</f>
        <v>47875.036976744188</v>
      </c>
      <c r="G49">
        <f t="shared" ref="G49:G52" ca="1" si="34">INDIRECT("G$"&amp;C49)+INDIRECT("J$"&amp;C49)*($B49-INDIRECT("B$"&amp;D49))</f>
        <v>10363.200000000001</v>
      </c>
      <c r="H49" s="9">
        <f t="shared" ref="H49:H52" ca="1" si="35">(E50-E49)/($B50-$B49)</f>
        <v>-217.556540080806</v>
      </c>
      <c r="I49" s="9">
        <f t="shared" ref="I49:I52" ca="1" si="36">(F50-F49)/($B50-$B49)</f>
        <v>-130.68952041871671</v>
      </c>
      <c r="J49" s="9">
        <f t="shared" ref="J49:J52" ca="1" si="37">(G50-G49)/($B50-$B49)</f>
        <v>0</v>
      </c>
      <c r="K49" s="9">
        <f t="shared" ref="K49:K52" ca="1" si="38">SQRT(H49*H49+I49*I49)</f>
        <v>253.79243266733846</v>
      </c>
      <c r="L49" s="9">
        <f t="shared" ref="L49:L52" ca="1" si="39">DEGREES(ATAN2(I49,H49))</f>
        <v>-120.99387785146409</v>
      </c>
      <c r="M49">
        <f t="shared" ref="M49" ca="1" si="40">INDIRECT("M$"&amp;C49)+INDIRECT("O$"&amp;C49)*($B49-INDIRECT("B$"&amp;D49))</f>
        <v>56.277764857881131</v>
      </c>
      <c r="N49">
        <f t="shared" ref="N49" ca="1" si="41">INDIRECT("N$"&amp;C49)+INDIRECT("P$"&amp;C49)*($B49-INDIRECT("B$"&amp;D49))</f>
        <v>34.215038759689925</v>
      </c>
    </row>
    <row r="50" spans="1:19" x14ac:dyDescent="0.25">
      <c r="A50" s="8">
        <f t="shared" si="12"/>
        <v>0.42800925925925887</v>
      </c>
      <c r="B50" s="3">
        <f t="shared" si="13"/>
        <v>1553300980</v>
      </c>
      <c r="C50">
        <f t="shared" ref="C50" si="42">C49</f>
        <v>2</v>
      </c>
      <c r="D50">
        <f t="shared" si="31"/>
        <v>8</v>
      </c>
      <c r="E50" s="15">
        <f ca="1">(1-$O50)*(1-$O50)*E49+2*$O50*(1-$O50)*INDIRECT("E"&amp;C51)+$O50*$O50*E53</f>
        <v>79006.81776471225</v>
      </c>
      <c r="F50" s="15">
        <f ca="1">(1-$O50)*(1-$O50)*F49+2*$O50*(1-$O50)*INDIRECT("F"&amp;C51)+$O50*$O50*F53</f>
        <v>47221.589374650604</v>
      </c>
      <c r="G50" s="15">
        <f t="shared" ca="1" si="34"/>
        <v>10363.200000000001</v>
      </c>
      <c r="H50" s="16">
        <f t="shared" ca="1" si="35"/>
        <v>-214.7535272191686</v>
      </c>
      <c r="I50" s="16">
        <f t="shared" ca="1" si="36"/>
        <v>-128.82316590731207</v>
      </c>
      <c r="J50" s="16">
        <f t="shared" ca="1" si="37"/>
        <v>0</v>
      </c>
      <c r="K50" s="16">
        <f t="shared" ca="1" si="38"/>
        <v>250.42860365273182</v>
      </c>
      <c r="L50" s="16">
        <f t="shared" ca="1" si="39"/>
        <v>-120.95807684800955</v>
      </c>
      <c r="M50" s="15">
        <f ca="1">(1-$O50)*(1-$O50)*M49+2*$O50*(1-$O50)*INDIRECT("M"&amp;C51)+$O50*$O50*M53</f>
        <v>56.271972825150726</v>
      </c>
      <c r="N50" s="15">
        <f ca="1">(1-$O50)*(1-$O50)*N49+2*$O50*(1-$O50)*INDIRECT("N"&amp;C51)+$O50*$O50*N53</f>
        <v>34.197631524547802</v>
      </c>
      <c r="O50" s="15">
        <f>(B50-B49)/(B53-B49)</f>
        <v>0.25</v>
      </c>
    </row>
    <row r="51" spans="1:19" x14ac:dyDescent="0.25">
      <c r="A51" s="5">
        <f t="shared" si="12"/>
        <v>0.42806712962962923</v>
      </c>
      <c r="B51" s="3">
        <f t="shared" si="13"/>
        <v>1553300985</v>
      </c>
      <c r="C51">
        <v>3</v>
      </c>
      <c r="D51">
        <f>ROW()</f>
        <v>51</v>
      </c>
      <c r="E51" s="15">
        <f ca="1">(1-$O51)*(1-$O51)*E49+2*$O51*(1-$O51)*INDIRECT("E"&amp;C51)+$O51*$O51*E53</f>
        <v>77933.050128616407</v>
      </c>
      <c r="F51" s="15">
        <f ca="1">(1-$O51)*(1-$O51)*F49+2*$O51*(1-$O51)*INDIRECT("F"&amp;C51)+$O51*$O51*F53</f>
        <v>46577.473545114044</v>
      </c>
      <c r="G51" s="15">
        <f t="shared" ca="1" si="34"/>
        <v>10363.200000000001</v>
      </c>
      <c r="H51" s="16">
        <f t="shared" ca="1" si="35"/>
        <v>-211.95051435752831</v>
      </c>
      <c r="I51" s="16">
        <f t="shared" ca="1" si="36"/>
        <v>-126.95681139590742</v>
      </c>
      <c r="J51" s="16">
        <f t="shared" ca="1" si="37"/>
        <v>-9.3784615384614884</v>
      </c>
      <c r="K51" s="16">
        <f t="shared" ca="1" si="38"/>
        <v>247.0648750758327</v>
      </c>
      <c r="L51" s="16">
        <f t="shared" ca="1" si="39"/>
        <v>-120.92130098584606</v>
      </c>
      <c r="M51" s="15">
        <f ca="1">(1-$O51)*(1-$O51)*M49+2*$O51*(1-$O51)*INDIRECT("M"&amp;C51)+$O51*$O51*M53</f>
        <v>56.266250473729542</v>
      </c>
      <c r="N51" s="15">
        <f ca="1">(1-$O51)*(1-$O51)*N49+2*$O51*(1-$O51)*INDIRECT("N"&amp;C51)+$O51*$O51*N53</f>
        <v>34.180448578811372</v>
      </c>
      <c r="O51" s="15">
        <f>(B51-B49)/(B53-B49)</f>
        <v>0.5</v>
      </c>
    </row>
    <row r="52" spans="1:19" x14ac:dyDescent="0.25">
      <c r="A52" s="4">
        <f t="shared" si="12"/>
        <v>0.42812499999999959</v>
      </c>
      <c r="B52" s="3">
        <f t="shared" si="13"/>
        <v>1553300990</v>
      </c>
      <c r="C52">
        <f t="shared" ref="C52:D52" si="43">C51</f>
        <v>3</v>
      </c>
      <c r="D52">
        <f t="shared" si="43"/>
        <v>51</v>
      </c>
      <c r="E52" s="15">
        <f ca="1">(1-$O52)*(1-$O52)*E49+2*$O52*(1-$O52)*INDIRECT("E"&amp;C51)+$O52*$O52*E53</f>
        <v>76873.297556828766</v>
      </c>
      <c r="F52" s="15">
        <f ca="1">(1-$O52)*(1-$O52)*F49+2*$O52*(1-$O52)*INDIRECT("F"&amp;C51)+$O52*$O52*F53</f>
        <v>45942.689488134507</v>
      </c>
      <c r="G52" s="15">
        <f t="shared" ca="1" si="34"/>
        <v>10316.307692307693</v>
      </c>
      <c r="H52" s="16">
        <f t="shared" ca="1" si="35"/>
        <v>-209.14750149588508</v>
      </c>
      <c r="I52" s="16">
        <f t="shared" ca="1" si="36"/>
        <v>-125.09045688450132</v>
      </c>
      <c r="J52" s="16">
        <f t="shared" ca="1" si="37"/>
        <v>-9.3784615384614884</v>
      </c>
      <c r="K52" s="16">
        <f t="shared" ca="1" si="38"/>
        <v>243.7012510955669</v>
      </c>
      <c r="L52" s="16">
        <f t="shared" ca="1" si="39"/>
        <v>-120.88350992895288</v>
      </c>
      <c r="M52" s="15">
        <f ca="1">(1-$O52)*(1-$O52)*M49+2*$O52*(1-$O52)*INDIRECT("M"&amp;C51)+$O52*$O52*M53</f>
        <v>56.260597803617571</v>
      </c>
      <c r="N52" s="15">
        <f ca="1">(1-$O52)*(1-$O52)*N49+2*$O52*(1-$O52)*INDIRECT("N"&amp;C51)+$O52*$O52*N53</f>
        <v>34.163489922480622</v>
      </c>
      <c r="O52" s="15">
        <f>(B52-B49)/(B53-B49)</f>
        <v>0.75</v>
      </c>
    </row>
    <row r="53" spans="1:19" x14ac:dyDescent="0.25">
      <c r="A53" s="4">
        <f t="shared" si="12"/>
        <v>0.42818287037036995</v>
      </c>
      <c r="B53" s="3">
        <f t="shared" si="13"/>
        <v>1553300995</v>
      </c>
      <c r="C53">
        <f t="shared" si="17"/>
        <v>3</v>
      </c>
      <c r="D53">
        <f t="shared" si="17"/>
        <v>51</v>
      </c>
      <c r="E53">
        <f t="shared" ca="1" si="15"/>
        <v>75827.56004934934</v>
      </c>
      <c r="F53">
        <f t="shared" ca="1" si="16"/>
        <v>45317.237203712</v>
      </c>
      <c r="G53">
        <f t="shared" ca="1" si="3"/>
        <v>10269.415384615386</v>
      </c>
      <c r="H53" s="9">
        <f t="shared" ca="1" si="4"/>
        <v>-207.74599506506638</v>
      </c>
      <c r="I53" s="9">
        <f t="shared" ca="1" si="4"/>
        <v>-124.15727962880047</v>
      </c>
      <c r="J53" s="9">
        <f t="shared" ca="1" si="4"/>
        <v>-9.3784615384614884</v>
      </c>
      <c r="K53" s="9">
        <f t="shared" ca="1" si="5"/>
        <v>242.0194796920255</v>
      </c>
      <c r="L53" s="9">
        <f t="shared" ca="1" si="6"/>
        <v>-120.86422048526525</v>
      </c>
      <c r="M53">
        <f t="shared" ca="1" si="10"/>
        <v>56.255014814814814</v>
      </c>
      <c r="N53">
        <f t="shared" ca="1" si="11"/>
        <v>34.146755555555558</v>
      </c>
      <c r="O53" s="14"/>
      <c r="P53" s="14"/>
      <c r="Q53" s="14"/>
      <c r="R53" s="14"/>
      <c r="S53" s="14"/>
    </row>
    <row r="54" spans="1:19" x14ac:dyDescent="0.25">
      <c r="A54" s="4">
        <f>A53+5/24/3600</f>
        <v>0.42824074074074031</v>
      </c>
      <c r="B54" s="3">
        <f t="shared" si="13"/>
        <v>1553301000</v>
      </c>
      <c r="C54">
        <f t="shared" si="17"/>
        <v>3</v>
      </c>
      <c r="D54">
        <f t="shared" si="17"/>
        <v>51</v>
      </c>
      <c r="E54">
        <f t="shared" ca="1" si="15"/>
        <v>74788.830074024008</v>
      </c>
      <c r="F54">
        <f t="shared" ca="1" si="16"/>
        <v>44696.450805567998</v>
      </c>
      <c r="G54">
        <f t="shared" ca="1" si="3"/>
        <v>10222.523076923078</v>
      </c>
      <c r="H54" s="9">
        <f t="shared" ca="1" si="4"/>
        <v>-207.74599506506638</v>
      </c>
      <c r="I54" s="9">
        <f t="shared" ca="1" si="4"/>
        <v>-124.15727962880047</v>
      </c>
      <c r="J54" s="9">
        <f t="shared" ca="1" si="4"/>
        <v>-9.3784615384618526</v>
      </c>
      <c r="K54" s="9">
        <f t="shared" ca="1" si="5"/>
        <v>242.0194796920255</v>
      </c>
      <c r="L54" s="9">
        <f t="shared" ca="1" si="6"/>
        <v>-120.86422048526525</v>
      </c>
      <c r="M54">
        <f t="shared" ca="1" si="10"/>
        <v>56.249466666666663</v>
      </c>
      <c r="N54">
        <f t="shared" ca="1" si="11"/>
        <v>34.130133333333333</v>
      </c>
    </row>
    <row r="55" spans="1:19" x14ac:dyDescent="0.25">
      <c r="A55" s="4">
        <f t="shared" si="12"/>
        <v>0.42829861111111067</v>
      </c>
      <c r="B55" s="3">
        <f t="shared" si="13"/>
        <v>1553301005</v>
      </c>
      <c r="C55">
        <f t="shared" si="17"/>
        <v>3</v>
      </c>
      <c r="D55">
        <f t="shared" si="17"/>
        <v>51</v>
      </c>
      <c r="E55">
        <f t="shared" ca="1" si="15"/>
        <v>73750.100098698676</v>
      </c>
      <c r="F55">
        <f t="shared" ca="1" si="16"/>
        <v>44075.664407423996</v>
      </c>
      <c r="G55">
        <f t="shared" ca="1" si="3"/>
        <v>10175.630769230769</v>
      </c>
      <c r="H55" s="9">
        <f t="shared" ca="1" si="4"/>
        <v>-207.74599506506928</v>
      </c>
      <c r="I55" s="9">
        <f t="shared" ca="1" si="4"/>
        <v>-124.157279628799</v>
      </c>
      <c r="J55" s="9">
        <f t="shared" ca="1" si="4"/>
        <v>-9.3784615384614884</v>
      </c>
      <c r="K55" s="9">
        <f t="shared" ca="1" si="5"/>
        <v>242.01947969202723</v>
      </c>
      <c r="L55" s="9">
        <f t="shared" ca="1" si="6"/>
        <v>-120.86422048526461</v>
      </c>
      <c r="M55">
        <f t="shared" ca="1" si="10"/>
        <v>56.243918518518512</v>
      </c>
      <c r="N55">
        <f t="shared" ca="1" si="11"/>
        <v>34.113511111111109</v>
      </c>
    </row>
    <row r="56" spans="1:19" x14ac:dyDescent="0.25">
      <c r="A56" s="8">
        <f t="shared" si="12"/>
        <v>0.42835648148148103</v>
      </c>
      <c r="B56" s="3">
        <f t="shared" si="13"/>
        <v>1553301010</v>
      </c>
      <c r="C56">
        <f t="shared" si="17"/>
        <v>3</v>
      </c>
      <c r="D56">
        <f t="shared" si="17"/>
        <v>51</v>
      </c>
      <c r="E56">
        <f t="shared" ca="1" si="15"/>
        <v>72711.37012337333</v>
      </c>
      <c r="F56">
        <f t="shared" ca="1" si="16"/>
        <v>43454.878009280001</v>
      </c>
      <c r="G56">
        <f t="shared" ca="1" si="3"/>
        <v>10128.738461538462</v>
      </c>
      <c r="H56" s="9">
        <f t="shared" ca="1" si="4"/>
        <v>-207.74599506506638</v>
      </c>
      <c r="I56" s="9">
        <f t="shared" ca="1" si="4"/>
        <v>-124.15727962880047</v>
      </c>
      <c r="J56" s="9">
        <f t="shared" ca="1" si="4"/>
        <v>-9.3784615384614884</v>
      </c>
      <c r="K56" s="9">
        <f t="shared" ca="1" si="5"/>
        <v>242.0194796920255</v>
      </c>
      <c r="L56" s="9">
        <f t="shared" ca="1" si="6"/>
        <v>-120.86422048526525</v>
      </c>
      <c r="M56">
        <f t="shared" ca="1" si="10"/>
        <v>56.238370370370369</v>
      </c>
      <c r="N56">
        <f t="shared" ca="1" si="11"/>
        <v>34.096888888888891</v>
      </c>
    </row>
    <row r="57" spans="1:19" x14ac:dyDescent="0.25">
      <c r="A57" s="4">
        <f t="shared" si="12"/>
        <v>0.42841435185185139</v>
      </c>
      <c r="B57" s="3">
        <f t="shared" si="13"/>
        <v>1553301015</v>
      </c>
      <c r="C57">
        <f t="shared" si="17"/>
        <v>3</v>
      </c>
      <c r="D57">
        <f t="shared" si="17"/>
        <v>51</v>
      </c>
      <c r="E57">
        <f t="shared" ca="1" si="15"/>
        <v>71672.640148047998</v>
      </c>
      <c r="F57">
        <f t="shared" ca="1" si="16"/>
        <v>42834.091611135998</v>
      </c>
      <c r="G57">
        <f t="shared" ca="1" si="3"/>
        <v>10081.846153846154</v>
      </c>
      <c r="H57" s="9">
        <f t="shared" ca="1" si="4"/>
        <v>-207.74599506506638</v>
      </c>
      <c r="I57" s="9">
        <f t="shared" ca="1" si="4"/>
        <v>-124.15727962880047</v>
      </c>
      <c r="J57" s="9">
        <f t="shared" ca="1" si="4"/>
        <v>-9.3784615384614884</v>
      </c>
      <c r="K57" s="9">
        <f t="shared" ca="1" si="5"/>
        <v>242.0194796920255</v>
      </c>
      <c r="L57" s="9">
        <f t="shared" ca="1" si="6"/>
        <v>-120.86422048526525</v>
      </c>
      <c r="M57">
        <f t="shared" ca="1" si="10"/>
        <v>56.232822222222218</v>
      </c>
      <c r="N57">
        <f t="shared" ca="1" si="11"/>
        <v>34.080266666666667</v>
      </c>
    </row>
    <row r="58" spans="1:19" x14ac:dyDescent="0.25">
      <c r="A58" s="4">
        <f t="shared" si="12"/>
        <v>0.42847222222222175</v>
      </c>
      <c r="B58" s="3">
        <f t="shared" si="13"/>
        <v>1553301020</v>
      </c>
      <c r="C58">
        <f t="shared" ref="C58:D73" si="44">C57</f>
        <v>3</v>
      </c>
      <c r="D58">
        <f t="shared" si="44"/>
        <v>51</v>
      </c>
      <c r="E58">
        <f t="shared" ca="1" si="15"/>
        <v>70633.910172722666</v>
      </c>
      <c r="F58">
        <f t="shared" ca="1" si="16"/>
        <v>42213.305212991996</v>
      </c>
      <c r="G58">
        <f t="shared" ca="1" si="3"/>
        <v>10034.953846153847</v>
      </c>
      <c r="H58" s="9">
        <f t="shared" ca="1" si="4"/>
        <v>-207.74599506506638</v>
      </c>
      <c r="I58" s="9">
        <f t="shared" ca="1" si="4"/>
        <v>-124.15727962880047</v>
      </c>
      <c r="J58" s="9">
        <f t="shared" ca="1" si="4"/>
        <v>-9.3784615384614884</v>
      </c>
      <c r="K58" s="9">
        <f t="shared" ca="1" si="5"/>
        <v>242.0194796920255</v>
      </c>
      <c r="L58" s="9">
        <f t="shared" ca="1" si="6"/>
        <v>-120.86422048526525</v>
      </c>
      <c r="M58">
        <f t="shared" ca="1" si="10"/>
        <v>56.227274074074074</v>
      </c>
      <c r="N58">
        <f t="shared" ca="1" si="11"/>
        <v>34.063644444444442</v>
      </c>
    </row>
    <row r="59" spans="1:19" x14ac:dyDescent="0.25">
      <c r="A59" s="4">
        <f t="shared" si="12"/>
        <v>0.42853009259259212</v>
      </c>
      <c r="B59" s="3">
        <f t="shared" si="13"/>
        <v>1553301025</v>
      </c>
      <c r="C59">
        <f t="shared" si="44"/>
        <v>3</v>
      </c>
      <c r="D59">
        <f t="shared" si="44"/>
        <v>51</v>
      </c>
      <c r="E59">
        <f t="shared" ca="1" si="15"/>
        <v>69595.180197397334</v>
      </c>
      <c r="F59">
        <f t="shared" ca="1" si="16"/>
        <v>41592.518814847994</v>
      </c>
      <c r="G59">
        <f t="shared" ca="1" si="3"/>
        <v>9988.0615384615394</v>
      </c>
      <c r="H59" s="9">
        <f t="shared" ca="1" si="4"/>
        <v>-207.74599506506638</v>
      </c>
      <c r="I59" s="9">
        <f t="shared" ca="1" si="4"/>
        <v>-124.157279628799</v>
      </c>
      <c r="J59" s="9">
        <f t="shared" ca="1" si="4"/>
        <v>-9.3784615384614884</v>
      </c>
      <c r="K59" s="9">
        <f t="shared" ca="1" si="5"/>
        <v>242.01947969202473</v>
      </c>
      <c r="L59" s="9">
        <f t="shared" ca="1" si="6"/>
        <v>-120.86422048526495</v>
      </c>
      <c r="M59">
        <f t="shared" ca="1" si="10"/>
        <v>56.221725925925924</v>
      </c>
      <c r="N59">
        <f t="shared" ca="1" si="11"/>
        <v>34.047022222222225</v>
      </c>
    </row>
    <row r="60" spans="1:19" x14ac:dyDescent="0.25">
      <c r="A60" s="4">
        <f t="shared" si="12"/>
        <v>0.42858796296296248</v>
      </c>
      <c r="B60" s="3">
        <f t="shared" si="13"/>
        <v>1553301030</v>
      </c>
      <c r="C60">
        <f t="shared" si="44"/>
        <v>3</v>
      </c>
      <c r="D60">
        <f t="shared" si="44"/>
        <v>51</v>
      </c>
      <c r="E60">
        <f t="shared" ca="1" si="15"/>
        <v>68556.450222072002</v>
      </c>
      <c r="F60">
        <f t="shared" ca="1" si="16"/>
        <v>40971.732416703999</v>
      </c>
      <c r="G60">
        <f t="shared" ca="1" si="3"/>
        <v>9941.1692307692319</v>
      </c>
      <c r="H60" s="9">
        <f t="shared" ca="1" si="4"/>
        <v>-207.74599506506638</v>
      </c>
      <c r="I60" s="9">
        <f t="shared" ca="1" si="4"/>
        <v>-124.15727962880047</v>
      </c>
      <c r="J60" s="9">
        <f t="shared" ca="1" si="4"/>
        <v>-9.3784615384618526</v>
      </c>
      <c r="K60" s="9">
        <f t="shared" ca="1" si="5"/>
        <v>242.0194796920255</v>
      </c>
      <c r="L60" s="9">
        <f t="shared" ca="1" si="6"/>
        <v>-120.86422048526525</v>
      </c>
      <c r="M60">
        <f t="shared" ca="1" si="10"/>
        <v>56.216177777777773</v>
      </c>
      <c r="N60">
        <f t="shared" ca="1" si="11"/>
        <v>34.0304</v>
      </c>
    </row>
    <row r="61" spans="1:19" x14ac:dyDescent="0.25">
      <c r="A61" s="4">
        <f t="shared" si="12"/>
        <v>0.42864583333333284</v>
      </c>
      <c r="B61" s="3">
        <f t="shared" si="13"/>
        <v>1553301035</v>
      </c>
      <c r="C61">
        <f t="shared" si="44"/>
        <v>3</v>
      </c>
      <c r="D61">
        <f t="shared" si="44"/>
        <v>51</v>
      </c>
      <c r="E61">
        <f t="shared" ca="1" si="15"/>
        <v>67517.72024674667</v>
      </c>
      <c r="F61">
        <f t="shared" ca="1" si="16"/>
        <v>40350.946018559996</v>
      </c>
      <c r="G61">
        <f t="shared" ca="1" si="3"/>
        <v>9894.2769230769227</v>
      </c>
      <c r="H61" s="9">
        <f t="shared" ca="1" si="4"/>
        <v>-207.74599506506638</v>
      </c>
      <c r="I61" s="9">
        <f t="shared" ca="1" si="4"/>
        <v>-124.157279628799</v>
      </c>
      <c r="J61" s="9">
        <f t="shared" ca="1" si="4"/>
        <v>-9.3784615384614884</v>
      </c>
      <c r="K61" s="9">
        <f t="shared" ca="1" si="5"/>
        <v>242.01947969202473</v>
      </c>
      <c r="L61" s="9">
        <f t="shared" ca="1" si="6"/>
        <v>-120.86422048526495</v>
      </c>
      <c r="M61">
        <f t="shared" ca="1" si="10"/>
        <v>56.210629629629629</v>
      </c>
      <c r="N61">
        <f t="shared" ca="1" si="11"/>
        <v>34.013777777777776</v>
      </c>
    </row>
    <row r="62" spans="1:19" x14ac:dyDescent="0.25">
      <c r="A62" s="4">
        <f t="shared" si="12"/>
        <v>0.4287037037037032</v>
      </c>
      <c r="B62" s="3">
        <f t="shared" si="13"/>
        <v>1553301040</v>
      </c>
      <c r="C62">
        <f t="shared" si="44"/>
        <v>3</v>
      </c>
      <c r="D62">
        <f t="shared" si="44"/>
        <v>51</v>
      </c>
      <c r="E62">
        <f t="shared" ca="1" si="15"/>
        <v>66478.990271421339</v>
      </c>
      <c r="F62">
        <f t="shared" ca="1" si="16"/>
        <v>39730.159620416001</v>
      </c>
      <c r="G62">
        <f t="shared" ca="1" si="3"/>
        <v>9847.3846153846152</v>
      </c>
      <c r="H62" s="9">
        <f t="shared" ca="1" si="4"/>
        <v>-207.74599506506638</v>
      </c>
      <c r="I62" s="9">
        <f t="shared" ca="1" si="4"/>
        <v>-124.15727962880047</v>
      </c>
      <c r="J62" s="9">
        <f t="shared" ca="1" si="4"/>
        <v>-9.3784615384614884</v>
      </c>
      <c r="K62" s="9">
        <f t="shared" ca="1" si="5"/>
        <v>242.0194796920255</v>
      </c>
      <c r="L62" s="9">
        <f t="shared" ca="1" si="6"/>
        <v>-120.86422048526525</v>
      </c>
      <c r="M62">
        <f t="shared" ca="1" si="10"/>
        <v>56.205081481481479</v>
      </c>
      <c r="N62">
        <f t="shared" ca="1" si="11"/>
        <v>33.997155555555558</v>
      </c>
    </row>
    <row r="63" spans="1:19" x14ac:dyDescent="0.25">
      <c r="A63" s="4">
        <f t="shared" si="12"/>
        <v>0.42876157407407356</v>
      </c>
      <c r="B63" s="3">
        <f t="shared" si="13"/>
        <v>1553301045</v>
      </c>
      <c r="C63">
        <f t="shared" si="44"/>
        <v>3</v>
      </c>
      <c r="D63">
        <f t="shared" ref="D63" si="45">D62</f>
        <v>51</v>
      </c>
      <c r="E63" s="15">
        <f ca="1">(1-$O63)*(1-$O63)*E62+2*$O63*(1-$O63)*INDIRECT("E"&amp;C64)+$O63*$O63*E66</f>
        <v>65440.260296096007</v>
      </c>
      <c r="F63" s="15">
        <f ca="1">(1-$O63)*(1-$O63)*F62+2*$O63*(1-$O63)*INDIRECT("F"&amp;C64)+$O63*$O63*F66</f>
        <v>39109.373222271999</v>
      </c>
      <c r="G63" s="15">
        <f t="shared" ref="G63:G65" ca="1" si="46">INDIRECT("G$"&amp;C63)+INDIRECT("J$"&amp;C63)*($B63-INDIRECT("B$"&amp;D63))</f>
        <v>9800.4923076923078</v>
      </c>
      <c r="H63" s="16">
        <f t="shared" ref="H63:H65" ca="1" si="47">(E64-E63)/($B64-$B63)</f>
        <v>-207.74599506506783</v>
      </c>
      <c r="I63" s="16">
        <f t="shared" ref="I63:I65" ca="1" si="48">(F64-F63)/($B64-$B63)</f>
        <v>-124.15727962880047</v>
      </c>
      <c r="J63" s="16">
        <f t="shared" ref="J63:J65" ca="1" si="49">(G64-G63)/($B64-$B63)</f>
        <v>-9.3784615384614884</v>
      </c>
      <c r="K63" s="16">
        <f t="shared" ref="K63:K65" ca="1" si="50">SQRT(H63*H63+I63*I63)</f>
        <v>242.01947969202672</v>
      </c>
      <c r="L63" s="16">
        <f t="shared" ref="L63:L65" ca="1" si="51">DEGREES(ATAN2(I63,H63))</f>
        <v>-120.86422048526508</v>
      </c>
      <c r="M63" s="15">
        <f ca="1">(1-$O63)*(1-$O63)*M62+2*$O63*(1-$O63)*INDIRECT("M"&amp;C64)+$O63*$O63*M66</f>
        <v>56.199533333333335</v>
      </c>
      <c r="N63" s="15">
        <f ca="1">(1-$O63)*(1-$O63)*N62+2*$O63*(1-$O63)*INDIRECT("N"&amp;C64)+$O63*$O63*N66</f>
        <v>33.980533333333334</v>
      </c>
      <c r="O63" s="15">
        <f>(B63-B62)/(B66-B62)</f>
        <v>0.25</v>
      </c>
    </row>
    <row r="64" spans="1:19" x14ac:dyDescent="0.25">
      <c r="A64" s="5">
        <f t="shared" si="12"/>
        <v>0.42881944444444392</v>
      </c>
      <c r="B64" s="3">
        <f t="shared" si="13"/>
        <v>1553301050</v>
      </c>
      <c r="C64">
        <v>4</v>
      </c>
      <c r="D64">
        <f>ROW()</f>
        <v>64</v>
      </c>
      <c r="E64" s="15">
        <f ca="1">(1-$O64)*(1-$O64)*E62+2*$O64*(1-$O64)*INDIRECT("E"&amp;C64)+$O64*$O64*E66</f>
        <v>64401.530320770667</v>
      </c>
      <c r="F64" s="15">
        <f ca="1">(1-$O64)*(1-$O64)*F62+2*$O64*(1-$O64)*INDIRECT("F"&amp;C64)+$O64*$O64*F66</f>
        <v>38488.586824127997</v>
      </c>
      <c r="G64" s="15">
        <f t="shared" ca="1" si="46"/>
        <v>9753.6</v>
      </c>
      <c r="H64" s="16">
        <f t="shared" ca="1" si="47"/>
        <v>-207.74599506506493</v>
      </c>
      <c r="I64" s="16">
        <f t="shared" ca="1" si="48"/>
        <v>-124.15727962880047</v>
      </c>
      <c r="J64" s="16">
        <f t="shared" ca="1" si="49"/>
        <v>0</v>
      </c>
      <c r="K64" s="16">
        <f t="shared" ca="1" si="50"/>
        <v>242.01947969202425</v>
      </c>
      <c r="L64" s="16">
        <f t="shared" ca="1" si="51"/>
        <v>-120.86422048526543</v>
      </c>
      <c r="M64" s="15">
        <f ca="1">(1-$O64)*(1-$O64)*M62+2*$O64*(1-$O64)*INDIRECT("M"&amp;C64)+$O64*$O64*M66</f>
        <v>56.193985185185184</v>
      </c>
      <c r="N64" s="15">
        <f ca="1">(1-$O64)*(1-$O64)*N62+2*$O64*(1-$O64)*INDIRECT("N"&amp;C64)+$O64*$O64*N66</f>
        <v>33.963911111111109</v>
      </c>
      <c r="O64" s="15">
        <f>(B64-B62)/(B66-B62)</f>
        <v>0.5</v>
      </c>
    </row>
    <row r="65" spans="1:15" x14ac:dyDescent="0.25">
      <c r="A65" s="4">
        <f t="shared" si="12"/>
        <v>0.42887731481481428</v>
      </c>
      <c r="B65" s="3">
        <f t="shared" si="13"/>
        <v>1553301055</v>
      </c>
      <c r="C65">
        <f t="shared" ref="C65:D65" si="52">C64</f>
        <v>4</v>
      </c>
      <c r="D65">
        <f t="shared" si="52"/>
        <v>64</v>
      </c>
      <c r="E65" s="15">
        <f ca="1">(1-$O65)*(1-$O65)*E62+2*$O65*(1-$O65)*INDIRECT("E"&amp;C64)+$O65*$O65*E66</f>
        <v>63362.800345445343</v>
      </c>
      <c r="F65" s="15">
        <f ca="1">(1-$O65)*(1-$O65)*F62+2*$O65*(1-$O65)*INDIRECT("F"&amp;C64)+$O65*$O65*F66</f>
        <v>37867.800425983995</v>
      </c>
      <c r="G65" s="15">
        <f t="shared" ca="1" si="46"/>
        <v>9753.6</v>
      </c>
      <c r="H65" s="16">
        <f t="shared" ca="1" si="47"/>
        <v>-207.74599506506783</v>
      </c>
      <c r="I65" s="16">
        <f t="shared" ca="1" si="48"/>
        <v>-124.157279628799</v>
      </c>
      <c r="J65" s="16">
        <f t="shared" ca="1" si="49"/>
        <v>0</v>
      </c>
      <c r="K65" s="16">
        <f t="shared" ca="1" si="50"/>
        <v>242.01947969202598</v>
      </c>
      <c r="L65" s="16">
        <f t="shared" ca="1" si="51"/>
        <v>-120.86422048526477</v>
      </c>
      <c r="M65" s="15">
        <f ca="1">(1-$O65)*(1-$O65)*M62+2*$O65*(1-$O65)*INDIRECT("M"&amp;C64)+$O65*$O65*M66</f>
        <v>56.188437037037041</v>
      </c>
      <c r="N65" s="15">
        <f ca="1">(1-$O65)*(1-$O65)*N62+2*$O65*(1-$O65)*INDIRECT("N"&amp;C64)+$O65*$O65*N66</f>
        <v>33.947288888888885</v>
      </c>
      <c r="O65" s="15">
        <f>(B65-B62)/(B66-B62)</f>
        <v>0.75</v>
      </c>
    </row>
    <row r="66" spans="1:15" x14ac:dyDescent="0.25">
      <c r="A66" s="4">
        <f t="shared" si="12"/>
        <v>0.42893518518518464</v>
      </c>
      <c r="B66" s="3">
        <f t="shared" si="13"/>
        <v>1553301060</v>
      </c>
      <c r="C66">
        <f t="shared" si="44"/>
        <v>4</v>
      </c>
      <c r="D66">
        <f t="shared" si="44"/>
        <v>64</v>
      </c>
      <c r="E66">
        <f t="shared" ca="1" si="15"/>
        <v>62324.070370120004</v>
      </c>
      <c r="F66">
        <f t="shared" ca="1" si="16"/>
        <v>37247.014027839999</v>
      </c>
      <c r="G66">
        <f t="shared" ca="1" si="3"/>
        <v>9753.6</v>
      </c>
      <c r="H66" s="9">
        <f t="shared" ca="1" si="4"/>
        <v>-207.74599506506783</v>
      </c>
      <c r="I66" s="9">
        <f t="shared" ca="1" si="4"/>
        <v>-124.15727962880047</v>
      </c>
      <c r="J66" s="9">
        <f t="shared" ca="1" si="4"/>
        <v>0</v>
      </c>
      <c r="K66" s="9">
        <f t="shared" ca="1" si="5"/>
        <v>242.01947969202672</v>
      </c>
      <c r="L66" s="9">
        <f t="shared" ca="1" si="6"/>
        <v>-120.86422048526508</v>
      </c>
      <c r="M66">
        <f t="shared" ca="1" si="10"/>
        <v>56.18288888888889</v>
      </c>
      <c r="N66">
        <f t="shared" ca="1" si="11"/>
        <v>33.930666666666667</v>
      </c>
    </row>
    <row r="67" spans="1:15" x14ac:dyDescent="0.25">
      <c r="A67" s="4">
        <f t="shared" si="12"/>
        <v>0.428993055555555</v>
      </c>
      <c r="B67" s="3">
        <f t="shared" si="13"/>
        <v>1553301065</v>
      </c>
      <c r="C67">
        <f t="shared" ref="C67:D67" si="53">C66</f>
        <v>4</v>
      </c>
      <c r="D67">
        <f t="shared" si="53"/>
        <v>64</v>
      </c>
      <c r="E67">
        <f t="shared" ref="E67:E69" ca="1" si="54">INDIRECT("E$"&amp;C67)+INDIRECT("H$"&amp;C67)*($B67-INDIRECT("B$"&amp;D67))</f>
        <v>61285.340394794664</v>
      </c>
      <c r="F67">
        <f t="shared" ref="F67:F69" ca="1" si="55">INDIRECT("F$"&amp;C67)+INDIRECT("I$"&amp;C67)*($B67-INDIRECT("B$"&amp;D67))</f>
        <v>36626.227629695997</v>
      </c>
      <c r="G67">
        <f t="shared" ref="G67:G69" ca="1" si="56">INDIRECT("G$"&amp;C67)+INDIRECT("J$"&amp;C67)*($B67-INDIRECT("B$"&amp;D67))</f>
        <v>9753.6</v>
      </c>
      <c r="H67" s="9">
        <f t="shared" ref="H67:H69" ca="1" si="57">(E68-E67)/($B68-$B67)</f>
        <v>-207.74599506506638</v>
      </c>
      <c r="I67" s="9">
        <f t="shared" ref="I67:I69" ca="1" si="58">(F68-F67)/($B68-$B67)</f>
        <v>-124.15727962880047</v>
      </c>
      <c r="J67" s="9">
        <f t="shared" ref="J67:J69" ca="1" si="59">(G68-G67)/($B68-$B67)</f>
        <v>0</v>
      </c>
      <c r="K67" s="9">
        <f t="shared" ref="K67:K69" ca="1" si="60">SQRT(H67*H67+I67*I67)</f>
        <v>242.0194796920255</v>
      </c>
      <c r="L67" s="9">
        <f t="shared" ref="L67:L69" ca="1" si="61">DEGREES(ATAN2(I67,H67))</f>
        <v>-120.86422048526525</v>
      </c>
      <c r="M67">
        <f t="shared" ref="M67:M69" ca="1" si="62">INDIRECT("M$"&amp;C67)+INDIRECT("O$"&amp;C67)*($B67-INDIRECT("B$"&amp;D67))</f>
        <v>56.177340740740739</v>
      </c>
      <c r="N67">
        <f t="shared" ref="N67:N69" ca="1" si="63">INDIRECT("N$"&amp;C67)+INDIRECT("P$"&amp;C67)*($B67-INDIRECT("B$"&amp;D67))</f>
        <v>33.914044444444443</v>
      </c>
    </row>
    <row r="68" spans="1:15" x14ac:dyDescent="0.25">
      <c r="A68" s="8">
        <f t="shared" si="12"/>
        <v>0.42905092592592536</v>
      </c>
      <c r="B68" s="3">
        <f t="shared" si="13"/>
        <v>1553301070</v>
      </c>
      <c r="C68">
        <f t="shared" ref="C68:D68" si="64">C67</f>
        <v>4</v>
      </c>
      <c r="D68">
        <f t="shared" si="64"/>
        <v>64</v>
      </c>
      <c r="E68">
        <f t="shared" ca="1" si="54"/>
        <v>60246.610419469333</v>
      </c>
      <c r="F68">
        <f t="shared" ca="1" si="55"/>
        <v>36005.441231551995</v>
      </c>
      <c r="G68">
        <f t="shared" ca="1" si="56"/>
        <v>9753.6</v>
      </c>
      <c r="H68" s="9">
        <f t="shared" ca="1" si="57"/>
        <v>-207.74599506506638</v>
      </c>
      <c r="I68" s="9">
        <f t="shared" ca="1" si="58"/>
        <v>-124.157279628799</v>
      </c>
      <c r="J68" s="9">
        <f t="shared" ca="1" si="59"/>
        <v>0</v>
      </c>
      <c r="K68" s="9">
        <f t="shared" ca="1" si="60"/>
        <v>242.01947969202473</v>
      </c>
      <c r="L68" s="9">
        <f t="shared" ca="1" si="61"/>
        <v>-120.86422048526495</v>
      </c>
      <c r="M68">
        <f t="shared" ca="1" si="62"/>
        <v>56.171792592592588</v>
      </c>
      <c r="N68">
        <f t="shared" ca="1" si="63"/>
        <v>33.897422222222218</v>
      </c>
    </row>
    <row r="69" spans="1:15" x14ac:dyDescent="0.25">
      <c r="A69" s="4">
        <f t="shared" si="12"/>
        <v>0.42910879629629572</v>
      </c>
      <c r="B69" s="3">
        <f t="shared" si="13"/>
        <v>1553301075</v>
      </c>
      <c r="C69">
        <f t="shared" ref="C69:D69" si="65">C68</f>
        <v>4</v>
      </c>
      <c r="D69">
        <f t="shared" si="65"/>
        <v>64</v>
      </c>
      <c r="E69">
        <f t="shared" ca="1" si="54"/>
        <v>59207.880444144001</v>
      </c>
      <c r="F69">
        <f t="shared" ca="1" si="55"/>
        <v>35384.654833408</v>
      </c>
      <c r="G69">
        <f t="shared" ca="1" si="56"/>
        <v>9753.6</v>
      </c>
      <c r="H69" s="9">
        <f t="shared" ca="1" si="57"/>
        <v>-207.74599506506638</v>
      </c>
      <c r="I69" s="9">
        <f t="shared" ca="1" si="58"/>
        <v>-124.15727962880047</v>
      </c>
      <c r="J69" s="9">
        <f t="shared" ca="1" si="59"/>
        <v>0</v>
      </c>
      <c r="K69" s="9">
        <f t="shared" ca="1" si="60"/>
        <v>242.0194796920255</v>
      </c>
      <c r="L69" s="9">
        <f t="shared" ca="1" si="61"/>
        <v>-120.86422048526525</v>
      </c>
      <c r="M69">
        <f t="shared" ca="1" si="62"/>
        <v>56.166244444444445</v>
      </c>
      <c r="N69">
        <f t="shared" ca="1" si="63"/>
        <v>33.880800000000001</v>
      </c>
    </row>
    <row r="70" spans="1:15" x14ac:dyDescent="0.25">
      <c r="A70" s="4">
        <f t="shared" si="12"/>
        <v>0.42916666666666609</v>
      </c>
      <c r="B70" s="3">
        <f t="shared" si="13"/>
        <v>1553301080</v>
      </c>
      <c r="C70">
        <f t="shared" si="44"/>
        <v>4</v>
      </c>
      <c r="D70">
        <f t="shared" si="44"/>
        <v>64</v>
      </c>
      <c r="E70">
        <f t="shared" ca="1" si="15"/>
        <v>58169.150468818669</v>
      </c>
      <c r="F70">
        <f t="shared" ca="1" si="16"/>
        <v>34763.868435263998</v>
      </c>
      <c r="G70">
        <f t="shared" ca="1" si="3"/>
        <v>9753.6</v>
      </c>
      <c r="H70" s="9">
        <f t="shared" ca="1" si="4"/>
        <v>-207.74599506506638</v>
      </c>
      <c r="I70" s="9">
        <f t="shared" ca="1" si="4"/>
        <v>-124.15727962880047</v>
      </c>
      <c r="J70" s="9">
        <f t="shared" ca="1" si="4"/>
        <v>0</v>
      </c>
      <c r="K70" s="9">
        <f t="shared" ca="1" si="5"/>
        <v>242.0194796920255</v>
      </c>
      <c r="L70" s="9">
        <f t="shared" ca="1" si="6"/>
        <v>-120.86422048526525</v>
      </c>
      <c r="M70">
        <f t="shared" ca="1" si="10"/>
        <v>56.160696296296294</v>
      </c>
      <c r="N70">
        <f t="shared" ca="1" si="11"/>
        <v>33.864177777777776</v>
      </c>
      <c r="O70" s="12"/>
    </row>
    <row r="71" spans="1:15" x14ac:dyDescent="0.25">
      <c r="A71" s="4">
        <f t="shared" si="12"/>
        <v>0.42922453703703645</v>
      </c>
      <c r="B71" s="3">
        <f t="shared" si="13"/>
        <v>1553301085</v>
      </c>
      <c r="C71">
        <f t="shared" si="44"/>
        <v>4</v>
      </c>
      <c r="D71">
        <f t="shared" si="44"/>
        <v>64</v>
      </c>
      <c r="E71">
        <f t="shared" ca="1" si="15"/>
        <v>57130.420493493337</v>
      </c>
      <c r="F71">
        <f t="shared" ca="1" si="16"/>
        <v>34143.082037119995</v>
      </c>
      <c r="G71">
        <f t="shared" ca="1" si="3"/>
        <v>9753.6</v>
      </c>
      <c r="H71" s="9">
        <f t="shared" ca="1" si="4"/>
        <v>-207.74599506506783</v>
      </c>
      <c r="I71" s="9">
        <f t="shared" ca="1" si="4"/>
        <v>-124.15727962880047</v>
      </c>
      <c r="J71" s="9">
        <f t="shared" ca="1" si="4"/>
        <v>0</v>
      </c>
      <c r="K71" s="9">
        <f t="shared" ca="1" si="5"/>
        <v>242.01947969202672</v>
      </c>
      <c r="L71" s="9">
        <f t="shared" ca="1" si="6"/>
        <v>-120.86422048526508</v>
      </c>
      <c r="M71">
        <f t="shared" ca="1" si="10"/>
        <v>56.15514814814815</v>
      </c>
      <c r="N71">
        <f t="shared" ca="1" si="11"/>
        <v>33.847555555555552</v>
      </c>
    </row>
    <row r="72" spans="1:15" x14ac:dyDescent="0.25">
      <c r="A72" s="4">
        <f>A71+5/24/3600</f>
        <v>0.42928240740740681</v>
      </c>
      <c r="B72" s="3">
        <f t="shared" si="13"/>
        <v>1553301090</v>
      </c>
      <c r="C72">
        <f t="shared" si="44"/>
        <v>4</v>
      </c>
      <c r="D72">
        <f t="shared" si="44"/>
        <v>64</v>
      </c>
      <c r="E72">
        <f t="shared" ca="1" si="15"/>
        <v>56091.690518167998</v>
      </c>
      <c r="F72">
        <f t="shared" ca="1" si="16"/>
        <v>33522.295638975993</v>
      </c>
      <c r="G72">
        <f t="shared" ca="1" si="3"/>
        <v>9753.6</v>
      </c>
      <c r="H72" s="9">
        <f t="shared" ca="1" si="4"/>
        <v>-207.74599506506638</v>
      </c>
      <c r="I72" s="9">
        <f t="shared" ca="1" si="4"/>
        <v>-124.157279628799</v>
      </c>
      <c r="J72" s="9">
        <f t="shared" ca="1" si="4"/>
        <v>0</v>
      </c>
      <c r="K72" s="9">
        <f t="shared" ca="1" si="5"/>
        <v>242.01947969202473</v>
      </c>
      <c r="L72" s="9">
        <f t="shared" ca="1" si="6"/>
        <v>-120.86422048526495</v>
      </c>
      <c r="M72">
        <f t="shared" ca="1" si="10"/>
        <v>56.1496</v>
      </c>
      <c r="N72">
        <f t="shared" ca="1" si="11"/>
        <v>33.830933333333334</v>
      </c>
    </row>
    <row r="73" spans="1:15" x14ac:dyDescent="0.25">
      <c r="A73" s="4">
        <f t="shared" si="12"/>
        <v>0.42934027777777717</v>
      </c>
      <c r="B73" s="3">
        <f t="shared" si="13"/>
        <v>1553301095</v>
      </c>
      <c r="C73">
        <f t="shared" si="44"/>
        <v>4</v>
      </c>
      <c r="D73">
        <f t="shared" si="44"/>
        <v>64</v>
      </c>
      <c r="E73">
        <f t="shared" ca="1" si="15"/>
        <v>55052.960542842666</v>
      </c>
      <c r="F73">
        <f t="shared" ca="1" si="16"/>
        <v>32901.509240831998</v>
      </c>
      <c r="G73">
        <f t="shared" ref="G73:G136" ca="1" si="66">INDIRECT("G$"&amp;C73)+INDIRECT("J$"&amp;C73)*($B73-INDIRECT("B$"&amp;D73))</f>
        <v>9753.6</v>
      </c>
      <c r="H73" s="9">
        <f t="shared" ref="H73:J136" ca="1" si="67">(E74-E73)/($B74-$B73)</f>
        <v>-207.74599506506638</v>
      </c>
      <c r="I73" s="9">
        <f t="shared" ca="1" si="67"/>
        <v>-124.15727962880047</v>
      </c>
      <c r="J73" s="9">
        <f t="shared" ca="1" si="67"/>
        <v>0</v>
      </c>
      <c r="K73" s="9">
        <f t="shared" ref="K73:K136" ca="1" si="68">SQRT(H73*H73+I73*I73)</f>
        <v>242.0194796920255</v>
      </c>
      <c r="L73" s="9">
        <f t="shared" ref="L73:L136" ca="1" si="69">DEGREES(ATAN2(I73,H73))</f>
        <v>-120.86422048526525</v>
      </c>
      <c r="M73">
        <f t="shared" ca="1" si="10"/>
        <v>56.144051851851849</v>
      </c>
      <c r="N73">
        <f t="shared" ca="1" si="11"/>
        <v>33.81431111111111</v>
      </c>
    </row>
    <row r="74" spans="1:15" x14ac:dyDescent="0.25">
      <c r="A74" s="4">
        <f t="shared" si="12"/>
        <v>0.42939814814814753</v>
      </c>
      <c r="B74" s="3">
        <f t="shared" si="13"/>
        <v>1553301100</v>
      </c>
      <c r="C74">
        <f t="shared" ref="C74:D89" si="70">C73</f>
        <v>4</v>
      </c>
      <c r="D74">
        <f t="shared" si="70"/>
        <v>64</v>
      </c>
      <c r="E74">
        <f t="shared" ca="1" si="15"/>
        <v>54014.230567517334</v>
      </c>
      <c r="F74">
        <f t="shared" ca="1" si="16"/>
        <v>32280.722842687996</v>
      </c>
      <c r="G74">
        <f t="shared" ca="1" si="66"/>
        <v>9753.6</v>
      </c>
      <c r="H74" s="9">
        <f t="shared" ca="1" si="67"/>
        <v>-207.74599506506638</v>
      </c>
      <c r="I74" s="9">
        <f t="shared" ca="1" si="67"/>
        <v>-124.15727962879973</v>
      </c>
      <c r="J74" s="9">
        <f t="shared" ca="1" si="67"/>
        <v>0</v>
      </c>
      <c r="K74" s="9">
        <f t="shared" ca="1" si="68"/>
        <v>242.01947969202513</v>
      </c>
      <c r="L74" s="9">
        <f t="shared" ca="1" si="69"/>
        <v>-120.86422048526509</v>
      </c>
      <c r="M74">
        <f t="shared" ref="M74:M137" ca="1" si="71">INDIRECT("M$"&amp;C74)+INDIRECT("O$"&amp;C74)*($B74-INDIRECT("B$"&amp;D74))</f>
        <v>56.138503703703705</v>
      </c>
      <c r="N74">
        <f t="shared" ref="N74:N137" ca="1" si="72">INDIRECT("N$"&amp;C74)+INDIRECT("P$"&amp;C74)*($B74-INDIRECT("B$"&amp;D74))</f>
        <v>33.797688888888885</v>
      </c>
    </row>
    <row r="75" spans="1:15" x14ac:dyDescent="0.25">
      <c r="A75" s="4">
        <f t="shared" ref="A75:A104" si="73">A74+5/24/3600</f>
        <v>0.42945601851851789</v>
      </c>
      <c r="B75" s="3">
        <f t="shared" ref="B75:B138" si="74">B74+SECOND(A75-A74)</f>
        <v>1553301105</v>
      </c>
      <c r="C75">
        <f t="shared" si="70"/>
        <v>4</v>
      </c>
      <c r="D75">
        <f t="shared" si="70"/>
        <v>64</v>
      </c>
      <c r="E75">
        <f t="shared" ca="1" si="15"/>
        <v>52975.500592192002</v>
      </c>
      <c r="F75">
        <f t="shared" ca="1" si="16"/>
        <v>31659.936444543997</v>
      </c>
      <c r="G75">
        <f t="shared" ca="1" si="66"/>
        <v>9753.6</v>
      </c>
      <c r="H75" s="9">
        <f t="shared" ca="1" si="67"/>
        <v>-207.74599506506783</v>
      </c>
      <c r="I75" s="9">
        <f t="shared" ca="1" si="67"/>
        <v>-124.15727962879973</v>
      </c>
      <c r="J75" s="9">
        <f t="shared" ca="1" si="67"/>
        <v>0</v>
      </c>
      <c r="K75" s="9">
        <f t="shared" ca="1" si="68"/>
        <v>242.01947969202635</v>
      </c>
      <c r="L75" s="9">
        <f t="shared" ca="1" si="69"/>
        <v>-120.86422048526492</v>
      </c>
      <c r="M75">
        <f t="shared" ca="1" si="71"/>
        <v>56.132955555555554</v>
      </c>
      <c r="N75">
        <f t="shared" ca="1" si="72"/>
        <v>33.781066666666668</v>
      </c>
    </row>
    <row r="76" spans="1:15" x14ac:dyDescent="0.25">
      <c r="A76" s="4">
        <f t="shared" si="73"/>
        <v>0.42951388888888825</v>
      </c>
      <c r="B76" s="3">
        <f t="shared" si="74"/>
        <v>1553301110</v>
      </c>
      <c r="C76">
        <f t="shared" si="70"/>
        <v>4</v>
      </c>
      <c r="D76">
        <f t="shared" si="70"/>
        <v>64</v>
      </c>
      <c r="E76">
        <f t="shared" ca="1" si="15"/>
        <v>51936.770616866663</v>
      </c>
      <c r="F76">
        <f t="shared" ca="1" si="16"/>
        <v>31039.150046399998</v>
      </c>
      <c r="G76">
        <f t="shared" ca="1" si="66"/>
        <v>9753.6</v>
      </c>
      <c r="H76" s="9">
        <f t="shared" ca="1" si="67"/>
        <v>-207.74599506506638</v>
      </c>
      <c r="I76" s="9">
        <f t="shared" ca="1" si="67"/>
        <v>-124.15727962880047</v>
      </c>
      <c r="J76" s="9">
        <f t="shared" ca="1" si="67"/>
        <v>0</v>
      </c>
      <c r="K76" s="9">
        <f t="shared" ca="1" si="68"/>
        <v>242.0194796920255</v>
      </c>
      <c r="L76" s="9">
        <f t="shared" ca="1" si="69"/>
        <v>-120.86422048526525</v>
      </c>
      <c r="M76">
        <f t="shared" ca="1" si="71"/>
        <v>56.127407407407404</v>
      </c>
      <c r="N76">
        <f t="shared" ca="1" si="72"/>
        <v>33.764444444444443</v>
      </c>
    </row>
    <row r="77" spans="1:15" x14ac:dyDescent="0.25">
      <c r="A77" s="4">
        <f t="shared" si="73"/>
        <v>0.42957175925925861</v>
      </c>
      <c r="B77" s="3">
        <f t="shared" si="74"/>
        <v>1553301115</v>
      </c>
      <c r="C77">
        <f t="shared" si="70"/>
        <v>4</v>
      </c>
      <c r="D77">
        <f t="shared" si="70"/>
        <v>64</v>
      </c>
      <c r="E77">
        <f t="shared" ca="1" si="15"/>
        <v>50898.040641541331</v>
      </c>
      <c r="F77">
        <f t="shared" ca="1" si="16"/>
        <v>30418.363648255996</v>
      </c>
      <c r="G77">
        <f t="shared" ca="1" si="66"/>
        <v>9753.6</v>
      </c>
      <c r="H77" s="9">
        <f t="shared" ca="1" si="67"/>
        <v>-207.74599506506638</v>
      </c>
      <c r="I77" s="9">
        <f t="shared" ca="1" si="67"/>
        <v>-124.15727962879973</v>
      </c>
      <c r="J77" s="9">
        <f t="shared" ca="1" si="67"/>
        <v>0</v>
      </c>
      <c r="K77" s="9">
        <f t="shared" ca="1" si="68"/>
        <v>242.01947969202513</v>
      </c>
      <c r="L77" s="9">
        <f t="shared" ca="1" si="69"/>
        <v>-120.86422048526509</v>
      </c>
      <c r="M77">
        <f t="shared" ca="1" si="71"/>
        <v>56.12185925925926</v>
      </c>
      <c r="N77">
        <f t="shared" ca="1" si="72"/>
        <v>33.747822222222219</v>
      </c>
    </row>
    <row r="78" spans="1:15" x14ac:dyDescent="0.25">
      <c r="A78" s="4">
        <f t="shared" si="73"/>
        <v>0.42962962962962897</v>
      </c>
      <c r="B78" s="3">
        <f t="shared" si="74"/>
        <v>1553301120</v>
      </c>
      <c r="C78">
        <f t="shared" si="70"/>
        <v>4</v>
      </c>
      <c r="D78">
        <f t="shared" si="70"/>
        <v>64</v>
      </c>
      <c r="E78">
        <f t="shared" ca="1" si="15"/>
        <v>49859.310666215999</v>
      </c>
      <c r="F78">
        <f t="shared" ca="1" si="16"/>
        <v>29797.577250111997</v>
      </c>
      <c r="G78">
        <f t="shared" ca="1" si="66"/>
        <v>9753.6</v>
      </c>
      <c r="H78" s="9">
        <f t="shared" ca="1" si="67"/>
        <v>-207.74599506506638</v>
      </c>
      <c r="I78" s="9">
        <f t="shared" ca="1" si="67"/>
        <v>-124.15727962879973</v>
      </c>
      <c r="J78" s="9">
        <f t="shared" ca="1" si="67"/>
        <v>0</v>
      </c>
      <c r="K78" s="9">
        <f t="shared" ca="1" si="68"/>
        <v>242.01947969202513</v>
      </c>
      <c r="L78" s="9">
        <f t="shared" ca="1" si="69"/>
        <v>-120.86422048526509</v>
      </c>
      <c r="M78">
        <f t="shared" ca="1" si="71"/>
        <v>56.116311111111109</v>
      </c>
      <c r="N78">
        <f t="shared" ca="1" si="72"/>
        <v>33.731199999999994</v>
      </c>
    </row>
    <row r="79" spans="1:15" x14ac:dyDescent="0.25">
      <c r="A79" s="4">
        <f t="shared" si="73"/>
        <v>0.42968749999999933</v>
      </c>
      <c r="B79" s="3">
        <f t="shared" si="74"/>
        <v>1553301125</v>
      </c>
      <c r="C79">
        <f t="shared" si="70"/>
        <v>4</v>
      </c>
      <c r="D79">
        <f t="shared" si="70"/>
        <v>64</v>
      </c>
      <c r="E79">
        <f t="shared" ca="1" si="15"/>
        <v>48820.580690890667</v>
      </c>
      <c r="F79">
        <f t="shared" ca="1" si="16"/>
        <v>29176.790851967999</v>
      </c>
      <c r="G79">
        <f t="shared" ca="1" si="66"/>
        <v>9753.6</v>
      </c>
      <c r="H79" s="9">
        <f t="shared" ca="1" si="67"/>
        <v>-207.74599506506638</v>
      </c>
      <c r="I79" s="9">
        <f t="shared" ca="1" si="67"/>
        <v>-124.15727962880047</v>
      </c>
      <c r="J79" s="9">
        <f t="shared" ca="1" si="67"/>
        <v>0</v>
      </c>
      <c r="K79" s="9">
        <f t="shared" ca="1" si="68"/>
        <v>242.0194796920255</v>
      </c>
      <c r="L79" s="9">
        <f t="shared" ca="1" si="69"/>
        <v>-120.86422048526525</v>
      </c>
      <c r="M79">
        <f t="shared" ca="1" si="71"/>
        <v>56.110762962962966</v>
      </c>
      <c r="N79">
        <f t="shared" ca="1" si="72"/>
        <v>33.714577777777777</v>
      </c>
    </row>
    <row r="80" spans="1:15" x14ac:dyDescent="0.25">
      <c r="A80" s="4">
        <f t="shared" si="73"/>
        <v>0.42974537037036969</v>
      </c>
      <c r="B80" s="3">
        <f t="shared" si="74"/>
        <v>1553301130</v>
      </c>
      <c r="C80">
        <f t="shared" si="70"/>
        <v>4</v>
      </c>
      <c r="D80">
        <f t="shared" si="70"/>
        <v>64</v>
      </c>
      <c r="E80">
        <f t="shared" ca="1" si="15"/>
        <v>47781.850715565335</v>
      </c>
      <c r="F80">
        <f t="shared" ca="1" si="16"/>
        <v>28556.004453823996</v>
      </c>
      <c r="G80">
        <f t="shared" ca="1" si="66"/>
        <v>9753.6</v>
      </c>
      <c r="H80" s="9">
        <f t="shared" ca="1" si="67"/>
        <v>-207.74599506506638</v>
      </c>
      <c r="I80" s="9">
        <f t="shared" ca="1" si="67"/>
        <v>-124.15727962879973</v>
      </c>
      <c r="J80" s="9">
        <f t="shared" ca="1" si="67"/>
        <v>0</v>
      </c>
      <c r="K80" s="9">
        <f t="shared" ca="1" si="68"/>
        <v>242.01947969202513</v>
      </c>
      <c r="L80" s="9">
        <f t="shared" ca="1" si="69"/>
        <v>-120.86422048526509</v>
      </c>
      <c r="M80">
        <f t="shared" ca="1" si="71"/>
        <v>56.105214814814815</v>
      </c>
      <c r="N80">
        <f t="shared" ca="1" si="72"/>
        <v>33.697955555555552</v>
      </c>
    </row>
    <row r="81" spans="1:18" x14ac:dyDescent="0.25">
      <c r="A81" s="4">
        <f t="shared" si="73"/>
        <v>0.42980324074074006</v>
      </c>
      <c r="B81" s="3">
        <f t="shared" si="74"/>
        <v>1553301135</v>
      </c>
      <c r="C81">
        <f t="shared" si="70"/>
        <v>4</v>
      </c>
      <c r="D81">
        <f t="shared" si="70"/>
        <v>64</v>
      </c>
      <c r="E81">
        <f t="shared" ca="1" si="15"/>
        <v>46743.120740240003</v>
      </c>
      <c r="F81">
        <f t="shared" ca="1" si="16"/>
        <v>27935.218055679998</v>
      </c>
      <c r="G81">
        <f t="shared" ca="1" si="66"/>
        <v>9753.6</v>
      </c>
      <c r="H81" s="9">
        <f t="shared" ca="1" si="67"/>
        <v>-207.74599506506783</v>
      </c>
      <c r="I81" s="9">
        <f t="shared" ca="1" si="67"/>
        <v>-124.15727962879973</v>
      </c>
      <c r="J81" s="9">
        <f t="shared" ca="1" si="67"/>
        <v>0</v>
      </c>
      <c r="K81" s="9">
        <f t="shared" ca="1" si="68"/>
        <v>242.01947969202635</v>
      </c>
      <c r="L81" s="9">
        <f t="shared" ca="1" si="69"/>
        <v>-120.86422048526492</v>
      </c>
      <c r="M81">
        <f t="shared" ca="1" si="71"/>
        <v>56.099666666666664</v>
      </c>
      <c r="N81">
        <f t="shared" ca="1" si="72"/>
        <v>33.681333333333328</v>
      </c>
    </row>
    <row r="82" spans="1:18" x14ac:dyDescent="0.25">
      <c r="A82" s="4">
        <f t="shared" si="73"/>
        <v>0.42986111111111042</v>
      </c>
      <c r="B82" s="3">
        <f t="shared" si="74"/>
        <v>1553301140</v>
      </c>
      <c r="C82">
        <f t="shared" si="70"/>
        <v>4</v>
      </c>
      <c r="D82">
        <f t="shared" si="70"/>
        <v>64</v>
      </c>
      <c r="E82">
        <f t="shared" ca="1" si="15"/>
        <v>45704.390764914664</v>
      </c>
      <c r="F82">
        <f t="shared" ca="1" si="16"/>
        <v>27314.431657535999</v>
      </c>
      <c r="G82">
        <f t="shared" ca="1" si="66"/>
        <v>9753.6</v>
      </c>
      <c r="H82" s="9">
        <f t="shared" ca="1" si="67"/>
        <v>-207.74599506506638</v>
      </c>
      <c r="I82" s="9">
        <f t="shared" ca="1" si="67"/>
        <v>-124.15727962880047</v>
      </c>
      <c r="J82" s="9">
        <f t="shared" ca="1" si="67"/>
        <v>0</v>
      </c>
      <c r="K82" s="9">
        <f t="shared" ca="1" si="68"/>
        <v>242.0194796920255</v>
      </c>
      <c r="L82" s="9">
        <f t="shared" ca="1" si="69"/>
        <v>-120.86422048526525</v>
      </c>
      <c r="M82">
        <f t="shared" ca="1" si="71"/>
        <v>56.09411851851852</v>
      </c>
      <c r="N82">
        <f t="shared" ca="1" si="72"/>
        <v>33.66471111111111</v>
      </c>
    </row>
    <row r="83" spans="1:18" x14ac:dyDescent="0.25">
      <c r="A83" s="4">
        <f t="shared" si="73"/>
        <v>0.42991898148148078</v>
      </c>
      <c r="B83" s="3">
        <f t="shared" si="74"/>
        <v>1553301145</v>
      </c>
      <c r="C83">
        <f t="shared" si="70"/>
        <v>4</v>
      </c>
      <c r="D83">
        <f t="shared" si="70"/>
        <v>64</v>
      </c>
      <c r="E83">
        <f t="shared" ca="1" si="15"/>
        <v>44665.660789589332</v>
      </c>
      <c r="F83">
        <f t="shared" ca="1" si="16"/>
        <v>26693.645259391997</v>
      </c>
      <c r="G83">
        <f t="shared" ca="1" si="66"/>
        <v>9753.6</v>
      </c>
      <c r="H83" s="9">
        <f t="shared" ca="1" si="67"/>
        <v>-207.74599506506783</v>
      </c>
      <c r="I83" s="9">
        <f t="shared" ca="1" si="67"/>
        <v>-124.15727962880047</v>
      </c>
      <c r="J83" s="9">
        <f t="shared" ca="1" si="67"/>
        <v>0</v>
      </c>
      <c r="K83" s="9">
        <f t="shared" ca="1" si="68"/>
        <v>242.01947969202672</v>
      </c>
      <c r="L83" s="9">
        <f t="shared" ca="1" si="69"/>
        <v>-120.86422048526508</v>
      </c>
      <c r="M83">
        <f t="shared" ca="1" si="71"/>
        <v>56.08857037037037</v>
      </c>
      <c r="N83">
        <f t="shared" ca="1" si="72"/>
        <v>33.648088888888886</v>
      </c>
    </row>
    <row r="84" spans="1:18" x14ac:dyDescent="0.25">
      <c r="A84" s="4">
        <f t="shared" si="73"/>
        <v>0.42997685185185114</v>
      </c>
      <c r="B84" s="3">
        <f t="shared" si="74"/>
        <v>1553301150</v>
      </c>
      <c r="C84">
        <f t="shared" si="70"/>
        <v>4</v>
      </c>
      <c r="D84">
        <f t="shared" si="70"/>
        <v>64</v>
      </c>
      <c r="E84">
        <f t="shared" ca="1" si="15"/>
        <v>43626.930814263993</v>
      </c>
      <c r="F84">
        <f t="shared" ca="1" si="16"/>
        <v>26072.858861247994</v>
      </c>
      <c r="G84">
        <f t="shared" ca="1" si="66"/>
        <v>9753.6</v>
      </c>
      <c r="H84" s="9">
        <f t="shared" ca="1" si="67"/>
        <v>-207.74599506506638</v>
      </c>
      <c r="I84" s="9">
        <f t="shared" ca="1" si="67"/>
        <v>-124.157279628799</v>
      </c>
      <c r="J84" s="9">
        <f t="shared" ca="1" si="67"/>
        <v>0</v>
      </c>
      <c r="K84" s="9">
        <f t="shared" ca="1" si="68"/>
        <v>242.01947969202473</v>
      </c>
      <c r="L84" s="9">
        <f t="shared" ca="1" si="69"/>
        <v>-120.86422048526495</v>
      </c>
      <c r="M84">
        <f t="shared" ca="1" si="71"/>
        <v>56.083022222222219</v>
      </c>
      <c r="N84">
        <f t="shared" ca="1" si="72"/>
        <v>33.631466666666661</v>
      </c>
    </row>
    <row r="85" spans="1:18" x14ac:dyDescent="0.25">
      <c r="A85" s="4">
        <f t="shared" si="73"/>
        <v>0.4300347222222215</v>
      </c>
      <c r="B85" s="3">
        <f t="shared" si="74"/>
        <v>1553301155</v>
      </c>
      <c r="C85">
        <f t="shared" si="70"/>
        <v>4</v>
      </c>
      <c r="D85">
        <f t="shared" si="70"/>
        <v>64</v>
      </c>
      <c r="E85">
        <f t="shared" ca="1" si="15"/>
        <v>42588.200838938661</v>
      </c>
      <c r="F85">
        <f t="shared" ca="1" si="16"/>
        <v>25452.072463103999</v>
      </c>
      <c r="G85">
        <f t="shared" ca="1" si="66"/>
        <v>9753.6</v>
      </c>
      <c r="H85" s="9">
        <f t="shared" ca="1" si="67"/>
        <v>-207.74599506506638</v>
      </c>
      <c r="I85" s="9">
        <f t="shared" ca="1" si="67"/>
        <v>-124.15727962880047</v>
      </c>
      <c r="J85" s="9">
        <f t="shared" ca="1" si="67"/>
        <v>0</v>
      </c>
      <c r="K85" s="9">
        <f t="shared" ca="1" si="68"/>
        <v>242.0194796920255</v>
      </c>
      <c r="L85" s="9">
        <f t="shared" ca="1" si="69"/>
        <v>-120.86422048526525</v>
      </c>
      <c r="M85">
        <f t="shared" ca="1" si="71"/>
        <v>56.077474074074075</v>
      </c>
      <c r="N85">
        <f t="shared" ca="1" si="72"/>
        <v>33.614844444444444</v>
      </c>
    </row>
    <row r="86" spans="1:18" x14ac:dyDescent="0.25">
      <c r="A86" s="4">
        <f t="shared" si="73"/>
        <v>0.43009259259259186</v>
      </c>
      <c r="B86" s="3">
        <f t="shared" si="74"/>
        <v>1553301160</v>
      </c>
      <c r="C86">
        <f t="shared" si="70"/>
        <v>4</v>
      </c>
      <c r="D86">
        <f t="shared" si="70"/>
        <v>64</v>
      </c>
      <c r="E86">
        <f t="shared" ca="1" si="15"/>
        <v>41549.470863613329</v>
      </c>
      <c r="F86">
        <f t="shared" ca="1" si="16"/>
        <v>24831.286064959997</v>
      </c>
      <c r="G86">
        <f t="shared" ca="1" si="66"/>
        <v>9753.6</v>
      </c>
      <c r="H86" s="9">
        <f t="shared" ca="1" si="67"/>
        <v>-207.74599506506638</v>
      </c>
      <c r="I86" s="9">
        <f t="shared" ca="1" si="67"/>
        <v>-124.15727962880047</v>
      </c>
      <c r="J86" s="9">
        <f t="shared" ca="1" si="67"/>
        <v>0</v>
      </c>
      <c r="K86" s="9">
        <f t="shared" ca="1" si="68"/>
        <v>242.0194796920255</v>
      </c>
      <c r="L86" s="9">
        <f t="shared" ca="1" si="69"/>
        <v>-120.86422048526525</v>
      </c>
      <c r="M86">
        <f t="shared" ca="1" si="71"/>
        <v>56.071925925925925</v>
      </c>
      <c r="N86">
        <f t="shared" ca="1" si="72"/>
        <v>33.598222222222219</v>
      </c>
      <c r="P86">
        <f ca="1">E86-'AFL2406'!E73</f>
        <v>-4091.7256363866763</v>
      </c>
      <c r="Q86">
        <f ca="1">F86-'AFL2406'!F73</f>
        <v>10431.628339959998</v>
      </c>
      <c r="R86">
        <f t="shared" ref="R86:R89" ca="1" si="75">SQRT(P86*P86+Q86*Q86)</f>
        <v>11205.404432974319</v>
      </c>
    </row>
    <row r="87" spans="1:18" x14ac:dyDescent="0.25">
      <c r="A87" s="4">
        <f t="shared" si="73"/>
        <v>0.43015046296296222</v>
      </c>
      <c r="B87" s="3">
        <f t="shared" si="74"/>
        <v>1553301165</v>
      </c>
      <c r="C87">
        <f t="shared" si="70"/>
        <v>4</v>
      </c>
      <c r="D87">
        <f t="shared" si="70"/>
        <v>64</v>
      </c>
      <c r="E87">
        <f t="shared" ca="1" si="15"/>
        <v>40510.740888287997</v>
      </c>
      <c r="F87">
        <f t="shared" ca="1" si="16"/>
        <v>24210.499666815995</v>
      </c>
      <c r="G87">
        <f t="shared" ca="1" si="66"/>
        <v>9753.6</v>
      </c>
      <c r="H87" s="9">
        <f t="shared" ca="1" si="67"/>
        <v>-207.74599506506638</v>
      </c>
      <c r="I87" s="9">
        <f t="shared" ca="1" si="67"/>
        <v>-124.157279628799</v>
      </c>
      <c r="J87" s="9">
        <f t="shared" ca="1" si="67"/>
        <v>0</v>
      </c>
      <c r="K87" s="9">
        <f t="shared" ca="1" si="68"/>
        <v>242.01947969202473</v>
      </c>
      <c r="L87" s="9">
        <f t="shared" ca="1" si="69"/>
        <v>-120.86422048526495</v>
      </c>
      <c r="M87">
        <f t="shared" ca="1" si="71"/>
        <v>56.066377777777781</v>
      </c>
      <c r="N87">
        <f t="shared" ca="1" si="72"/>
        <v>33.581599999999995</v>
      </c>
      <c r="P87">
        <f ca="1">E87-'AFL2406'!E74</f>
        <v>-3998.0358617120073</v>
      </c>
      <c r="Q87">
        <f ca="1">F87-'AFL2406'!F74</f>
        <v>9564.5517793159943</v>
      </c>
      <c r="R87">
        <f t="shared" ca="1" si="75"/>
        <v>10366.529867354457</v>
      </c>
    </row>
    <row r="88" spans="1:18" x14ac:dyDescent="0.25">
      <c r="A88" s="46">
        <f t="shared" si="73"/>
        <v>0.43020833333333258</v>
      </c>
      <c r="B88" s="3">
        <f t="shared" si="74"/>
        <v>1553301170</v>
      </c>
      <c r="C88">
        <f t="shared" si="70"/>
        <v>4</v>
      </c>
      <c r="D88">
        <f t="shared" si="70"/>
        <v>64</v>
      </c>
      <c r="E88">
        <f t="shared" ca="1" si="15"/>
        <v>39472.010912962665</v>
      </c>
      <c r="F88">
        <f t="shared" ca="1" si="16"/>
        <v>23589.713268672</v>
      </c>
      <c r="G88">
        <f t="shared" ca="1" si="66"/>
        <v>9753.6</v>
      </c>
      <c r="H88" s="9">
        <f t="shared" ca="1" si="67"/>
        <v>-207.74599506506638</v>
      </c>
      <c r="I88" s="9">
        <f t="shared" ca="1" si="67"/>
        <v>-124.15727962880047</v>
      </c>
      <c r="J88" s="9">
        <f t="shared" ca="1" si="67"/>
        <v>0</v>
      </c>
      <c r="K88" s="9">
        <f t="shared" ca="1" si="68"/>
        <v>242.0194796920255</v>
      </c>
      <c r="L88" s="9">
        <f t="shared" ca="1" si="69"/>
        <v>-120.86422048526525</v>
      </c>
      <c r="M88">
        <f t="shared" ca="1" si="71"/>
        <v>56.06082962962963</v>
      </c>
      <c r="N88">
        <f t="shared" ca="1" si="72"/>
        <v>33.564977777777777</v>
      </c>
      <c r="P88">
        <f ca="1">E88-'AFL2406'!E75</f>
        <v>-3904.3460870373383</v>
      </c>
      <c r="Q88">
        <f ca="1">F88-'AFL2406'!F75</f>
        <v>8697.4752186720016</v>
      </c>
      <c r="R88" s="45">
        <f t="shared" ca="1" si="75"/>
        <v>9533.6243657266768</v>
      </c>
    </row>
    <row r="89" spans="1:18" x14ac:dyDescent="0.25">
      <c r="A89" s="4">
        <f t="shared" si="73"/>
        <v>0.43026620370370294</v>
      </c>
      <c r="B89" s="3">
        <f t="shared" si="74"/>
        <v>1553301175</v>
      </c>
      <c r="C89">
        <f t="shared" si="70"/>
        <v>4</v>
      </c>
      <c r="D89">
        <f t="shared" si="70"/>
        <v>64</v>
      </c>
      <c r="E89">
        <f t="shared" ca="1" si="15"/>
        <v>38433.280937637333</v>
      </c>
      <c r="F89">
        <f t="shared" ca="1" si="16"/>
        <v>22968.926870527997</v>
      </c>
      <c r="G89">
        <f t="shared" ca="1" si="66"/>
        <v>9753.6</v>
      </c>
      <c r="H89" s="9">
        <f t="shared" ca="1" si="67"/>
        <v>-207.74599506506638</v>
      </c>
      <c r="I89" s="9">
        <f t="shared" ca="1" si="67"/>
        <v>-124.15727962880047</v>
      </c>
      <c r="J89" s="9">
        <f t="shared" ca="1" si="67"/>
        <v>0</v>
      </c>
      <c r="K89" s="9">
        <f t="shared" ca="1" si="68"/>
        <v>242.0194796920255</v>
      </c>
      <c r="L89" s="9">
        <f t="shared" ca="1" si="69"/>
        <v>-120.86422048526525</v>
      </c>
      <c r="M89">
        <f t="shared" ca="1" si="71"/>
        <v>56.055281481481479</v>
      </c>
      <c r="N89">
        <f t="shared" ca="1" si="72"/>
        <v>33.548355555555553</v>
      </c>
      <c r="P89">
        <f ca="1">E89-'AFL2406'!E76</f>
        <v>-3810.6563123626693</v>
      </c>
      <c r="Q89">
        <f ca="1">F89-'AFL2406'!F76</f>
        <v>7830.398658027998</v>
      </c>
      <c r="R89">
        <f t="shared" ca="1" si="75"/>
        <v>8708.4008104011918</v>
      </c>
    </row>
    <row r="90" spans="1:18" x14ac:dyDescent="0.25">
      <c r="A90" s="4">
        <f t="shared" si="73"/>
        <v>0.4303240740740733</v>
      </c>
      <c r="B90" s="3">
        <f t="shared" si="74"/>
        <v>1553301180</v>
      </c>
      <c r="C90">
        <f t="shared" ref="C90:D102" si="76">C89</f>
        <v>4</v>
      </c>
      <c r="D90">
        <f t="shared" si="76"/>
        <v>64</v>
      </c>
      <c r="E90">
        <f t="shared" ca="1" si="15"/>
        <v>37394.550962312002</v>
      </c>
      <c r="F90">
        <f t="shared" ca="1" si="16"/>
        <v>22348.140472383995</v>
      </c>
      <c r="G90">
        <f t="shared" ca="1" si="66"/>
        <v>9753.6</v>
      </c>
      <c r="H90" s="9">
        <f t="shared" ca="1" si="67"/>
        <v>-207.74599506506783</v>
      </c>
      <c r="I90" s="9">
        <f t="shared" ca="1" si="67"/>
        <v>-124.15727962879973</v>
      </c>
      <c r="J90" s="9">
        <f t="shared" ca="1" si="67"/>
        <v>0</v>
      </c>
      <c r="K90" s="9">
        <f t="shared" ca="1" si="68"/>
        <v>242.01947969202635</v>
      </c>
      <c r="L90" s="9">
        <f t="shared" ca="1" si="69"/>
        <v>-120.86422048526492</v>
      </c>
      <c r="M90">
        <f t="shared" ca="1" si="71"/>
        <v>56.049733333333336</v>
      </c>
      <c r="N90">
        <f t="shared" ca="1" si="72"/>
        <v>33.531733333333328</v>
      </c>
      <c r="P90">
        <f ca="1">E90-'AFL2406'!E77</f>
        <v>-3716.9665376880002</v>
      </c>
      <c r="Q90">
        <f ca="1">F90-'AFL2406'!F77</f>
        <v>6963.3220973839943</v>
      </c>
      <c r="R90">
        <f t="shared" ref="R90:R99" ca="1" si="77">SQRT(P90*P90+Q90*Q90)</f>
        <v>7893.2689599562327</v>
      </c>
    </row>
    <row r="91" spans="1:18" x14ac:dyDescent="0.25">
      <c r="A91" s="4">
        <f t="shared" si="73"/>
        <v>0.43038194444444366</v>
      </c>
      <c r="B91" s="3">
        <f t="shared" si="74"/>
        <v>1553301185</v>
      </c>
      <c r="C91">
        <f t="shared" si="76"/>
        <v>4</v>
      </c>
      <c r="D91">
        <f t="shared" si="76"/>
        <v>64</v>
      </c>
      <c r="E91">
        <f t="shared" ca="1" si="15"/>
        <v>36355.820986986662</v>
      </c>
      <c r="F91">
        <f t="shared" ca="1" si="16"/>
        <v>21727.354074239996</v>
      </c>
      <c r="G91">
        <f t="shared" ca="1" si="66"/>
        <v>9753.6</v>
      </c>
      <c r="H91" s="9">
        <f t="shared" ca="1" si="67"/>
        <v>-207.74599506506638</v>
      </c>
      <c r="I91" s="9">
        <f t="shared" ca="1" si="67"/>
        <v>-124.15727962879973</v>
      </c>
      <c r="J91" s="9">
        <f t="shared" ca="1" si="67"/>
        <v>0</v>
      </c>
      <c r="K91" s="9">
        <f t="shared" ca="1" si="68"/>
        <v>242.01947969202513</v>
      </c>
      <c r="L91" s="9">
        <f t="shared" ca="1" si="69"/>
        <v>-120.86422048526509</v>
      </c>
      <c r="M91">
        <f t="shared" ca="1" si="71"/>
        <v>56.044185185185185</v>
      </c>
      <c r="N91">
        <f t="shared" ca="1" si="72"/>
        <v>33.515111111111111</v>
      </c>
      <c r="P91">
        <f ca="1">E91-'AFL2406'!E78</f>
        <v>-3623.2767630133385</v>
      </c>
      <c r="Q91">
        <f ca="1">F91-'AFL2406'!F78</f>
        <v>6096.245536739998</v>
      </c>
      <c r="R91">
        <f t="shared" ca="1" si="77"/>
        <v>7091.7095361848233</v>
      </c>
    </row>
    <row r="92" spans="1:18" x14ac:dyDescent="0.25">
      <c r="A92" s="4">
        <f t="shared" si="73"/>
        <v>0.43043981481481403</v>
      </c>
      <c r="B92" s="3">
        <f t="shared" si="74"/>
        <v>1553301190</v>
      </c>
      <c r="C92">
        <f t="shared" si="76"/>
        <v>4</v>
      </c>
      <c r="D92">
        <f t="shared" si="76"/>
        <v>64</v>
      </c>
      <c r="E92">
        <f t="shared" ca="1" si="15"/>
        <v>35317.09101166133</v>
      </c>
      <c r="F92">
        <f t="shared" ca="1" si="16"/>
        <v>21106.567676095998</v>
      </c>
      <c r="G92">
        <f t="shared" ca="1" si="66"/>
        <v>9753.6</v>
      </c>
      <c r="H92" s="9">
        <f t="shared" ca="1" si="67"/>
        <v>-207.74599506506638</v>
      </c>
      <c r="I92" s="9">
        <f t="shared" ca="1" si="67"/>
        <v>-124.15727962880047</v>
      </c>
      <c r="J92" s="9">
        <f t="shared" ca="1" si="67"/>
        <v>0</v>
      </c>
      <c r="K92" s="9">
        <f t="shared" ca="1" si="68"/>
        <v>242.0194796920255</v>
      </c>
      <c r="L92" s="9">
        <f t="shared" ca="1" si="69"/>
        <v>-120.86422048526525</v>
      </c>
      <c r="M92">
        <f t="shared" ca="1" si="71"/>
        <v>56.038637037037034</v>
      </c>
      <c r="N92">
        <f t="shared" ca="1" si="72"/>
        <v>33.498488888888886</v>
      </c>
      <c r="P92">
        <f ca="1">E92-'AFL2406'!E79</f>
        <v>-3529.5869883386695</v>
      </c>
      <c r="Q92">
        <f ca="1">F92-'AFL2406'!F79</f>
        <v>5229.168976095998</v>
      </c>
      <c r="R92">
        <f t="shared" ca="1" si="77"/>
        <v>6308.8978822623612</v>
      </c>
    </row>
    <row r="93" spans="1:18" x14ac:dyDescent="0.25">
      <c r="A93" s="4">
        <f t="shared" si="73"/>
        <v>0.43049768518518439</v>
      </c>
      <c r="B93" s="3">
        <f t="shared" si="74"/>
        <v>1553301195</v>
      </c>
      <c r="C93">
        <f t="shared" si="76"/>
        <v>4</v>
      </c>
      <c r="D93">
        <f t="shared" si="76"/>
        <v>64</v>
      </c>
      <c r="E93">
        <f t="shared" ca="1" si="15"/>
        <v>34278.361036335999</v>
      </c>
      <c r="F93">
        <f t="shared" ca="1" si="16"/>
        <v>20485.781277951995</v>
      </c>
      <c r="G93">
        <f t="shared" ca="1" si="66"/>
        <v>9753.6</v>
      </c>
      <c r="H93" s="9">
        <f t="shared" ca="1" si="67"/>
        <v>-207.74599506506783</v>
      </c>
      <c r="I93" s="9">
        <f t="shared" ca="1" si="67"/>
        <v>-124.15727962879973</v>
      </c>
      <c r="J93" s="9">
        <f t="shared" ca="1" si="67"/>
        <v>0</v>
      </c>
      <c r="K93" s="9">
        <f t="shared" ca="1" si="68"/>
        <v>242.01947969202635</v>
      </c>
      <c r="L93" s="9">
        <f t="shared" ca="1" si="69"/>
        <v>-120.86422048526492</v>
      </c>
      <c r="M93">
        <f t="shared" ca="1" si="71"/>
        <v>56.033088888888891</v>
      </c>
      <c r="N93">
        <f t="shared" ca="1" si="72"/>
        <v>33.481866666666662</v>
      </c>
      <c r="P93">
        <f ca="1">E93-'AFL2406'!E80</f>
        <v>-3435.897213664015</v>
      </c>
      <c r="Q93">
        <f ca="1">F93-'AFL2406'!F80</f>
        <v>4362.092415451998</v>
      </c>
      <c r="R93">
        <f t="shared" ca="1" si="77"/>
        <v>5552.768670114755</v>
      </c>
    </row>
    <row r="94" spans="1:18" x14ac:dyDescent="0.25">
      <c r="A94" s="4">
        <f t="shared" si="73"/>
        <v>0.43055555555555475</v>
      </c>
      <c r="B94" s="3">
        <f t="shared" si="74"/>
        <v>1553301200</v>
      </c>
      <c r="C94">
        <f t="shared" si="76"/>
        <v>4</v>
      </c>
      <c r="D94">
        <f t="shared" si="76"/>
        <v>64</v>
      </c>
      <c r="E94">
        <f t="shared" ca="1" si="15"/>
        <v>33239.631061010659</v>
      </c>
      <c r="F94">
        <f t="shared" ca="1" si="16"/>
        <v>19864.994879807997</v>
      </c>
      <c r="G94">
        <f t="shared" ca="1" si="66"/>
        <v>9753.6</v>
      </c>
      <c r="H94" s="9">
        <f t="shared" ca="1" si="67"/>
        <v>-207.74599506506564</v>
      </c>
      <c r="I94" s="9">
        <f t="shared" ca="1" si="67"/>
        <v>-124.15727962879973</v>
      </c>
      <c r="J94" s="9">
        <f t="shared" ca="1" si="67"/>
        <v>0</v>
      </c>
      <c r="K94" s="9">
        <f t="shared" ca="1" si="68"/>
        <v>242.01947969202445</v>
      </c>
      <c r="L94" s="9">
        <f t="shared" ca="1" si="69"/>
        <v>-120.86422048526518</v>
      </c>
      <c r="M94">
        <f t="shared" ca="1" si="71"/>
        <v>56.02754074074074</v>
      </c>
      <c r="N94">
        <f t="shared" ca="1" si="72"/>
        <v>33.465244444444444</v>
      </c>
      <c r="P94">
        <f ca="1">E94-'AFL2406'!E81</f>
        <v>-3342.2074389893532</v>
      </c>
      <c r="Q94">
        <f ca="1">F94-'AFL2406'!F81</f>
        <v>3495.015854807998</v>
      </c>
      <c r="R94">
        <f t="shared" ca="1" si="77"/>
        <v>4835.8542565502376</v>
      </c>
    </row>
    <row r="95" spans="1:18" x14ac:dyDescent="0.25">
      <c r="A95" s="4">
        <f t="shared" si="73"/>
        <v>0.43061342592592511</v>
      </c>
      <c r="B95" s="3">
        <f t="shared" si="74"/>
        <v>1553301205</v>
      </c>
      <c r="C95">
        <f t="shared" si="76"/>
        <v>4</v>
      </c>
      <c r="D95">
        <f t="shared" si="76"/>
        <v>64</v>
      </c>
      <c r="E95">
        <f t="shared" ca="1" si="15"/>
        <v>32200.901085685331</v>
      </c>
      <c r="F95">
        <f t="shared" ca="1" si="16"/>
        <v>19244.208481663998</v>
      </c>
      <c r="G95">
        <f t="shared" ca="1" si="66"/>
        <v>9753.6</v>
      </c>
      <c r="H95" s="9">
        <f t="shared" ca="1" si="67"/>
        <v>-207.74599506506712</v>
      </c>
      <c r="I95" s="9">
        <f t="shared" ca="1" si="67"/>
        <v>-124.15727962880047</v>
      </c>
      <c r="J95" s="9">
        <f t="shared" ca="1" si="67"/>
        <v>0</v>
      </c>
      <c r="K95" s="9">
        <f t="shared" ca="1" si="68"/>
        <v>242.01947969202612</v>
      </c>
      <c r="L95" s="9">
        <f t="shared" ca="1" si="69"/>
        <v>-120.86422048526515</v>
      </c>
      <c r="M95">
        <f t="shared" ca="1" si="71"/>
        <v>56.021992592592596</v>
      </c>
      <c r="N95">
        <f t="shared" ca="1" si="72"/>
        <v>33.44862222222222</v>
      </c>
      <c r="P95">
        <f ca="1">E95-'AFL2406'!E82</f>
        <v>-3248.5176643146806</v>
      </c>
      <c r="Q95">
        <f ca="1">F95-'AFL2406'!F82</f>
        <v>2627.9392941639962</v>
      </c>
      <c r="R95">
        <f t="shared" ca="1" si="77"/>
        <v>4178.3886785668556</v>
      </c>
    </row>
    <row r="96" spans="1:18" x14ac:dyDescent="0.25">
      <c r="A96" s="4">
        <f t="shared" si="73"/>
        <v>0.43067129629629547</v>
      </c>
      <c r="B96" s="3">
        <f t="shared" si="74"/>
        <v>1553301210</v>
      </c>
      <c r="C96">
        <f t="shared" si="76"/>
        <v>4</v>
      </c>
      <c r="D96">
        <f t="shared" si="76"/>
        <v>64</v>
      </c>
      <c r="E96">
        <f t="shared" ca="1" si="15"/>
        <v>31162.171110359996</v>
      </c>
      <c r="F96">
        <f t="shared" ca="1" si="16"/>
        <v>18623.422083519996</v>
      </c>
      <c r="G96">
        <f t="shared" ca="1" si="66"/>
        <v>9753.6</v>
      </c>
      <c r="H96" s="9">
        <f t="shared" ca="1" si="67"/>
        <v>-207.74599506506638</v>
      </c>
      <c r="I96" s="9">
        <f t="shared" ca="1" si="67"/>
        <v>-124.15727962879973</v>
      </c>
      <c r="J96" s="9">
        <f t="shared" ca="1" si="67"/>
        <v>0</v>
      </c>
      <c r="K96" s="9">
        <f t="shared" ca="1" si="68"/>
        <v>242.01947969202513</v>
      </c>
      <c r="L96" s="9">
        <f t="shared" ca="1" si="69"/>
        <v>-120.86422048526509</v>
      </c>
      <c r="M96">
        <f t="shared" ca="1" si="71"/>
        <v>56.016444444444446</v>
      </c>
      <c r="N96">
        <f t="shared" ca="1" si="72"/>
        <v>33.431999999999995</v>
      </c>
      <c r="P96">
        <f ca="1">E96-'AFL2406'!E83</f>
        <v>-3154.8278896400152</v>
      </c>
      <c r="Q96">
        <f ca="1">F96-'AFL2406'!F83</f>
        <v>1760.8627335199963</v>
      </c>
      <c r="R96">
        <f t="shared" ca="1" si="77"/>
        <v>3612.9733709992915</v>
      </c>
    </row>
    <row r="97" spans="1:18" x14ac:dyDescent="0.25">
      <c r="A97" s="4">
        <f>A96+5/24/3600</f>
        <v>0.43072916666666583</v>
      </c>
      <c r="B97" s="3">
        <f t="shared" si="74"/>
        <v>1553301215</v>
      </c>
      <c r="C97">
        <f t="shared" si="76"/>
        <v>4</v>
      </c>
      <c r="D97">
        <f t="shared" si="76"/>
        <v>64</v>
      </c>
      <c r="E97">
        <f t="shared" ca="1" si="15"/>
        <v>30123.441135034664</v>
      </c>
      <c r="F97">
        <f t="shared" ca="1" si="16"/>
        <v>18002.635685375997</v>
      </c>
      <c r="G97">
        <f t="shared" ca="1" si="66"/>
        <v>9753.6</v>
      </c>
      <c r="H97" s="9">
        <f t="shared" ca="1" si="67"/>
        <v>-207.74599506506638</v>
      </c>
      <c r="I97" s="9">
        <f t="shared" ca="1" si="67"/>
        <v>-124.15727962879973</v>
      </c>
      <c r="J97" s="9">
        <f t="shared" ca="1" si="67"/>
        <v>0</v>
      </c>
      <c r="K97" s="9">
        <f t="shared" ca="1" si="68"/>
        <v>242.01947969202513</v>
      </c>
      <c r="L97" s="9">
        <f t="shared" ca="1" si="69"/>
        <v>-120.86422048526509</v>
      </c>
      <c r="M97">
        <f t="shared" ca="1" si="71"/>
        <v>56.010896296296295</v>
      </c>
      <c r="N97">
        <f t="shared" ca="1" si="72"/>
        <v>33.415377777777778</v>
      </c>
      <c r="P97">
        <f ca="1">E97-'AFL2406'!E84</f>
        <v>-3061.1381149653462</v>
      </c>
      <c r="Q97">
        <f ca="1">F97-'AFL2406'!F84</f>
        <v>893.78617287599627</v>
      </c>
      <c r="R97">
        <f t="shared" ca="1" si="77"/>
        <v>3188.9528503441243</v>
      </c>
    </row>
    <row r="98" spans="1:18" x14ac:dyDescent="0.25">
      <c r="A98" s="48">
        <f t="shared" si="73"/>
        <v>0.43078703703703619</v>
      </c>
      <c r="B98" s="3">
        <f t="shared" si="74"/>
        <v>1553301220</v>
      </c>
      <c r="C98">
        <f t="shared" si="76"/>
        <v>4</v>
      </c>
      <c r="D98">
        <f t="shared" si="76"/>
        <v>64</v>
      </c>
      <c r="E98">
        <f t="shared" ca="1" si="15"/>
        <v>29084.711159709332</v>
      </c>
      <c r="F98">
        <f t="shared" ca="1" si="16"/>
        <v>17381.849287231998</v>
      </c>
      <c r="G98">
        <f t="shared" ca="1" si="66"/>
        <v>9753.6</v>
      </c>
      <c r="H98" s="9">
        <f t="shared" ca="1" si="67"/>
        <v>-207.74599506506783</v>
      </c>
      <c r="I98" s="9">
        <f t="shared" ca="1" si="67"/>
        <v>-124.15727962880047</v>
      </c>
      <c r="J98" s="9">
        <f t="shared" ca="1" si="67"/>
        <v>0</v>
      </c>
      <c r="K98" s="9">
        <f t="shared" ca="1" si="68"/>
        <v>242.01947969202672</v>
      </c>
      <c r="L98" s="9">
        <f t="shared" ca="1" si="69"/>
        <v>-120.86422048526508</v>
      </c>
      <c r="M98">
        <f t="shared" ca="1" si="71"/>
        <v>56.005348148148151</v>
      </c>
      <c r="N98">
        <f t="shared" ca="1" si="72"/>
        <v>33.398755555555553</v>
      </c>
      <c r="P98">
        <f ca="1">E98-'AFL2406'!E85</f>
        <v>-2967.4483402906772</v>
      </c>
      <c r="Q98">
        <f ca="1">F98-'AFL2406'!F85</f>
        <v>26.709612231996289</v>
      </c>
      <c r="R98" s="47">
        <f t="shared" ca="1" si="77"/>
        <v>2967.5685427095827</v>
      </c>
    </row>
    <row r="99" spans="1:18" x14ac:dyDescent="0.25">
      <c r="A99" s="4">
        <f t="shared" si="73"/>
        <v>0.43084490740740655</v>
      </c>
      <c r="B99" s="3">
        <f t="shared" si="74"/>
        <v>1553301225</v>
      </c>
      <c r="C99">
        <f t="shared" si="76"/>
        <v>4</v>
      </c>
      <c r="D99">
        <f t="shared" si="76"/>
        <v>64</v>
      </c>
      <c r="E99">
        <f t="shared" ca="1" si="15"/>
        <v>28045.981184383993</v>
      </c>
      <c r="F99">
        <f t="shared" ca="1" si="16"/>
        <v>16761.062889087996</v>
      </c>
      <c r="G99">
        <f t="shared" ca="1" si="66"/>
        <v>9753.6</v>
      </c>
      <c r="H99" s="9">
        <f t="shared" ca="1" si="67"/>
        <v>-207.74599506506638</v>
      </c>
      <c r="I99" s="9">
        <f t="shared" ca="1" si="67"/>
        <v>-124.15727962879973</v>
      </c>
      <c r="J99" s="9">
        <f t="shared" ca="1" si="67"/>
        <v>0</v>
      </c>
      <c r="K99" s="9">
        <f t="shared" ca="1" si="68"/>
        <v>242.01947969202513</v>
      </c>
      <c r="L99" s="9">
        <f t="shared" ca="1" si="69"/>
        <v>-120.86422048526509</v>
      </c>
      <c r="M99">
        <f t="shared" ca="1" si="71"/>
        <v>55.9998</v>
      </c>
      <c r="N99">
        <f t="shared" ca="1" si="72"/>
        <v>33.382133333333329</v>
      </c>
      <c r="P99">
        <f ca="1">E99-'AFL2406'!E86</f>
        <v>-2869.2438638233762</v>
      </c>
      <c r="Q99">
        <f ca="1">F99-'AFL2406'!F86</f>
        <v>-841.08008701423387</v>
      </c>
      <c r="R99">
        <f t="shared" ca="1" si="77"/>
        <v>2989.9792746539179</v>
      </c>
    </row>
    <row r="100" spans="1:18" x14ac:dyDescent="0.25">
      <c r="A100" s="4">
        <f t="shared" si="73"/>
        <v>0.43090277777777691</v>
      </c>
      <c r="B100" s="3">
        <f t="shared" si="74"/>
        <v>1553301230</v>
      </c>
      <c r="C100">
        <f t="shared" si="76"/>
        <v>4</v>
      </c>
      <c r="D100">
        <f t="shared" si="76"/>
        <v>64</v>
      </c>
      <c r="E100">
        <f t="shared" ca="1" si="15"/>
        <v>27007.251209058661</v>
      </c>
      <c r="F100">
        <f t="shared" ca="1" si="16"/>
        <v>16140.276490943997</v>
      </c>
      <c r="G100">
        <f t="shared" ca="1" si="66"/>
        <v>9753.6</v>
      </c>
      <c r="H100" s="9">
        <f t="shared" ca="1" si="67"/>
        <v>-207.74599506506638</v>
      </c>
      <c r="I100" s="9">
        <f t="shared" ca="1" si="67"/>
        <v>-124.15727962879973</v>
      </c>
      <c r="J100" s="9">
        <f t="shared" ca="1" si="67"/>
        <v>0</v>
      </c>
      <c r="K100" s="9">
        <f t="shared" ca="1" si="68"/>
        <v>242.01947969202513</v>
      </c>
      <c r="L100" s="9">
        <f t="shared" ca="1" si="69"/>
        <v>-120.86422048526509</v>
      </c>
      <c r="M100">
        <f t="shared" ca="1" si="71"/>
        <v>55.99425185185185</v>
      </c>
      <c r="N100">
        <f t="shared" ca="1" si="72"/>
        <v>33.365511111111111</v>
      </c>
      <c r="P100">
        <f ca="1">E100-'AFL2406'!E87</f>
        <v>-2762.0099837707967</v>
      </c>
      <c r="Q100">
        <f ca="1">F100-'AFL2406'!F87</f>
        <v>-1710.2960634649171</v>
      </c>
      <c r="R100">
        <f t="shared" ref="R100" ca="1" si="78">SQRT(P100*P100+Q100*Q100)</f>
        <v>3248.6630750438171</v>
      </c>
    </row>
    <row r="101" spans="1:18" x14ac:dyDescent="0.25">
      <c r="A101" s="4">
        <f t="shared" si="73"/>
        <v>0.43096064814814727</v>
      </c>
      <c r="B101" s="3">
        <f t="shared" si="74"/>
        <v>1553301235</v>
      </c>
      <c r="C101">
        <f t="shared" si="76"/>
        <v>4</v>
      </c>
      <c r="D101">
        <f t="shared" si="76"/>
        <v>64</v>
      </c>
      <c r="E101">
        <f t="shared" ca="1" si="15"/>
        <v>25968.521233733329</v>
      </c>
      <c r="F101">
        <f t="shared" ca="1" si="16"/>
        <v>15519.490092799999</v>
      </c>
      <c r="G101">
        <f t="shared" ca="1" si="66"/>
        <v>9753.6</v>
      </c>
      <c r="H101" s="9">
        <f t="shared" ca="1" si="67"/>
        <v>-207.74599506506638</v>
      </c>
      <c r="I101" s="9">
        <f t="shared" ca="1" si="67"/>
        <v>-124.15727962880047</v>
      </c>
      <c r="J101" s="9">
        <f t="shared" ca="1" si="67"/>
        <v>0</v>
      </c>
      <c r="K101" s="9">
        <f t="shared" ca="1" si="68"/>
        <v>242.0194796920255</v>
      </c>
      <c r="L101" s="9">
        <f t="shared" ca="1" si="69"/>
        <v>-120.86422048526525</v>
      </c>
      <c r="M101">
        <f t="shared" ca="1" si="71"/>
        <v>55.988703703703706</v>
      </c>
      <c r="N101">
        <f t="shared" ca="1" si="72"/>
        <v>33.348888888888887</v>
      </c>
      <c r="P101">
        <f ca="1">E101-'AFL2406'!E88</f>
        <v>-2645.7467001329496</v>
      </c>
      <c r="Q101">
        <f ca="1">F101-'AFL2406'!F88</f>
        <v>-2580.9383171200607</v>
      </c>
      <c r="R101">
        <f t="shared" ref="R101:R103" ca="1" si="79">SQRT(P101*P101+Q101*Q101)</f>
        <v>3696.1085208693376</v>
      </c>
    </row>
    <row r="102" spans="1:18" x14ac:dyDescent="0.25">
      <c r="A102" s="4">
        <f t="shared" si="73"/>
        <v>0.43101851851851763</v>
      </c>
      <c r="B102" s="3">
        <f t="shared" si="74"/>
        <v>1553301240</v>
      </c>
      <c r="C102">
        <f t="shared" si="76"/>
        <v>4</v>
      </c>
      <c r="D102">
        <f t="shared" si="76"/>
        <v>64</v>
      </c>
      <c r="E102">
        <f t="shared" ref="E102:E165" ca="1" si="80">INDIRECT("E$"&amp;C102)+INDIRECT("H$"&amp;C102)*($B102-INDIRECT("B$"&amp;D102))</f>
        <v>24929.791258407997</v>
      </c>
      <c r="F102">
        <f t="shared" ref="F102:F165" ca="1" si="81">INDIRECT("F$"&amp;C102)+INDIRECT("I$"&amp;C102)*($B102-INDIRECT("B$"&amp;D102))</f>
        <v>14898.703694655997</v>
      </c>
      <c r="G102">
        <f t="shared" ca="1" si="66"/>
        <v>9753.6</v>
      </c>
      <c r="H102" s="9">
        <f t="shared" ca="1" si="67"/>
        <v>-207.74599506506638</v>
      </c>
      <c r="I102" s="9">
        <f t="shared" ca="1" si="67"/>
        <v>-124.15727962879973</v>
      </c>
      <c r="J102" s="9">
        <f t="shared" ca="1" si="67"/>
        <v>0</v>
      </c>
      <c r="K102" s="9">
        <f t="shared" ca="1" si="68"/>
        <v>242.01947969202513</v>
      </c>
      <c r="L102" s="9">
        <f t="shared" ca="1" si="69"/>
        <v>-120.86422048526509</v>
      </c>
      <c r="M102">
        <f t="shared" ca="1" si="71"/>
        <v>55.983155555555555</v>
      </c>
      <c r="N102">
        <f t="shared" ca="1" si="72"/>
        <v>33.332266666666662</v>
      </c>
      <c r="P102">
        <f ca="1">E102-'AFL2406'!E89</f>
        <v>-2520.4540129098314</v>
      </c>
      <c r="Q102">
        <f ca="1">F102-'AFL2406'!F89</f>
        <v>-3453.0068479796646</v>
      </c>
      <c r="R102">
        <f t="shared" ca="1" si="79"/>
        <v>4275.0373943847235</v>
      </c>
    </row>
    <row r="103" spans="1:18" x14ac:dyDescent="0.25">
      <c r="A103" s="4">
        <f t="shared" si="73"/>
        <v>0.431076388888888</v>
      </c>
      <c r="B103" s="3">
        <f t="shared" si="74"/>
        <v>1553301245</v>
      </c>
      <c r="C103">
        <f t="shared" ref="C103:D103" si="82">C102</f>
        <v>4</v>
      </c>
      <c r="D103">
        <f t="shared" si="82"/>
        <v>64</v>
      </c>
      <c r="E103">
        <f t="shared" ref="E103:E106" ca="1" si="83">INDIRECT("E$"&amp;C103)+INDIRECT("H$"&amp;C103)*($B103-INDIRECT("B$"&amp;D103))</f>
        <v>23891.061283082665</v>
      </c>
      <c r="F103">
        <f t="shared" ref="F103:F106" ca="1" si="84">INDIRECT("F$"&amp;C103)+INDIRECT("I$"&amp;C103)*($B103-INDIRECT("B$"&amp;D103))</f>
        <v>14277.917296511998</v>
      </c>
      <c r="G103">
        <f t="shared" ref="G103:G106" ca="1" si="85">INDIRECT("G$"&amp;C103)+INDIRECT("J$"&amp;C103)*($B103-INDIRECT("B$"&amp;D103))</f>
        <v>9753.6</v>
      </c>
      <c r="H103" s="9">
        <f t="shared" ref="H103:H106" ca="1" si="86">(E104-E103)/($B104-$B103)</f>
        <v>-207.74599506506783</v>
      </c>
      <c r="I103" s="9">
        <f t="shared" ref="I103:I106" ca="1" si="87">(F104-F103)/($B104-$B103)</f>
        <v>-124.15727962880047</v>
      </c>
      <c r="J103" s="9">
        <f t="shared" ref="J103:J106" ca="1" si="88">(G104-G103)/($B104-$B103)</f>
        <v>0</v>
      </c>
      <c r="K103" s="9">
        <f t="shared" ref="K103:K106" ca="1" si="89">SQRT(H103*H103+I103*I103)</f>
        <v>242.01947969202672</v>
      </c>
      <c r="L103" s="9">
        <f t="shared" ref="L103:L106" ca="1" si="90">DEGREES(ATAN2(I103,H103))</f>
        <v>-120.86422048526508</v>
      </c>
      <c r="M103">
        <f t="shared" ref="M103:M106" ca="1" si="91">INDIRECT("M$"&amp;C103)+INDIRECT("O$"&amp;C103)*($B103-INDIRECT("B$"&amp;D103))</f>
        <v>55.977607407407412</v>
      </c>
      <c r="N103">
        <f t="shared" ref="N103:N106" ca="1" si="92">INDIRECT("N$"&amp;C103)+INDIRECT("P$"&amp;C103)*($B103-INDIRECT("B$"&amp;D103))</f>
        <v>33.315644444444438</v>
      </c>
      <c r="P103">
        <f ca="1">E103-'AFL2406'!E90</f>
        <v>-2390.6466238940775</v>
      </c>
      <c r="Q103">
        <f ca="1">F103-'AFL2406'!F90</f>
        <v>-4325.7885174414914</v>
      </c>
      <c r="R103">
        <f t="shared" ca="1" si="79"/>
        <v>4942.4323544146564</v>
      </c>
    </row>
    <row r="104" spans="1:18" x14ac:dyDescent="0.25">
      <c r="A104" s="8">
        <f t="shared" si="73"/>
        <v>0.43113425925925836</v>
      </c>
      <c r="B104" s="3">
        <f t="shared" si="74"/>
        <v>1553301250</v>
      </c>
      <c r="C104">
        <f t="shared" ref="C104:D104" si="93">C103</f>
        <v>4</v>
      </c>
      <c r="D104">
        <f t="shared" si="93"/>
        <v>64</v>
      </c>
      <c r="E104">
        <f t="shared" ca="1" si="83"/>
        <v>22852.331307757326</v>
      </c>
      <c r="F104">
        <f t="shared" ca="1" si="84"/>
        <v>13657.130898367996</v>
      </c>
      <c r="G104">
        <f t="shared" ca="1" si="85"/>
        <v>9753.6</v>
      </c>
      <c r="H104" s="9">
        <f t="shared" ca="1" si="86"/>
        <v>-207.74599506506638</v>
      </c>
      <c r="I104" s="9">
        <f t="shared" ca="1" si="87"/>
        <v>-124.15727962879973</v>
      </c>
      <c r="J104" s="9">
        <f t="shared" ca="1" si="88"/>
        <v>0</v>
      </c>
      <c r="K104" s="9">
        <f t="shared" ca="1" si="89"/>
        <v>242.01947969202513</v>
      </c>
      <c r="L104" s="9">
        <f t="shared" ca="1" si="90"/>
        <v>-120.86422048526509</v>
      </c>
      <c r="M104">
        <f t="shared" ca="1" si="91"/>
        <v>55.972059259259261</v>
      </c>
      <c r="N104">
        <f t="shared" ca="1" si="92"/>
        <v>33.29902222222222</v>
      </c>
    </row>
    <row r="105" spans="1:18" x14ac:dyDescent="0.25">
      <c r="A105" s="4">
        <f>A104+5/24/3600</f>
        <v>0.43119212962962872</v>
      </c>
      <c r="B105" s="3">
        <f t="shared" si="74"/>
        <v>1553301255</v>
      </c>
      <c r="C105">
        <f t="shared" ref="C105:D105" si="94">C104</f>
        <v>4</v>
      </c>
      <c r="D105">
        <f t="shared" si="94"/>
        <v>64</v>
      </c>
      <c r="E105">
        <f t="shared" ca="1" si="83"/>
        <v>21813.601332431994</v>
      </c>
      <c r="F105">
        <f t="shared" ca="1" si="84"/>
        <v>13036.344500223997</v>
      </c>
      <c r="G105">
        <f t="shared" ca="1" si="85"/>
        <v>9753.6</v>
      </c>
      <c r="H105" s="9">
        <f t="shared" ca="1" si="86"/>
        <v>-207.74599506506638</v>
      </c>
      <c r="I105" s="9">
        <f t="shared" ca="1" si="87"/>
        <v>-124.15727962879973</v>
      </c>
      <c r="J105" s="9">
        <f t="shared" ca="1" si="88"/>
        <v>0</v>
      </c>
      <c r="K105" s="9">
        <f t="shared" ca="1" si="89"/>
        <v>242.01947969202513</v>
      </c>
      <c r="L105" s="9">
        <f t="shared" ca="1" si="90"/>
        <v>-120.86422048526509</v>
      </c>
      <c r="M105">
        <f t="shared" ca="1" si="91"/>
        <v>55.96651111111111</v>
      </c>
      <c r="N105">
        <f t="shared" ca="1" si="92"/>
        <v>33.282399999999996</v>
      </c>
    </row>
    <row r="106" spans="1:18" x14ac:dyDescent="0.25">
      <c r="A106" s="4">
        <f t="shared" ref="A106:A122" si="95">A105+5/24/3600</f>
        <v>0.43124999999999908</v>
      </c>
      <c r="B106" s="3">
        <f t="shared" si="74"/>
        <v>1553301260</v>
      </c>
      <c r="C106">
        <f t="shared" ref="C106:D106" si="96">C105</f>
        <v>4</v>
      </c>
      <c r="D106">
        <f t="shared" si="96"/>
        <v>64</v>
      </c>
      <c r="E106">
        <f t="shared" ca="1" si="83"/>
        <v>20774.871357106662</v>
      </c>
      <c r="F106">
        <f t="shared" ca="1" si="84"/>
        <v>12415.558102079998</v>
      </c>
      <c r="G106">
        <f t="shared" ca="1" si="85"/>
        <v>9753.6</v>
      </c>
      <c r="H106" s="9">
        <f t="shared" ca="1" si="86"/>
        <v>-207.74599506506638</v>
      </c>
      <c r="I106" s="9">
        <f t="shared" ca="1" si="87"/>
        <v>-124.15727962880047</v>
      </c>
      <c r="J106" s="9">
        <f t="shared" ca="1" si="88"/>
        <v>0</v>
      </c>
      <c r="K106" s="9">
        <f t="shared" ca="1" si="89"/>
        <v>242.0194796920255</v>
      </c>
      <c r="L106" s="9">
        <f t="shared" ca="1" si="90"/>
        <v>-120.86422048526525</v>
      </c>
      <c r="M106">
        <f t="shared" ca="1" si="91"/>
        <v>55.960962962962967</v>
      </c>
      <c r="N106">
        <f t="shared" ca="1" si="92"/>
        <v>33.265777777777771</v>
      </c>
    </row>
    <row r="107" spans="1:18" x14ac:dyDescent="0.25">
      <c r="A107" s="4">
        <f t="shared" si="95"/>
        <v>0.43130787037036944</v>
      </c>
      <c r="B107" s="3">
        <f t="shared" si="74"/>
        <v>1553301265</v>
      </c>
      <c r="C107">
        <f t="shared" ref="C107:D121" si="97">C106</f>
        <v>4</v>
      </c>
      <c r="D107">
        <f t="shared" si="97"/>
        <v>64</v>
      </c>
      <c r="E107">
        <f t="shared" ca="1" si="80"/>
        <v>19736.14138178133</v>
      </c>
      <c r="F107">
        <f t="shared" ca="1" si="81"/>
        <v>11794.771703935996</v>
      </c>
      <c r="G107">
        <f t="shared" ca="1" si="66"/>
        <v>9753.6</v>
      </c>
      <c r="H107" s="9">
        <f t="shared" ca="1" si="67"/>
        <v>-207.74599506506638</v>
      </c>
      <c r="I107" s="9">
        <f t="shared" ca="1" si="67"/>
        <v>-124.15727962879973</v>
      </c>
      <c r="J107" s="9">
        <f t="shared" ca="1" si="67"/>
        <v>0</v>
      </c>
      <c r="K107" s="9">
        <f t="shared" ca="1" si="68"/>
        <v>242.01947969202513</v>
      </c>
      <c r="L107" s="9">
        <f t="shared" ca="1" si="69"/>
        <v>-120.86422048526509</v>
      </c>
      <c r="M107">
        <f t="shared" ca="1" si="71"/>
        <v>55.955414814814816</v>
      </c>
      <c r="N107">
        <f t="shared" ca="1" si="72"/>
        <v>33.249155555555554</v>
      </c>
    </row>
    <row r="108" spans="1:18" x14ac:dyDescent="0.25">
      <c r="A108" s="4">
        <f t="shared" si="95"/>
        <v>0.4313657407407398</v>
      </c>
      <c r="B108" s="3">
        <f t="shared" si="74"/>
        <v>1553301270</v>
      </c>
      <c r="C108">
        <f t="shared" si="97"/>
        <v>4</v>
      </c>
      <c r="D108">
        <f t="shared" si="97"/>
        <v>64</v>
      </c>
      <c r="E108">
        <f t="shared" ca="1" si="80"/>
        <v>18697.411406455998</v>
      </c>
      <c r="F108">
        <f t="shared" ca="1" si="81"/>
        <v>11173.985305791997</v>
      </c>
      <c r="G108">
        <f t="shared" ca="1" si="66"/>
        <v>9753.6</v>
      </c>
      <c r="H108" s="9">
        <f t="shared" ca="1" si="67"/>
        <v>-207.74599506506783</v>
      </c>
      <c r="I108" s="9">
        <f t="shared" ca="1" si="67"/>
        <v>-124.15727962879973</v>
      </c>
      <c r="J108" s="9">
        <f t="shared" ca="1" si="67"/>
        <v>0</v>
      </c>
      <c r="K108" s="9">
        <f t="shared" ca="1" si="68"/>
        <v>242.01947969202635</v>
      </c>
      <c r="L108" s="9">
        <f t="shared" ca="1" si="69"/>
        <v>-120.86422048526492</v>
      </c>
      <c r="M108">
        <f t="shared" ca="1" si="71"/>
        <v>55.949866666666665</v>
      </c>
      <c r="N108">
        <f t="shared" ca="1" si="72"/>
        <v>33.232533333333329</v>
      </c>
    </row>
    <row r="109" spans="1:18" x14ac:dyDescent="0.25">
      <c r="A109" s="4">
        <f t="shared" si="95"/>
        <v>0.43142361111111016</v>
      </c>
      <c r="B109" s="3">
        <f t="shared" si="74"/>
        <v>1553301275</v>
      </c>
      <c r="C109">
        <f t="shared" si="97"/>
        <v>4</v>
      </c>
      <c r="D109">
        <f t="shared" si="97"/>
        <v>64</v>
      </c>
      <c r="E109">
        <f t="shared" ca="1" si="80"/>
        <v>17658.681431130659</v>
      </c>
      <c r="F109">
        <f t="shared" ca="1" si="81"/>
        <v>10553.198907647999</v>
      </c>
      <c r="G109">
        <f t="shared" ca="1" si="66"/>
        <v>9753.6</v>
      </c>
      <c r="H109" s="9">
        <f t="shared" ca="1" si="67"/>
        <v>-207.74599506506638</v>
      </c>
      <c r="I109" s="9">
        <f t="shared" ca="1" si="67"/>
        <v>-124.15727962880047</v>
      </c>
      <c r="J109" s="9">
        <f t="shared" ca="1" si="67"/>
        <v>0</v>
      </c>
      <c r="K109" s="9">
        <f t="shared" ca="1" si="68"/>
        <v>242.0194796920255</v>
      </c>
      <c r="L109" s="9">
        <f t="shared" ca="1" si="69"/>
        <v>-120.86422048526525</v>
      </c>
      <c r="M109">
        <f t="shared" ca="1" si="71"/>
        <v>55.944318518518521</v>
      </c>
      <c r="N109">
        <f t="shared" ca="1" si="72"/>
        <v>33.215911111111105</v>
      </c>
    </row>
    <row r="110" spans="1:18" x14ac:dyDescent="0.25">
      <c r="A110" s="8">
        <f t="shared" si="95"/>
        <v>0.43148148148148052</v>
      </c>
      <c r="B110" s="3">
        <f t="shared" si="74"/>
        <v>1553301280</v>
      </c>
      <c r="C110">
        <f t="shared" si="97"/>
        <v>4</v>
      </c>
      <c r="D110">
        <f t="shared" si="97"/>
        <v>64</v>
      </c>
      <c r="E110">
        <f t="shared" ca="1" si="80"/>
        <v>16619.951455805327</v>
      </c>
      <c r="F110">
        <f t="shared" ca="1" si="81"/>
        <v>9932.4125095039963</v>
      </c>
      <c r="G110">
        <f t="shared" ca="1" si="66"/>
        <v>9753.6</v>
      </c>
      <c r="H110" s="9">
        <f t="shared" ca="1" si="67"/>
        <v>-207.74599506506638</v>
      </c>
      <c r="I110" s="9">
        <f t="shared" ca="1" si="67"/>
        <v>-124.15727962879973</v>
      </c>
      <c r="J110" s="9">
        <f t="shared" ca="1" si="67"/>
        <v>0</v>
      </c>
      <c r="K110" s="9">
        <f t="shared" ca="1" si="68"/>
        <v>242.01947969202513</v>
      </c>
      <c r="L110" s="9">
        <f t="shared" ca="1" si="69"/>
        <v>-120.86422048526509</v>
      </c>
      <c r="M110">
        <f t="shared" ca="1" si="71"/>
        <v>55.938770370370371</v>
      </c>
      <c r="N110">
        <f t="shared" ca="1" si="72"/>
        <v>33.199288888888887</v>
      </c>
    </row>
    <row r="111" spans="1:18" x14ac:dyDescent="0.25">
      <c r="A111" s="4">
        <f t="shared" si="95"/>
        <v>0.43153935185185088</v>
      </c>
      <c r="B111" s="3">
        <f t="shared" si="74"/>
        <v>1553301285</v>
      </c>
      <c r="C111">
        <f t="shared" si="97"/>
        <v>4</v>
      </c>
      <c r="D111">
        <f t="shared" si="97"/>
        <v>64</v>
      </c>
      <c r="E111">
        <f t="shared" ca="1" si="80"/>
        <v>15581.221480479995</v>
      </c>
      <c r="F111">
        <f t="shared" ca="1" si="81"/>
        <v>9311.6261113599976</v>
      </c>
      <c r="G111">
        <f t="shared" ca="1" si="66"/>
        <v>9753.6</v>
      </c>
      <c r="H111" s="9">
        <f t="shared" ca="1" si="67"/>
        <v>-207.74599506506638</v>
      </c>
      <c r="I111" s="9">
        <f t="shared" ca="1" si="67"/>
        <v>-124.15727962879973</v>
      </c>
      <c r="J111" s="9">
        <f t="shared" ca="1" si="67"/>
        <v>0</v>
      </c>
      <c r="K111" s="9">
        <f t="shared" ca="1" si="68"/>
        <v>242.01947969202513</v>
      </c>
      <c r="L111" s="9">
        <f t="shared" ca="1" si="69"/>
        <v>-120.86422048526509</v>
      </c>
      <c r="M111">
        <f t="shared" ca="1" si="71"/>
        <v>55.933222222222227</v>
      </c>
      <c r="N111">
        <f t="shared" ca="1" si="72"/>
        <v>33.182666666666663</v>
      </c>
    </row>
    <row r="112" spans="1:18" x14ac:dyDescent="0.25">
      <c r="A112" s="4">
        <f t="shared" si="95"/>
        <v>0.43159722222222124</v>
      </c>
      <c r="B112" s="3">
        <f t="shared" si="74"/>
        <v>1553301290</v>
      </c>
      <c r="C112">
        <f t="shared" si="97"/>
        <v>4</v>
      </c>
      <c r="D112">
        <f t="shared" si="97"/>
        <v>64</v>
      </c>
      <c r="E112">
        <f t="shared" ca="1" si="80"/>
        <v>14542.491505154663</v>
      </c>
      <c r="F112">
        <f t="shared" ca="1" si="81"/>
        <v>8690.8397132159989</v>
      </c>
      <c r="G112">
        <f t="shared" ca="1" si="66"/>
        <v>9753.6</v>
      </c>
      <c r="H112" s="9">
        <f t="shared" ca="1" si="67"/>
        <v>-207.74599506506783</v>
      </c>
      <c r="I112" s="9">
        <f t="shared" ca="1" si="67"/>
        <v>-124.15727962880047</v>
      </c>
      <c r="J112" s="9">
        <f t="shared" ca="1" si="67"/>
        <v>0</v>
      </c>
      <c r="K112" s="9">
        <f t="shared" ca="1" si="68"/>
        <v>242.01947969202672</v>
      </c>
      <c r="L112" s="9">
        <f t="shared" ca="1" si="69"/>
        <v>-120.86422048526508</v>
      </c>
      <c r="M112">
        <f t="shared" ca="1" si="71"/>
        <v>55.927674074074076</v>
      </c>
      <c r="N112">
        <f t="shared" ca="1" si="72"/>
        <v>33.166044444444438</v>
      </c>
    </row>
    <row r="113" spans="1:15" x14ac:dyDescent="0.25">
      <c r="A113" s="4">
        <f t="shared" si="95"/>
        <v>0.4316550925925916</v>
      </c>
      <c r="B113" s="3">
        <f t="shared" si="74"/>
        <v>1553301295</v>
      </c>
      <c r="C113">
        <f t="shared" si="97"/>
        <v>4</v>
      </c>
      <c r="D113">
        <f t="shared" si="97"/>
        <v>64</v>
      </c>
      <c r="E113">
        <f t="shared" ca="1" si="80"/>
        <v>13503.761529829324</v>
      </c>
      <c r="F113">
        <f t="shared" ca="1" si="81"/>
        <v>8070.0533150719966</v>
      </c>
      <c r="G113">
        <f t="shared" ca="1" si="66"/>
        <v>9753.6</v>
      </c>
      <c r="H113" s="9">
        <f t="shared" ca="1" si="67"/>
        <v>-207.74599506506638</v>
      </c>
      <c r="I113" s="9">
        <f t="shared" ca="1" si="67"/>
        <v>-124.15727962879973</v>
      </c>
      <c r="J113" s="9">
        <f t="shared" ca="1" si="67"/>
        <v>0</v>
      </c>
      <c r="K113" s="9">
        <f t="shared" ca="1" si="68"/>
        <v>242.01947969202513</v>
      </c>
      <c r="L113" s="9">
        <f t="shared" ca="1" si="69"/>
        <v>-120.86422048526509</v>
      </c>
      <c r="M113">
        <f t="shared" ca="1" si="71"/>
        <v>55.922125925925926</v>
      </c>
      <c r="N113">
        <f t="shared" ca="1" si="72"/>
        <v>33.149422222222221</v>
      </c>
    </row>
    <row r="114" spans="1:15" x14ac:dyDescent="0.25">
      <c r="A114" s="4">
        <f t="shared" si="95"/>
        <v>0.43171296296296197</v>
      </c>
      <c r="B114" s="3">
        <f t="shared" si="74"/>
        <v>1553301300</v>
      </c>
      <c r="C114">
        <f t="shared" si="97"/>
        <v>4</v>
      </c>
      <c r="D114">
        <f t="shared" si="97"/>
        <v>64</v>
      </c>
      <c r="E114">
        <f t="shared" ca="1" si="80"/>
        <v>12465.031554503992</v>
      </c>
      <c r="F114">
        <f t="shared" ca="1" si="81"/>
        <v>7449.266916927998</v>
      </c>
      <c r="G114">
        <f t="shared" ca="1" si="66"/>
        <v>9753.6</v>
      </c>
      <c r="H114" s="9">
        <f t="shared" ca="1" si="67"/>
        <v>-207.74599506506638</v>
      </c>
      <c r="I114" s="9">
        <f t="shared" ca="1" si="67"/>
        <v>-124.15727962880047</v>
      </c>
      <c r="J114" s="9">
        <f t="shared" ca="1" si="67"/>
        <v>0</v>
      </c>
      <c r="K114" s="9">
        <f t="shared" ca="1" si="68"/>
        <v>242.0194796920255</v>
      </c>
      <c r="L114" s="9">
        <f t="shared" ca="1" si="69"/>
        <v>-120.86422048526525</v>
      </c>
      <c r="M114">
        <f t="shared" ca="1" si="71"/>
        <v>55.916577777777782</v>
      </c>
      <c r="N114">
        <f t="shared" ca="1" si="72"/>
        <v>33.132799999999996</v>
      </c>
    </row>
    <row r="115" spans="1:15" x14ac:dyDescent="0.25">
      <c r="A115" s="4">
        <f t="shared" si="95"/>
        <v>0.43177083333333233</v>
      </c>
      <c r="B115" s="3">
        <f t="shared" si="74"/>
        <v>1553301305</v>
      </c>
      <c r="C115">
        <f t="shared" ref="C115:D115" si="98">C114</f>
        <v>4</v>
      </c>
      <c r="D115">
        <f t="shared" si="98"/>
        <v>64</v>
      </c>
      <c r="E115">
        <f t="shared" ref="E115:E117" ca="1" si="99">INDIRECT("E$"&amp;C115)+INDIRECT("H$"&amp;C115)*($B115-INDIRECT("B$"&amp;D115))</f>
        <v>11426.30157917866</v>
      </c>
      <c r="F115">
        <f t="shared" ref="F115:F117" ca="1" si="100">INDIRECT("F$"&amp;C115)+INDIRECT("I$"&amp;C115)*($B115-INDIRECT("B$"&amp;D115))</f>
        <v>6828.4805187839956</v>
      </c>
      <c r="G115">
        <f t="shared" ref="G115:G117" ca="1" si="101">INDIRECT("G$"&amp;C115)+INDIRECT("J$"&amp;C115)*($B115-INDIRECT("B$"&amp;D115))</f>
        <v>9753.6</v>
      </c>
      <c r="H115" s="9">
        <f t="shared" ref="H115:H117" ca="1" si="102">(E116-E115)/($B116-$B115)</f>
        <v>-207.74599506506638</v>
      </c>
      <c r="I115" s="9">
        <f t="shared" ref="I115:I117" ca="1" si="103">(F116-F115)/($B116-$B115)</f>
        <v>-124.15727962879973</v>
      </c>
      <c r="J115" s="9">
        <f t="shared" ref="J115:J117" ca="1" si="104">(G116-G115)/($B116-$B115)</f>
        <v>0</v>
      </c>
      <c r="K115" s="9">
        <f t="shared" ref="K115:K117" ca="1" si="105">SQRT(H115*H115+I115*I115)</f>
        <v>242.01947969202513</v>
      </c>
      <c r="L115" s="9">
        <f t="shared" ref="L115:L117" ca="1" si="106">DEGREES(ATAN2(I115,H115))</f>
        <v>-120.86422048526509</v>
      </c>
      <c r="M115">
        <f t="shared" ref="M115:M117" ca="1" si="107">INDIRECT("M$"&amp;C115)+INDIRECT("O$"&amp;C115)*($B115-INDIRECT("B$"&amp;D115))</f>
        <v>55.911029629629631</v>
      </c>
      <c r="N115">
        <f t="shared" ref="N115:N117" ca="1" si="108">INDIRECT("N$"&amp;C115)+INDIRECT("P$"&amp;C115)*($B115-INDIRECT("B$"&amp;D115))</f>
        <v>33.116177777777771</v>
      </c>
    </row>
    <row r="116" spans="1:15" x14ac:dyDescent="0.25">
      <c r="A116" s="8">
        <f t="shared" si="95"/>
        <v>0.43182870370370269</v>
      </c>
      <c r="B116" s="3">
        <f t="shared" si="74"/>
        <v>1553301310</v>
      </c>
      <c r="C116">
        <f t="shared" ref="C116:D116" si="109">C115</f>
        <v>4</v>
      </c>
      <c r="D116">
        <f t="shared" si="109"/>
        <v>64</v>
      </c>
      <c r="E116">
        <f t="shared" ca="1" si="99"/>
        <v>10387.571603853328</v>
      </c>
      <c r="F116">
        <f t="shared" ca="1" si="100"/>
        <v>6207.694120639997</v>
      </c>
      <c r="G116">
        <f t="shared" ca="1" si="101"/>
        <v>9753.6</v>
      </c>
      <c r="H116" s="9">
        <f t="shared" ca="1" si="102"/>
        <v>-207.74599506506638</v>
      </c>
      <c r="I116" s="9">
        <f t="shared" ca="1" si="103"/>
        <v>-124.15727962879973</v>
      </c>
      <c r="J116" s="9">
        <f t="shared" ca="1" si="104"/>
        <v>0</v>
      </c>
      <c r="K116" s="9">
        <f t="shared" ca="1" si="105"/>
        <v>242.01947969202513</v>
      </c>
      <c r="L116" s="9">
        <f t="shared" ca="1" si="106"/>
        <v>-120.86422048526509</v>
      </c>
      <c r="M116">
        <f t="shared" ca="1" si="107"/>
        <v>55.90548148148148</v>
      </c>
      <c r="N116">
        <f t="shared" ca="1" si="108"/>
        <v>33.099555555555554</v>
      </c>
    </row>
    <row r="117" spans="1:15" x14ac:dyDescent="0.25">
      <c r="A117" s="4">
        <f t="shared" si="95"/>
        <v>0.43188657407407305</v>
      </c>
      <c r="B117" s="3">
        <f t="shared" si="74"/>
        <v>1553301315</v>
      </c>
      <c r="C117">
        <f t="shared" ref="C117:D117" si="110">C116</f>
        <v>4</v>
      </c>
      <c r="D117">
        <f t="shared" si="110"/>
        <v>64</v>
      </c>
      <c r="E117">
        <f t="shared" ca="1" si="99"/>
        <v>9348.8416285279964</v>
      </c>
      <c r="F117">
        <f t="shared" ca="1" si="100"/>
        <v>5586.9077224959983</v>
      </c>
      <c r="G117">
        <f t="shared" ca="1" si="101"/>
        <v>9753.6</v>
      </c>
      <c r="H117" s="9">
        <f t="shared" ca="1" si="102"/>
        <v>-207.74599506506783</v>
      </c>
      <c r="I117" s="9">
        <f t="shared" ca="1" si="103"/>
        <v>-124.15727962880047</v>
      </c>
      <c r="J117" s="9">
        <f t="shared" ca="1" si="104"/>
        <v>0</v>
      </c>
      <c r="K117" s="9">
        <f t="shared" ca="1" si="105"/>
        <v>242.01947969202672</v>
      </c>
      <c r="L117" s="9">
        <f t="shared" ca="1" si="106"/>
        <v>-120.86422048526508</v>
      </c>
      <c r="M117">
        <f t="shared" ca="1" si="107"/>
        <v>55.899933333333337</v>
      </c>
      <c r="N117">
        <f t="shared" ca="1" si="108"/>
        <v>33.08293333333333</v>
      </c>
    </row>
    <row r="118" spans="1:15" x14ac:dyDescent="0.25">
      <c r="A118" s="4">
        <f t="shared" si="95"/>
        <v>0.43194444444444341</v>
      </c>
      <c r="B118" s="3">
        <f t="shared" si="74"/>
        <v>1553301320</v>
      </c>
      <c r="C118">
        <f t="shared" si="97"/>
        <v>4</v>
      </c>
      <c r="D118">
        <f t="shared" si="97"/>
        <v>64</v>
      </c>
      <c r="E118">
        <f t="shared" ca="1" si="80"/>
        <v>8310.1116532026572</v>
      </c>
      <c r="F118">
        <f t="shared" ca="1" si="81"/>
        <v>4966.121324351996</v>
      </c>
      <c r="G118">
        <f t="shared" ca="1" si="66"/>
        <v>9753.6</v>
      </c>
      <c r="H118" s="9">
        <f t="shared" ca="1" si="67"/>
        <v>-207.74599506506638</v>
      </c>
      <c r="I118" s="9">
        <f t="shared" ca="1" si="67"/>
        <v>-124.157279628799</v>
      </c>
      <c r="J118" s="9">
        <f t="shared" ca="1" si="67"/>
        <v>0</v>
      </c>
      <c r="K118" s="9">
        <f t="shared" ca="1" si="68"/>
        <v>242.01947969202473</v>
      </c>
      <c r="L118" s="9">
        <f t="shared" ca="1" si="69"/>
        <v>-120.86422048526495</v>
      </c>
      <c r="M118">
        <f t="shared" ca="1" si="71"/>
        <v>55.894385185185186</v>
      </c>
      <c r="N118">
        <f t="shared" ca="1" si="72"/>
        <v>33.066311111111105</v>
      </c>
    </row>
    <row r="119" spans="1:15" x14ac:dyDescent="0.25">
      <c r="A119" s="4">
        <f t="shared" si="95"/>
        <v>0.43200231481481377</v>
      </c>
      <c r="B119" s="3">
        <f t="shared" si="74"/>
        <v>1553301325</v>
      </c>
      <c r="C119">
        <f t="shared" si="97"/>
        <v>4</v>
      </c>
      <c r="D119">
        <f t="shared" si="97"/>
        <v>64</v>
      </c>
      <c r="E119">
        <f t="shared" ca="1" si="80"/>
        <v>7271.3816778773253</v>
      </c>
      <c r="F119">
        <f t="shared" ca="1" si="81"/>
        <v>4345.334926208001</v>
      </c>
      <c r="G119">
        <f t="shared" ca="1" si="66"/>
        <v>9753.6</v>
      </c>
      <c r="H119" s="9">
        <f t="shared" ca="1" si="67"/>
        <v>-207.74599506506638</v>
      </c>
      <c r="I119" s="9">
        <f t="shared" ca="1" si="67"/>
        <v>-124.15727962880047</v>
      </c>
      <c r="J119" s="9">
        <f t="shared" ca="1" si="67"/>
        <v>0</v>
      </c>
      <c r="K119" s="9">
        <f t="shared" ca="1" si="68"/>
        <v>242.0194796920255</v>
      </c>
      <c r="L119" s="9">
        <f t="shared" ca="1" si="69"/>
        <v>-120.86422048526525</v>
      </c>
      <c r="M119">
        <f t="shared" ca="1" si="71"/>
        <v>55.888837037037042</v>
      </c>
      <c r="N119">
        <f t="shared" ca="1" si="72"/>
        <v>33.049688888888888</v>
      </c>
    </row>
    <row r="120" spans="1:15" x14ac:dyDescent="0.25">
      <c r="A120" s="4">
        <f t="shared" si="95"/>
        <v>0.43206018518518413</v>
      </c>
      <c r="B120" s="3">
        <f t="shared" si="74"/>
        <v>1553301330</v>
      </c>
      <c r="C120">
        <f t="shared" si="97"/>
        <v>4</v>
      </c>
      <c r="D120">
        <f t="shared" si="97"/>
        <v>64</v>
      </c>
      <c r="E120">
        <f t="shared" ca="1" si="80"/>
        <v>6232.6517025519934</v>
      </c>
      <c r="F120">
        <f t="shared" ca="1" si="81"/>
        <v>3724.5485280639987</v>
      </c>
      <c r="G120">
        <f t="shared" ca="1" si="66"/>
        <v>9753.6</v>
      </c>
      <c r="H120" s="9">
        <f t="shared" ca="1" si="67"/>
        <v>-207.74599506506638</v>
      </c>
      <c r="I120" s="9">
        <f t="shared" ca="1" si="67"/>
        <v>-124.15727962880047</v>
      </c>
      <c r="J120" s="9">
        <f t="shared" ca="1" si="67"/>
        <v>0</v>
      </c>
      <c r="K120" s="9">
        <f t="shared" ca="1" si="68"/>
        <v>242.0194796920255</v>
      </c>
      <c r="L120" s="9">
        <f t="shared" ca="1" si="69"/>
        <v>-120.86422048526525</v>
      </c>
      <c r="M120">
        <f t="shared" ca="1" si="71"/>
        <v>55.883288888888892</v>
      </c>
      <c r="N120">
        <f t="shared" ca="1" si="72"/>
        <v>33.033066666666663</v>
      </c>
    </row>
    <row r="121" spans="1:15" x14ac:dyDescent="0.25">
      <c r="A121" s="4">
        <f t="shared" si="95"/>
        <v>0.43211805555555449</v>
      </c>
      <c r="B121" s="3">
        <f t="shared" si="74"/>
        <v>1553301335</v>
      </c>
      <c r="C121">
        <f t="shared" si="97"/>
        <v>4</v>
      </c>
      <c r="D121">
        <f t="shared" si="97"/>
        <v>64</v>
      </c>
      <c r="E121">
        <f t="shared" ca="1" si="80"/>
        <v>5193.9217272266615</v>
      </c>
      <c r="F121">
        <f t="shared" ca="1" si="81"/>
        <v>3103.7621299199964</v>
      </c>
      <c r="G121">
        <f t="shared" ca="1" si="66"/>
        <v>9753.6</v>
      </c>
      <c r="H121" s="9">
        <f t="shared" ca="1" si="67"/>
        <v>-207.74599506506638</v>
      </c>
      <c r="I121" s="9">
        <f t="shared" ca="1" si="67"/>
        <v>-124.15727962880047</v>
      </c>
      <c r="J121" s="9">
        <f t="shared" ca="1" si="67"/>
        <v>0</v>
      </c>
      <c r="K121" s="9">
        <f t="shared" ca="1" si="68"/>
        <v>242.0194796920255</v>
      </c>
      <c r="L121" s="9">
        <f t="shared" ca="1" si="69"/>
        <v>-120.86422048526525</v>
      </c>
      <c r="M121">
        <f t="shared" ca="1" si="71"/>
        <v>55.877740740740741</v>
      </c>
      <c r="N121">
        <f t="shared" ca="1" si="72"/>
        <v>33.016444444444438</v>
      </c>
    </row>
    <row r="122" spans="1:15" x14ac:dyDescent="0.25">
      <c r="A122" s="4">
        <f t="shared" si="95"/>
        <v>0.43217592592592485</v>
      </c>
      <c r="B122" s="3">
        <f t="shared" si="74"/>
        <v>1553301340</v>
      </c>
      <c r="C122">
        <f t="shared" ref="C122:D137" si="111">C121</f>
        <v>4</v>
      </c>
      <c r="D122">
        <f t="shared" si="111"/>
        <v>64</v>
      </c>
      <c r="E122">
        <f t="shared" ca="1" si="80"/>
        <v>4155.1917519013296</v>
      </c>
      <c r="F122">
        <f t="shared" ca="1" si="81"/>
        <v>2482.9757317759941</v>
      </c>
      <c r="G122">
        <f t="shared" ca="1" si="66"/>
        <v>9753.6</v>
      </c>
      <c r="H122" s="9">
        <f t="shared" ca="1" si="67"/>
        <v>-207.74599506506783</v>
      </c>
      <c r="I122" s="9">
        <f t="shared" ca="1" si="67"/>
        <v>-124.157279628799</v>
      </c>
      <c r="J122" s="9">
        <f t="shared" ca="1" si="67"/>
        <v>0</v>
      </c>
      <c r="K122" s="9">
        <f t="shared" ca="1" si="68"/>
        <v>242.01947969202598</v>
      </c>
      <c r="L122" s="9">
        <f t="shared" ca="1" si="69"/>
        <v>-120.86422048526477</v>
      </c>
      <c r="M122">
        <f t="shared" ca="1" si="71"/>
        <v>55.872192592592597</v>
      </c>
      <c r="N122">
        <f t="shared" ca="1" si="72"/>
        <v>32.999822222222221</v>
      </c>
    </row>
    <row r="123" spans="1:15" x14ac:dyDescent="0.25">
      <c r="A123" s="4">
        <f>A122+5/24/3600</f>
        <v>0.43223379629629521</v>
      </c>
      <c r="B123" s="3">
        <f t="shared" si="74"/>
        <v>1553301345</v>
      </c>
      <c r="C123">
        <f t="shared" si="111"/>
        <v>4</v>
      </c>
      <c r="D123">
        <f t="shared" si="111"/>
        <v>64</v>
      </c>
      <c r="E123">
        <f t="shared" ca="1" si="80"/>
        <v>3116.4617765759904</v>
      </c>
      <c r="F123">
        <f t="shared" ca="1" si="81"/>
        <v>1862.189333631999</v>
      </c>
      <c r="G123">
        <f t="shared" ca="1" si="66"/>
        <v>9753.6</v>
      </c>
      <c r="H123" s="9">
        <f t="shared" ca="1" si="67"/>
        <v>-207.74599506506638</v>
      </c>
      <c r="I123" s="9">
        <f t="shared" ca="1" si="67"/>
        <v>-124.15727962880047</v>
      </c>
      <c r="J123" s="9">
        <f t="shared" ca="1" si="67"/>
        <v>0</v>
      </c>
      <c r="K123" s="9">
        <f t="shared" ca="1" si="68"/>
        <v>242.0194796920255</v>
      </c>
      <c r="L123" s="9">
        <f t="shared" ca="1" si="69"/>
        <v>-120.86422048526525</v>
      </c>
      <c r="M123">
        <f t="shared" ca="1" si="71"/>
        <v>55.866644444444447</v>
      </c>
      <c r="N123">
        <f t="shared" ca="1" si="72"/>
        <v>32.983199999999997</v>
      </c>
    </row>
    <row r="124" spans="1:15" x14ac:dyDescent="0.25">
      <c r="A124" s="4">
        <f t="shared" ref="A124:A187" si="112">A123+5/24/3600</f>
        <v>0.43229166666666557</v>
      </c>
      <c r="B124" s="3">
        <f t="shared" si="74"/>
        <v>1553301350</v>
      </c>
      <c r="C124">
        <f t="shared" si="111"/>
        <v>4</v>
      </c>
      <c r="D124">
        <f t="shared" si="111"/>
        <v>64</v>
      </c>
      <c r="E124">
        <f t="shared" ca="1" si="80"/>
        <v>2077.7318012506585</v>
      </c>
      <c r="F124">
        <f t="shared" ca="1" si="81"/>
        <v>1241.4029354879967</v>
      </c>
      <c r="G124">
        <f t="shared" ca="1" si="66"/>
        <v>9753.6</v>
      </c>
      <c r="H124" s="9">
        <f t="shared" ca="1" si="67"/>
        <v>-211.03750319386654</v>
      </c>
      <c r="I124" s="9">
        <f t="shared" ca="1" si="67"/>
        <v>-115.61505367029406</v>
      </c>
      <c r="J124" s="9">
        <f t="shared" ca="1" si="67"/>
        <v>0</v>
      </c>
      <c r="K124" s="9">
        <f t="shared" ca="1" si="68"/>
        <v>240.63181084280234</v>
      </c>
      <c r="L124" s="9">
        <f t="shared" ca="1" si="69"/>
        <v>-118.71574661773582</v>
      </c>
      <c r="M124">
        <f t="shared" ca="1" si="71"/>
        <v>55.861096296296296</v>
      </c>
      <c r="N124">
        <f t="shared" ca="1" si="72"/>
        <v>32.966577777777772</v>
      </c>
    </row>
    <row r="125" spans="1:15" x14ac:dyDescent="0.25">
      <c r="A125" s="4">
        <f t="shared" si="112"/>
        <v>0.43234953703703594</v>
      </c>
      <c r="B125" s="3">
        <f t="shared" si="74"/>
        <v>1553301355</v>
      </c>
      <c r="C125">
        <f t="shared" ref="C125:D125" si="113">C124</f>
        <v>4</v>
      </c>
      <c r="D125">
        <f t="shared" si="113"/>
        <v>64</v>
      </c>
      <c r="E125" s="15">
        <f ca="1">(1-$O125)*(1-$O125)*E124+2*$O125*(1-$O125)*INDIRECT("E"&amp;C126)+$O125*$O125*E128</f>
        <v>1022.5442852813256</v>
      </c>
      <c r="F125" s="15">
        <f ca="1">(1-$O125)*(1-$O125)*F124+2*$O125*(1-$O125)*INDIRECT("F"&amp;C126)+$O125*$O125*F128</f>
        <v>663.32766713652643</v>
      </c>
      <c r="G125" s="15">
        <f t="shared" ref="G125:G127" ca="1" si="114">INDIRECT("G$"&amp;C125)+INDIRECT("J$"&amp;C125)*($B125-INDIRECT("B$"&amp;D125))</f>
        <v>9753.6</v>
      </c>
      <c r="H125" s="16">
        <f t="shared" ref="H125:H127" ca="1" si="115">(E126-E125)/($B126-$B125)</f>
        <v>-217.62051945146806</v>
      </c>
      <c r="I125" s="16">
        <f t="shared" ref="I125:I127" ca="1" si="116">(F126-F125)/($B126-$B125)</f>
        <v>-98.530601753282809</v>
      </c>
      <c r="J125" s="16">
        <f t="shared" ref="J125:J127" ca="1" si="117">(G126-G125)/($B126-$B125)</f>
        <v>0</v>
      </c>
      <c r="K125" s="16">
        <f t="shared" ref="K125:K127" ca="1" si="118">SQRT(H125*H125+I125*I125)</f>
        <v>238.8869397187523</v>
      </c>
      <c r="L125" s="16">
        <f t="shared" ref="L125:L127" ca="1" si="119">DEGREES(ATAN2(I125,H125))</f>
        <v>-114.3592763958633</v>
      </c>
      <c r="M125" s="15">
        <f ca="1">(1-$O125)*(1-$O125)*M124+2*$O125*(1-$O125)*INDIRECT("M"&amp;C126)+$O125*$O125*M128</f>
        <v>55.855927201257863</v>
      </c>
      <c r="N125" s="15">
        <f ca="1">(1-$O125)*(1-$O125)*N124+2*$O125*(1-$O125)*INDIRECT("N"&amp;C126)+$O125*$O125*N128</f>
        <v>32.949692203878399</v>
      </c>
      <c r="O125" s="15">
        <f>(B125-B124)/(B128-B124)</f>
        <v>0.25</v>
      </c>
    </row>
    <row r="126" spans="1:15" x14ac:dyDescent="0.25">
      <c r="A126" s="5">
        <f t="shared" si="112"/>
        <v>0.4324074074074063</v>
      </c>
      <c r="B126" s="3">
        <f t="shared" si="74"/>
        <v>1553301360</v>
      </c>
      <c r="C126">
        <v>5</v>
      </c>
      <c r="D126">
        <f>ROW()</f>
        <v>126</v>
      </c>
      <c r="E126" s="15">
        <f ca="1">(1-$O126)*(1-$O126)*E124+2*$O126*(1-$O126)*INDIRECT("E"&amp;C126)+$O126*$O126*E128</f>
        <v>-65.558311976014579</v>
      </c>
      <c r="F126" s="15">
        <f ca="1">(1-$O126)*(1-$O126)*F124+2*$O126*(1-$O126)*INDIRECT("F"&amp;C126)+$O126*$O126*F128</f>
        <v>170.67465837011235</v>
      </c>
      <c r="G126" s="15">
        <f t="shared" ca="1" si="114"/>
        <v>9753.6</v>
      </c>
      <c r="H126" s="16">
        <f t="shared" ca="1" si="115"/>
        <v>-224.20353570906954</v>
      </c>
      <c r="I126" s="16">
        <f t="shared" ca="1" si="116"/>
        <v>-81.446149836271587</v>
      </c>
      <c r="J126" s="16">
        <f t="shared" ca="1" si="117"/>
        <v>0</v>
      </c>
      <c r="K126" s="16">
        <f t="shared" ca="1" si="118"/>
        <v>238.53867767638945</v>
      </c>
      <c r="L126" s="16">
        <f t="shared" ca="1" si="119"/>
        <v>-109.96450413005437</v>
      </c>
      <c r="M126" s="15">
        <f ca="1">(1-$O126)*(1-$O126)*M124+2*$O126*(1-$O126)*INDIRECT("M"&amp;C126)+$O126*$O126*M128</f>
        <v>55.851516212438852</v>
      </c>
      <c r="N126" s="15">
        <f ca="1">(1-$O126)*(1-$O126)*N124+2*$O126*(1-$O126)*INDIRECT("N"&amp;C126)+$O126*$O126*N128</f>
        <v>32.93227992662473</v>
      </c>
      <c r="O126" s="15">
        <f>(B126-B124)/(B128-B124)</f>
        <v>0.5</v>
      </c>
    </row>
    <row r="127" spans="1:15" x14ac:dyDescent="0.25">
      <c r="A127" s="4">
        <f t="shared" si="112"/>
        <v>0.43246527777777666</v>
      </c>
      <c r="B127" s="3">
        <f t="shared" si="74"/>
        <v>1553301365</v>
      </c>
      <c r="C127">
        <f t="shared" ref="C127:D127" si="120">C126</f>
        <v>5</v>
      </c>
      <c r="D127">
        <f t="shared" si="120"/>
        <v>126</v>
      </c>
      <c r="E127" s="15">
        <f ca="1">(1-$O127)*(1-$O127)*E124+2*$O127*(1-$O127)*INDIRECT("E"&amp;C126)+$O127*$O127*E128</f>
        <v>-1186.5759905213622</v>
      </c>
      <c r="F127" s="15">
        <f ca="1">(1-$O127)*(1-$O127)*F124+2*$O127*(1-$O127)*INDIRECT("F"&amp;C126)+$O127*$O127*F128</f>
        <v>-236.55609081124555</v>
      </c>
      <c r="G127" s="15">
        <f t="shared" ca="1" si="114"/>
        <v>9753.6</v>
      </c>
      <c r="H127" s="16">
        <f t="shared" ca="1" si="115"/>
        <v>-230.78655196667097</v>
      </c>
      <c r="I127" s="16">
        <f t="shared" ca="1" si="116"/>
        <v>-64.361697919260337</v>
      </c>
      <c r="J127" s="16">
        <f t="shared" ca="1" si="117"/>
        <v>0</v>
      </c>
      <c r="K127" s="16">
        <f t="shared" ca="1" si="118"/>
        <v>239.59311494221831</v>
      </c>
      <c r="L127" s="16">
        <f t="shared" ca="1" si="119"/>
        <v>-105.58271033789308</v>
      </c>
      <c r="M127" s="15">
        <f ca="1">(1-$O127)*(1-$O127)*M124+2*$O127*(1-$O127)*INDIRECT("M"&amp;C126)+$O127*$O127*M128</f>
        <v>55.847863329839271</v>
      </c>
      <c r="N127" s="15">
        <f ca="1">(1-$O127)*(1-$O127)*N124+2*$O127*(1-$O127)*INDIRECT("N"&amp;C126)+$O127*$O127*N128</f>
        <v>32.914340946016765</v>
      </c>
      <c r="O127" s="15">
        <f>(B127-B124)/(B128-B124)</f>
        <v>0.75</v>
      </c>
    </row>
    <row r="128" spans="1:15" x14ac:dyDescent="0.25">
      <c r="A128" s="8">
        <f t="shared" si="112"/>
        <v>0.43252314814814702</v>
      </c>
      <c r="B128" s="3">
        <f t="shared" si="74"/>
        <v>1553301370</v>
      </c>
      <c r="C128">
        <f t="shared" si="111"/>
        <v>5</v>
      </c>
      <c r="D128">
        <f t="shared" si="111"/>
        <v>126</v>
      </c>
      <c r="E128">
        <f t="shared" ca="1" si="80"/>
        <v>-2340.508750354717</v>
      </c>
      <c r="F128">
        <f t="shared" ca="1" si="81"/>
        <v>-558.36458040754724</v>
      </c>
      <c r="G128">
        <f t="shared" ca="1" si="66"/>
        <v>9753.6</v>
      </c>
      <c r="H128" s="9">
        <f t="shared" ca="1" si="67"/>
        <v>-234.07806009547167</v>
      </c>
      <c r="I128" s="9">
        <f t="shared" ca="1" si="67"/>
        <v>-55.819471960754711</v>
      </c>
      <c r="J128" s="9">
        <f t="shared" ca="1" si="67"/>
        <v>0</v>
      </c>
      <c r="K128" s="9">
        <f t="shared" ca="1" si="68"/>
        <v>240.64154185850109</v>
      </c>
      <c r="L128" s="9">
        <f t="shared" ca="1" si="69"/>
        <v>-103.41255627084828</v>
      </c>
      <c r="M128">
        <f t="shared" ca="1" si="71"/>
        <v>55.844968553459118</v>
      </c>
      <c r="N128">
        <f t="shared" ca="1" si="72"/>
        <v>32.895875262054503</v>
      </c>
      <c r="O128" s="12"/>
    </row>
    <row r="129" spans="1:19" x14ac:dyDescent="0.25">
      <c r="A129" s="4">
        <f t="shared" si="112"/>
        <v>0.43258101851851738</v>
      </c>
      <c r="B129" s="3">
        <f t="shared" si="74"/>
        <v>1553301375</v>
      </c>
      <c r="C129">
        <f t="shared" si="111"/>
        <v>5</v>
      </c>
      <c r="D129">
        <f t="shared" si="111"/>
        <v>126</v>
      </c>
      <c r="E129">
        <f t="shared" ca="1" si="80"/>
        <v>-3510.8990508320753</v>
      </c>
      <c r="F129">
        <f t="shared" ca="1" si="81"/>
        <v>-837.46194021132078</v>
      </c>
      <c r="G129">
        <f t="shared" ca="1" si="66"/>
        <v>9753.6</v>
      </c>
      <c r="H129" s="9">
        <f t="shared" ca="1" si="67"/>
        <v>-234.07806009547176</v>
      </c>
      <c r="I129" s="9">
        <f t="shared" ca="1" si="67"/>
        <v>-55.819471960754711</v>
      </c>
      <c r="J129" s="9">
        <f t="shared" ca="1" si="67"/>
        <v>0</v>
      </c>
      <c r="K129" s="9">
        <f t="shared" ca="1" si="68"/>
        <v>240.64154185850117</v>
      </c>
      <c r="L129" s="9">
        <f t="shared" ca="1" si="69"/>
        <v>-103.41255627084828</v>
      </c>
      <c r="M129">
        <f t="shared" ca="1" si="71"/>
        <v>55.842452830188684</v>
      </c>
      <c r="N129">
        <f t="shared" ca="1" si="72"/>
        <v>32.877146226415093</v>
      </c>
      <c r="O129" s="12"/>
    </row>
    <row r="130" spans="1:19" x14ac:dyDescent="0.25">
      <c r="A130" s="4">
        <f t="shared" si="112"/>
        <v>0.43263888888888774</v>
      </c>
      <c r="B130" s="3">
        <f t="shared" si="74"/>
        <v>1553301380</v>
      </c>
      <c r="C130">
        <f t="shared" si="111"/>
        <v>5</v>
      </c>
      <c r="D130">
        <f t="shared" si="111"/>
        <v>126</v>
      </c>
      <c r="E130">
        <f t="shared" ca="1" si="80"/>
        <v>-4681.2893513094341</v>
      </c>
      <c r="F130">
        <f t="shared" ca="1" si="81"/>
        <v>-1116.5593000150943</v>
      </c>
      <c r="G130">
        <f t="shared" ca="1" si="66"/>
        <v>9753.6</v>
      </c>
      <c r="H130" s="9">
        <f t="shared" ca="1" si="67"/>
        <v>-234.07806009547167</v>
      </c>
      <c r="I130" s="9">
        <f t="shared" ca="1" si="67"/>
        <v>-55.819471960754711</v>
      </c>
      <c r="J130" s="9">
        <f t="shared" ca="1" si="67"/>
        <v>0</v>
      </c>
      <c r="K130" s="9">
        <f t="shared" ca="1" si="68"/>
        <v>240.64154185850109</v>
      </c>
      <c r="L130" s="9">
        <f t="shared" ca="1" si="69"/>
        <v>-103.41255627084828</v>
      </c>
      <c r="M130">
        <f t="shared" ca="1" si="71"/>
        <v>55.839937106918242</v>
      </c>
      <c r="N130">
        <f t="shared" ca="1" si="72"/>
        <v>32.858417190775675</v>
      </c>
    </row>
    <row r="131" spans="1:19" x14ac:dyDescent="0.25">
      <c r="A131" s="4">
        <f t="shared" si="112"/>
        <v>0.4326967592592581</v>
      </c>
      <c r="B131" s="3">
        <f t="shared" si="74"/>
        <v>1553301385</v>
      </c>
      <c r="C131">
        <f t="shared" si="111"/>
        <v>5</v>
      </c>
      <c r="D131">
        <f t="shared" si="111"/>
        <v>126</v>
      </c>
      <c r="E131">
        <f t="shared" ca="1" si="80"/>
        <v>-5851.6796517867924</v>
      </c>
      <c r="F131">
        <f t="shared" ca="1" si="81"/>
        <v>-1395.6566598188679</v>
      </c>
      <c r="G131">
        <f t="shared" ca="1" si="66"/>
        <v>9753.6</v>
      </c>
      <c r="H131" s="9">
        <f t="shared" ca="1" si="67"/>
        <v>-234.07806009547167</v>
      </c>
      <c r="I131" s="9">
        <f t="shared" ca="1" si="67"/>
        <v>-55.819471960754711</v>
      </c>
      <c r="J131" s="9">
        <f t="shared" ca="1" si="67"/>
        <v>0</v>
      </c>
      <c r="K131" s="9">
        <f t="shared" ca="1" si="68"/>
        <v>240.64154185850109</v>
      </c>
      <c r="L131" s="9">
        <f t="shared" ca="1" si="69"/>
        <v>-103.41255627084828</v>
      </c>
      <c r="M131">
        <f t="shared" ca="1" si="71"/>
        <v>55.837421383647801</v>
      </c>
      <c r="N131">
        <f t="shared" ca="1" si="72"/>
        <v>32.839688155136265</v>
      </c>
    </row>
    <row r="132" spans="1:19" x14ac:dyDescent="0.25">
      <c r="A132" s="4">
        <f t="shared" si="112"/>
        <v>0.43275462962962846</v>
      </c>
      <c r="B132" s="3">
        <f t="shared" si="74"/>
        <v>1553301390</v>
      </c>
      <c r="C132">
        <f t="shared" si="111"/>
        <v>5</v>
      </c>
      <c r="D132">
        <f t="shared" si="111"/>
        <v>126</v>
      </c>
      <c r="E132">
        <f t="shared" ca="1" si="80"/>
        <v>-7022.0699522641507</v>
      </c>
      <c r="F132">
        <f t="shared" ca="1" si="81"/>
        <v>-1674.7540196226414</v>
      </c>
      <c r="G132">
        <f t="shared" ca="1" si="66"/>
        <v>9753.6</v>
      </c>
      <c r="H132" s="9">
        <f t="shared" ca="1" si="67"/>
        <v>-234.07806009547184</v>
      </c>
      <c r="I132" s="9">
        <f t="shared" ca="1" si="67"/>
        <v>-55.819471960754754</v>
      </c>
      <c r="J132" s="9">
        <f t="shared" ca="1" si="67"/>
        <v>0</v>
      </c>
      <c r="K132" s="9">
        <f t="shared" ca="1" si="68"/>
        <v>240.64154185850128</v>
      </c>
      <c r="L132" s="9">
        <f t="shared" ca="1" si="69"/>
        <v>-103.41255627084828</v>
      </c>
      <c r="M132">
        <f t="shared" ca="1" si="71"/>
        <v>55.834905660377359</v>
      </c>
      <c r="N132">
        <f t="shared" ca="1" si="72"/>
        <v>32.820959119496855</v>
      </c>
    </row>
    <row r="133" spans="1:19" x14ac:dyDescent="0.25">
      <c r="A133" s="4">
        <f t="shared" si="112"/>
        <v>0.43281249999999882</v>
      </c>
      <c r="B133" s="3">
        <f t="shared" si="74"/>
        <v>1553301395</v>
      </c>
      <c r="C133">
        <f t="shared" si="111"/>
        <v>5</v>
      </c>
      <c r="D133">
        <f t="shared" si="111"/>
        <v>126</v>
      </c>
      <c r="E133">
        <f t="shared" ca="1" si="80"/>
        <v>-8192.46025274151</v>
      </c>
      <c r="F133">
        <f t="shared" ca="1" si="81"/>
        <v>-1953.8513794264152</v>
      </c>
      <c r="G133">
        <f t="shared" ca="1" si="66"/>
        <v>9753.6</v>
      </c>
      <c r="H133" s="9">
        <f t="shared" ca="1" si="67"/>
        <v>-234.07806009547167</v>
      </c>
      <c r="I133" s="9">
        <f t="shared" ca="1" si="67"/>
        <v>-55.819471960754754</v>
      </c>
      <c r="J133" s="9">
        <f t="shared" ca="1" si="67"/>
        <v>0</v>
      </c>
      <c r="K133" s="9">
        <f t="shared" ca="1" si="68"/>
        <v>240.64154185850109</v>
      </c>
      <c r="L133" s="9">
        <f t="shared" ca="1" si="69"/>
        <v>-103.4125562708483</v>
      </c>
      <c r="M133">
        <f t="shared" ca="1" si="71"/>
        <v>55.832389937106917</v>
      </c>
      <c r="N133">
        <f t="shared" ca="1" si="72"/>
        <v>32.802230083857438</v>
      </c>
    </row>
    <row r="134" spans="1:19" x14ac:dyDescent="0.25">
      <c r="A134" s="4">
        <f t="shared" si="112"/>
        <v>0.43287037037036918</v>
      </c>
      <c r="B134" s="3">
        <f t="shared" si="74"/>
        <v>1553301400</v>
      </c>
      <c r="C134">
        <f t="shared" si="111"/>
        <v>5</v>
      </c>
      <c r="D134">
        <f t="shared" si="111"/>
        <v>126</v>
      </c>
      <c r="E134">
        <f t="shared" ca="1" si="80"/>
        <v>-9362.8505532188683</v>
      </c>
      <c r="F134">
        <f t="shared" ca="1" si="81"/>
        <v>-2232.9487392301889</v>
      </c>
      <c r="G134">
        <f t="shared" ca="1" si="66"/>
        <v>9753.6</v>
      </c>
      <c r="H134" s="9">
        <f t="shared" ca="1" si="67"/>
        <v>-234.07806009547167</v>
      </c>
      <c r="I134" s="9">
        <f t="shared" ca="1" si="67"/>
        <v>-55.819471960754711</v>
      </c>
      <c r="J134" s="9">
        <f t="shared" ca="1" si="67"/>
        <v>0</v>
      </c>
      <c r="K134" s="9">
        <f t="shared" ca="1" si="68"/>
        <v>240.64154185850109</v>
      </c>
      <c r="L134" s="9">
        <f t="shared" ca="1" si="69"/>
        <v>-103.41255627084828</v>
      </c>
      <c r="M134">
        <f t="shared" ca="1" si="71"/>
        <v>55.829874213836483</v>
      </c>
      <c r="N134">
        <f t="shared" ca="1" si="72"/>
        <v>32.783501048218028</v>
      </c>
    </row>
    <row r="135" spans="1:19" x14ac:dyDescent="0.25">
      <c r="A135" s="4">
        <f t="shared" si="112"/>
        <v>0.43292824074073954</v>
      </c>
      <c r="B135" s="3">
        <f t="shared" si="74"/>
        <v>1553301405</v>
      </c>
      <c r="C135">
        <f t="shared" si="111"/>
        <v>5</v>
      </c>
      <c r="D135">
        <f t="shared" si="111"/>
        <v>126</v>
      </c>
      <c r="E135">
        <f t="shared" ca="1" si="80"/>
        <v>-10533.240853696227</v>
      </c>
      <c r="F135">
        <f t="shared" ca="1" si="81"/>
        <v>-2512.0460990339625</v>
      </c>
      <c r="G135">
        <f t="shared" ca="1" si="66"/>
        <v>9753.6</v>
      </c>
      <c r="H135" s="9">
        <f t="shared" ca="1" si="67"/>
        <v>-234.07806009547167</v>
      </c>
      <c r="I135" s="9">
        <f t="shared" ca="1" si="67"/>
        <v>-55.819471960754711</v>
      </c>
      <c r="J135" s="9">
        <f t="shared" ca="1" si="67"/>
        <v>0</v>
      </c>
      <c r="K135" s="9">
        <f t="shared" ca="1" si="68"/>
        <v>240.64154185850109</v>
      </c>
      <c r="L135" s="9">
        <f t="shared" ca="1" si="69"/>
        <v>-103.41255627084828</v>
      </c>
      <c r="M135">
        <f t="shared" ca="1" si="71"/>
        <v>55.827358490566041</v>
      </c>
      <c r="N135">
        <f t="shared" ca="1" si="72"/>
        <v>32.764772012578611</v>
      </c>
    </row>
    <row r="136" spans="1:19" x14ac:dyDescent="0.25">
      <c r="A136" s="4">
        <f t="shared" si="112"/>
        <v>0.43298611111110991</v>
      </c>
      <c r="B136" s="3">
        <f t="shared" si="74"/>
        <v>1553301410</v>
      </c>
      <c r="C136">
        <f t="shared" si="111"/>
        <v>5</v>
      </c>
      <c r="D136">
        <f t="shared" si="111"/>
        <v>126</v>
      </c>
      <c r="E136">
        <f t="shared" ca="1" si="80"/>
        <v>-11703.631154173585</v>
      </c>
      <c r="F136">
        <f t="shared" ca="1" si="81"/>
        <v>-2791.143458837736</v>
      </c>
      <c r="G136">
        <f t="shared" ca="1" si="66"/>
        <v>9753.6</v>
      </c>
      <c r="H136" s="9">
        <f t="shared" ca="1" si="67"/>
        <v>-234.07806009547167</v>
      </c>
      <c r="I136" s="9">
        <f t="shared" ca="1" si="67"/>
        <v>-55.819471960754711</v>
      </c>
      <c r="J136" s="9">
        <f t="shared" ca="1" si="67"/>
        <v>0</v>
      </c>
      <c r="K136" s="9">
        <f t="shared" ca="1" si="68"/>
        <v>240.64154185850109</v>
      </c>
      <c r="L136" s="9">
        <f t="shared" ca="1" si="69"/>
        <v>-103.41255627084828</v>
      </c>
      <c r="M136">
        <f t="shared" ca="1" si="71"/>
        <v>55.8248427672956</v>
      </c>
      <c r="N136">
        <f t="shared" ca="1" si="72"/>
        <v>32.746042976939201</v>
      </c>
    </row>
    <row r="137" spans="1:19" x14ac:dyDescent="0.25">
      <c r="A137" s="4">
        <f t="shared" si="112"/>
        <v>0.43304398148148027</v>
      </c>
      <c r="B137" s="3">
        <f t="shared" si="74"/>
        <v>1553301415</v>
      </c>
      <c r="C137">
        <f t="shared" si="111"/>
        <v>5</v>
      </c>
      <c r="D137">
        <f t="shared" si="111"/>
        <v>126</v>
      </c>
      <c r="E137">
        <f t="shared" ca="1" si="80"/>
        <v>-12874.021454650943</v>
      </c>
      <c r="F137">
        <f t="shared" ca="1" si="81"/>
        <v>-3070.2408186415096</v>
      </c>
      <c r="G137">
        <f t="shared" ref="G137:G198" ca="1" si="121">INDIRECT("G$"&amp;C137)+INDIRECT("J$"&amp;C137)*($B137-INDIRECT("B$"&amp;D137))</f>
        <v>9753.6</v>
      </c>
      <c r="H137" s="9">
        <f t="shared" ref="H137:J152" ca="1" si="122">(E138-E137)/($B138-$B137)</f>
        <v>-234.07806009547167</v>
      </c>
      <c r="I137" s="9">
        <f t="shared" ca="1" si="122"/>
        <v>-55.819471960754711</v>
      </c>
      <c r="J137" s="9">
        <f t="shared" ca="1" si="122"/>
        <v>0</v>
      </c>
      <c r="K137" s="9">
        <f t="shared" ref="K137:K198" ca="1" si="123">SQRT(H137*H137+I137*I137)</f>
        <v>240.64154185850109</v>
      </c>
      <c r="L137" s="9">
        <f t="shared" ref="L137:L198" ca="1" si="124">DEGREES(ATAN2(I137,H137))</f>
        <v>-103.41255627084828</v>
      </c>
      <c r="M137">
        <f t="shared" ca="1" si="71"/>
        <v>55.822327044025158</v>
      </c>
      <c r="N137">
        <f t="shared" ca="1" si="72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12"/>
        <v>0.43310185185185063</v>
      </c>
      <c r="B138" s="3">
        <f t="shared" si="74"/>
        <v>1553301420</v>
      </c>
      <c r="C138">
        <f t="shared" ref="C138:D153" si="125">C137</f>
        <v>5</v>
      </c>
      <c r="D138">
        <f t="shared" si="125"/>
        <v>126</v>
      </c>
      <c r="E138">
        <f t="shared" ca="1" si="80"/>
        <v>-14044.411755128302</v>
      </c>
      <c r="F138">
        <f t="shared" ca="1" si="81"/>
        <v>-3349.3381784452831</v>
      </c>
      <c r="G138">
        <f t="shared" ca="1" si="121"/>
        <v>9753.6</v>
      </c>
      <c r="H138" s="9">
        <f t="shared" ca="1" si="122"/>
        <v>-234.07806009547167</v>
      </c>
      <c r="I138" s="9">
        <f t="shared" ca="1" si="122"/>
        <v>-55.819471960754711</v>
      </c>
      <c r="J138" s="9">
        <f t="shared" ca="1" si="122"/>
        <v>0</v>
      </c>
      <c r="K138" s="9">
        <f t="shared" ca="1" si="123"/>
        <v>240.64154185850109</v>
      </c>
      <c r="L138" s="9">
        <f t="shared" ca="1" si="124"/>
        <v>-103.41255627084828</v>
      </c>
      <c r="M138">
        <f t="shared" ref="M138:M198" ca="1" si="126">INDIRECT("M$"&amp;C138)+INDIRECT("O$"&amp;C138)*($B138-INDIRECT("B$"&amp;D138))</f>
        <v>55.819811320754717</v>
      </c>
      <c r="N138">
        <f t="shared" ref="N138:N198" ca="1" si="127">INDIRECT("N$"&amp;C138)+INDIRECT("P$"&amp;C138)*($B138-INDIRECT("B$"&amp;D138))</f>
        <v>32.708584905660373</v>
      </c>
      <c r="O138" s="12"/>
    </row>
    <row r="139" spans="1:19" x14ac:dyDescent="0.25">
      <c r="A139" s="4">
        <f t="shared" si="112"/>
        <v>0.43315972222222099</v>
      </c>
      <c r="B139" s="3">
        <f t="shared" ref="B139:B198" si="128">B138+SECOND(A139-A138)</f>
        <v>1553301425</v>
      </c>
      <c r="C139">
        <f t="shared" si="125"/>
        <v>5</v>
      </c>
      <c r="D139">
        <f t="shared" si="125"/>
        <v>126</v>
      </c>
      <c r="E139">
        <f t="shared" ca="1" si="80"/>
        <v>-15214.80205560566</v>
      </c>
      <c r="F139">
        <f t="shared" ca="1" si="81"/>
        <v>-3628.4355382490567</v>
      </c>
      <c r="G139">
        <f t="shared" ca="1" si="121"/>
        <v>9753.6</v>
      </c>
      <c r="H139" s="9">
        <f t="shared" ca="1" si="122"/>
        <v>-234.07806009547238</v>
      </c>
      <c r="I139" s="9">
        <f t="shared" ca="1" si="122"/>
        <v>-55.819471960754797</v>
      </c>
      <c r="J139" s="9">
        <f t="shared" ca="1" si="122"/>
        <v>0</v>
      </c>
      <c r="K139" s="9">
        <f t="shared" ca="1" si="123"/>
        <v>240.6415418585018</v>
      </c>
      <c r="L139" s="9">
        <f t="shared" ca="1" si="124"/>
        <v>-103.41255627084826</v>
      </c>
      <c r="M139">
        <f t="shared" ca="1" si="126"/>
        <v>55.817295597484275</v>
      </c>
      <c r="N139">
        <f t="shared" ca="1" si="127"/>
        <v>32.689855870020963</v>
      </c>
      <c r="O139" s="12"/>
    </row>
    <row r="140" spans="1:19" x14ac:dyDescent="0.25">
      <c r="A140" s="8">
        <f t="shared" si="112"/>
        <v>0.43321759259259135</v>
      </c>
      <c r="B140" s="3">
        <f t="shared" si="128"/>
        <v>1553301430</v>
      </c>
      <c r="C140">
        <f t="shared" si="125"/>
        <v>5</v>
      </c>
      <c r="D140">
        <f t="shared" si="125"/>
        <v>126</v>
      </c>
      <c r="E140">
        <f t="shared" ca="1" si="80"/>
        <v>-16385.192356083022</v>
      </c>
      <c r="F140">
        <f t="shared" ca="1" si="81"/>
        <v>-3907.5328980528307</v>
      </c>
      <c r="G140">
        <f t="shared" ca="1" si="121"/>
        <v>9753.6</v>
      </c>
      <c r="H140" s="9">
        <f t="shared" ca="1" si="122"/>
        <v>-234.0780600954713</v>
      </c>
      <c r="I140" s="9">
        <f t="shared" ca="1" si="122"/>
        <v>-55.819471960754619</v>
      </c>
      <c r="J140" s="9">
        <f t="shared" ca="1" si="122"/>
        <v>0</v>
      </c>
      <c r="K140" s="9">
        <f t="shared" ca="1" si="123"/>
        <v>240.64154185850069</v>
      </c>
      <c r="L140" s="9">
        <f t="shared" ca="1" si="124"/>
        <v>-103.41255627084828</v>
      </c>
      <c r="M140">
        <f t="shared" ca="1" si="126"/>
        <v>55.814779874213841</v>
      </c>
      <c r="N140">
        <f t="shared" ca="1" si="127"/>
        <v>32.671126834381546</v>
      </c>
      <c r="O140" s="12"/>
    </row>
    <row r="141" spans="1:19" x14ac:dyDescent="0.25">
      <c r="A141" s="4">
        <f t="shared" si="112"/>
        <v>0.43327546296296171</v>
      </c>
      <c r="B141" s="3">
        <f t="shared" si="128"/>
        <v>1553301435</v>
      </c>
      <c r="C141">
        <f t="shared" si="125"/>
        <v>5</v>
      </c>
      <c r="D141">
        <f t="shared" si="125"/>
        <v>126</v>
      </c>
      <c r="E141">
        <f t="shared" ca="1" si="80"/>
        <v>-17555.582656560378</v>
      </c>
      <c r="F141">
        <f t="shared" ca="1" si="81"/>
        <v>-4186.6302578566037</v>
      </c>
      <c r="G141">
        <f t="shared" ca="1" si="121"/>
        <v>9753.6</v>
      </c>
      <c r="H141" s="9">
        <f t="shared" ca="1" si="122"/>
        <v>-234.07806009547204</v>
      </c>
      <c r="I141" s="9">
        <f t="shared" ca="1" si="122"/>
        <v>-55.819471960754711</v>
      </c>
      <c r="J141" s="9">
        <f t="shared" ca="1" si="122"/>
        <v>0</v>
      </c>
      <c r="K141" s="9">
        <f t="shared" ca="1" si="123"/>
        <v>240.64154185850143</v>
      </c>
      <c r="L141" s="9">
        <f t="shared" ca="1" si="124"/>
        <v>-103.41255627084826</v>
      </c>
      <c r="M141">
        <f t="shared" ca="1" si="126"/>
        <v>55.812264150943399</v>
      </c>
      <c r="N141">
        <f t="shared" ca="1" si="127"/>
        <v>32.652397798742136</v>
      </c>
      <c r="O141" s="12"/>
    </row>
    <row r="142" spans="1:19" x14ac:dyDescent="0.25">
      <c r="A142" s="4">
        <f t="shared" si="112"/>
        <v>0.43333333333333207</v>
      </c>
      <c r="B142" s="3">
        <f t="shared" si="128"/>
        <v>1553301440</v>
      </c>
      <c r="C142">
        <f t="shared" si="125"/>
        <v>5</v>
      </c>
      <c r="D142">
        <f t="shared" si="125"/>
        <v>126</v>
      </c>
      <c r="E142">
        <f t="shared" ca="1" si="80"/>
        <v>-18725.972957037739</v>
      </c>
      <c r="F142">
        <f t="shared" ca="1" si="81"/>
        <v>-4465.7276176603773</v>
      </c>
      <c r="G142">
        <f t="shared" ca="1" si="121"/>
        <v>9753.6</v>
      </c>
      <c r="H142" s="9">
        <f t="shared" ca="1" si="122"/>
        <v>-234.0780600954713</v>
      </c>
      <c r="I142" s="9">
        <f t="shared" ca="1" si="122"/>
        <v>-55.819471960754711</v>
      </c>
      <c r="J142" s="9">
        <f t="shared" ca="1" si="122"/>
        <v>0</v>
      </c>
      <c r="K142" s="9">
        <f t="shared" ca="1" si="123"/>
        <v>240.64154185850072</v>
      </c>
      <c r="L142" s="9">
        <f t="shared" ca="1" si="124"/>
        <v>-103.4125562708483</v>
      </c>
      <c r="M142">
        <f t="shared" ca="1" si="126"/>
        <v>55.809748427672957</v>
      </c>
      <c r="N142">
        <f t="shared" ca="1" si="127"/>
        <v>32.633668763102726</v>
      </c>
      <c r="O142" s="12"/>
    </row>
    <row r="143" spans="1:19" x14ac:dyDescent="0.25">
      <c r="A143" s="4">
        <f t="shared" si="112"/>
        <v>0.43339120370370243</v>
      </c>
      <c r="B143" s="3">
        <f t="shared" si="128"/>
        <v>1553301445</v>
      </c>
      <c r="C143">
        <f t="shared" si="125"/>
        <v>5</v>
      </c>
      <c r="D143">
        <f t="shared" si="125"/>
        <v>126</v>
      </c>
      <c r="E143">
        <f t="shared" ca="1" si="80"/>
        <v>-19896.363257515095</v>
      </c>
      <c r="F143">
        <f t="shared" ca="1" si="81"/>
        <v>-4744.8249774641508</v>
      </c>
      <c r="G143">
        <f t="shared" ca="1" si="121"/>
        <v>9753.6</v>
      </c>
      <c r="H143" s="9">
        <f t="shared" ca="1" si="122"/>
        <v>-234.07806009547204</v>
      </c>
      <c r="I143" s="9">
        <f t="shared" ca="1" si="122"/>
        <v>-55.819471960754711</v>
      </c>
      <c r="J143" s="9">
        <f t="shared" ca="1" si="122"/>
        <v>0</v>
      </c>
      <c r="K143" s="9">
        <f t="shared" ca="1" si="123"/>
        <v>240.64154185850143</v>
      </c>
      <c r="L143" s="9">
        <f t="shared" ca="1" si="124"/>
        <v>-103.41255627084826</v>
      </c>
      <c r="M143">
        <f t="shared" ca="1" si="126"/>
        <v>55.807232704402516</v>
      </c>
      <c r="N143">
        <f t="shared" ca="1" si="127"/>
        <v>32.614939727463309</v>
      </c>
    </row>
    <row r="144" spans="1:19" x14ac:dyDescent="0.25">
      <c r="A144" s="4">
        <f t="shared" si="112"/>
        <v>0.43344907407407279</v>
      </c>
      <c r="B144" s="3">
        <f t="shared" si="128"/>
        <v>1553301450</v>
      </c>
      <c r="C144">
        <f t="shared" si="125"/>
        <v>5</v>
      </c>
      <c r="D144">
        <f t="shared" si="125"/>
        <v>126</v>
      </c>
      <c r="E144">
        <f t="shared" ca="1" si="80"/>
        <v>-21066.753557992455</v>
      </c>
      <c r="F144">
        <f t="shared" ca="1" si="81"/>
        <v>-5023.9223372679244</v>
      </c>
      <c r="G144">
        <f t="shared" ca="1" si="121"/>
        <v>9753.6</v>
      </c>
      <c r="H144" s="9">
        <f t="shared" ca="1" si="122"/>
        <v>-234.0780600954713</v>
      </c>
      <c r="I144" s="9">
        <f t="shared" ca="1" si="122"/>
        <v>-55.819471960754711</v>
      </c>
      <c r="J144" s="9">
        <f t="shared" ca="1" si="122"/>
        <v>0</v>
      </c>
      <c r="K144" s="9">
        <f t="shared" ca="1" si="123"/>
        <v>240.64154185850072</v>
      </c>
      <c r="L144" s="9">
        <f t="shared" ca="1" si="124"/>
        <v>-103.4125562708483</v>
      </c>
      <c r="M144">
        <f t="shared" ca="1" si="126"/>
        <v>55.804716981132074</v>
      </c>
      <c r="N144">
        <f t="shared" ca="1" si="127"/>
        <v>32.596210691823899</v>
      </c>
    </row>
    <row r="145" spans="1:14" x14ac:dyDescent="0.25">
      <c r="A145" s="4">
        <f t="shared" si="112"/>
        <v>0.43350694444444315</v>
      </c>
      <c r="B145" s="3">
        <f t="shared" si="128"/>
        <v>1553301455</v>
      </c>
      <c r="C145">
        <f t="shared" si="125"/>
        <v>5</v>
      </c>
      <c r="D145">
        <f t="shared" si="125"/>
        <v>126</v>
      </c>
      <c r="E145">
        <f t="shared" ca="1" si="80"/>
        <v>-22237.143858469812</v>
      </c>
      <c r="F145">
        <f t="shared" ca="1" si="81"/>
        <v>-5303.0196970716979</v>
      </c>
      <c r="G145">
        <f t="shared" ca="1" si="121"/>
        <v>9753.6</v>
      </c>
      <c r="H145" s="9">
        <f t="shared" ca="1" si="122"/>
        <v>-234.07806009547204</v>
      </c>
      <c r="I145" s="9">
        <f t="shared" ca="1" si="122"/>
        <v>-55.819471960754711</v>
      </c>
      <c r="J145" s="9">
        <f t="shared" ca="1" si="122"/>
        <v>0</v>
      </c>
      <c r="K145" s="9">
        <f t="shared" ca="1" si="123"/>
        <v>240.64154185850143</v>
      </c>
      <c r="L145" s="9">
        <f t="shared" ca="1" si="124"/>
        <v>-103.41255627084826</v>
      </c>
      <c r="M145">
        <f t="shared" ca="1" si="126"/>
        <v>55.80220125786164</v>
      </c>
      <c r="N145">
        <f t="shared" ca="1" si="127"/>
        <v>32.577481656184482</v>
      </c>
    </row>
    <row r="146" spans="1:14" x14ac:dyDescent="0.25">
      <c r="A146" s="4">
        <f t="shared" si="112"/>
        <v>0.43356481481481352</v>
      </c>
      <c r="B146" s="3">
        <f t="shared" si="128"/>
        <v>1553301460</v>
      </c>
      <c r="C146">
        <f t="shared" si="125"/>
        <v>5</v>
      </c>
      <c r="D146">
        <f t="shared" si="125"/>
        <v>126</v>
      </c>
      <c r="E146">
        <f t="shared" ca="1" si="80"/>
        <v>-23407.534158947172</v>
      </c>
      <c r="F146">
        <f t="shared" ca="1" si="81"/>
        <v>-5582.1170568754715</v>
      </c>
      <c r="G146">
        <f t="shared" ca="1" si="121"/>
        <v>9753.6</v>
      </c>
      <c r="H146" s="9">
        <f t="shared" ca="1" si="122"/>
        <v>-234.0780600954713</v>
      </c>
      <c r="I146" s="9">
        <f t="shared" ca="1" si="122"/>
        <v>-55.819471960754711</v>
      </c>
      <c r="J146" s="9">
        <f t="shared" ca="1" si="122"/>
        <v>0</v>
      </c>
      <c r="K146" s="9">
        <f t="shared" ca="1" si="123"/>
        <v>240.64154185850072</v>
      </c>
      <c r="L146" s="9">
        <f t="shared" ca="1" si="124"/>
        <v>-103.4125562708483</v>
      </c>
      <c r="M146">
        <f t="shared" ca="1" si="126"/>
        <v>55.799685534591198</v>
      </c>
      <c r="N146">
        <f t="shared" ca="1" si="127"/>
        <v>32.558752620545071</v>
      </c>
    </row>
    <row r="147" spans="1:14" x14ac:dyDescent="0.25">
      <c r="A147" s="4">
        <f t="shared" si="112"/>
        <v>0.43362268518518388</v>
      </c>
      <c r="B147" s="3">
        <f t="shared" si="128"/>
        <v>1553301465</v>
      </c>
      <c r="C147">
        <f t="shared" si="125"/>
        <v>5</v>
      </c>
      <c r="D147">
        <f t="shared" si="125"/>
        <v>126</v>
      </c>
      <c r="E147">
        <f t="shared" ca="1" si="80"/>
        <v>-24577.924459424528</v>
      </c>
      <c r="F147">
        <f t="shared" ca="1" si="81"/>
        <v>-5861.214416679245</v>
      </c>
      <c r="G147">
        <f t="shared" ca="1" si="121"/>
        <v>9753.6</v>
      </c>
      <c r="H147" s="9">
        <f t="shared" ca="1" si="122"/>
        <v>-234.07806009547204</v>
      </c>
      <c r="I147" s="9">
        <f t="shared" ca="1" si="122"/>
        <v>-55.819471960754711</v>
      </c>
      <c r="J147" s="9">
        <f t="shared" ca="1" si="122"/>
        <v>0</v>
      </c>
      <c r="K147" s="9">
        <f t="shared" ca="1" si="123"/>
        <v>240.64154185850143</v>
      </c>
      <c r="L147" s="9">
        <f t="shared" ca="1" si="124"/>
        <v>-103.41255627084826</v>
      </c>
      <c r="M147">
        <f t="shared" ca="1" si="126"/>
        <v>55.797169811320757</v>
      </c>
      <c r="N147">
        <f t="shared" ca="1" si="127"/>
        <v>32.540023584905654</v>
      </c>
    </row>
    <row r="148" spans="1:14" x14ac:dyDescent="0.25">
      <c r="A148" s="4">
        <f t="shared" si="112"/>
        <v>0.43368055555555424</v>
      </c>
      <c r="B148" s="3">
        <f t="shared" si="128"/>
        <v>1553301470</v>
      </c>
      <c r="C148">
        <f t="shared" si="125"/>
        <v>5</v>
      </c>
      <c r="D148">
        <f t="shared" si="125"/>
        <v>126</v>
      </c>
      <c r="E148">
        <f t="shared" ca="1" si="80"/>
        <v>-25748.314759901888</v>
      </c>
      <c r="F148">
        <f t="shared" ca="1" si="81"/>
        <v>-6140.3117764830185</v>
      </c>
      <c r="G148">
        <f t="shared" ca="1" si="121"/>
        <v>9753.6</v>
      </c>
      <c r="H148" s="9">
        <f t="shared" ca="1" si="122"/>
        <v>-234.07806009547204</v>
      </c>
      <c r="I148" s="9">
        <f t="shared" ca="1" si="122"/>
        <v>-55.819471960754711</v>
      </c>
      <c r="J148" s="9">
        <f t="shared" ca="1" si="122"/>
        <v>0</v>
      </c>
      <c r="K148" s="9">
        <f t="shared" ca="1" si="123"/>
        <v>240.64154185850143</v>
      </c>
      <c r="L148" s="9">
        <f t="shared" ca="1" si="124"/>
        <v>-103.41255627084826</v>
      </c>
      <c r="M148">
        <f t="shared" ca="1" si="126"/>
        <v>55.794654088050315</v>
      </c>
      <c r="N148">
        <f t="shared" ca="1" si="127"/>
        <v>32.521294549266244</v>
      </c>
    </row>
    <row r="149" spans="1:14" x14ac:dyDescent="0.25">
      <c r="A149" s="4">
        <f t="shared" si="112"/>
        <v>0.4337384259259246</v>
      </c>
      <c r="B149" s="3">
        <f t="shared" si="128"/>
        <v>1553301475</v>
      </c>
      <c r="C149">
        <f t="shared" si="125"/>
        <v>5</v>
      </c>
      <c r="D149">
        <f t="shared" si="125"/>
        <v>126</v>
      </c>
      <c r="E149">
        <f t="shared" ca="1" si="80"/>
        <v>-26918.705060379249</v>
      </c>
      <c r="F149">
        <f t="shared" ca="1" si="81"/>
        <v>-6419.4091362867921</v>
      </c>
      <c r="G149">
        <f t="shared" ca="1" si="121"/>
        <v>9753.6</v>
      </c>
      <c r="H149" s="9">
        <f t="shared" ca="1" si="122"/>
        <v>-234.0780600954713</v>
      </c>
      <c r="I149" s="9">
        <f t="shared" ca="1" si="122"/>
        <v>-55.819471960754711</v>
      </c>
      <c r="J149" s="9">
        <f t="shared" ca="1" si="122"/>
        <v>0</v>
      </c>
      <c r="K149" s="9">
        <f t="shared" ca="1" si="123"/>
        <v>240.64154185850072</v>
      </c>
      <c r="L149" s="9">
        <f t="shared" ca="1" si="124"/>
        <v>-103.4125562708483</v>
      </c>
      <c r="M149">
        <f t="shared" ca="1" si="126"/>
        <v>55.792138364779873</v>
      </c>
      <c r="N149">
        <f t="shared" ca="1" si="127"/>
        <v>32.502565513626834</v>
      </c>
    </row>
    <row r="150" spans="1:14" x14ac:dyDescent="0.25">
      <c r="A150" s="4">
        <f t="shared" si="112"/>
        <v>0.43379629629629496</v>
      </c>
      <c r="B150" s="3">
        <f t="shared" si="128"/>
        <v>1553301480</v>
      </c>
      <c r="C150">
        <f t="shared" si="125"/>
        <v>5</v>
      </c>
      <c r="D150">
        <f t="shared" si="125"/>
        <v>126</v>
      </c>
      <c r="E150">
        <f t="shared" ca="1" si="80"/>
        <v>-28089.095360856605</v>
      </c>
      <c r="F150">
        <f t="shared" ca="1" si="81"/>
        <v>-6698.5064960905656</v>
      </c>
      <c r="G150">
        <f t="shared" ca="1" si="121"/>
        <v>9753.6</v>
      </c>
      <c r="H150" s="9">
        <f t="shared" ca="1" si="122"/>
        <v>-234.07806009547204</v>
      </c>
      <c r="I150" s="9">
        <f t="shared" ca="1" si="122"/>
        <v>-55.819471960754711</v>
      </c>
      <c r="J150" s="9">
        <f t="shared" ca="1" si="122"/>
        <v>0</v>
      </c>
      <c r="K150" s="9">
        <f t="shared" ca="1" si="123"/>
        <v>240.64154185850143</v>
      </c>
      <c r="L150" s="9">
        <f t="shared" ca="1" si="124"/>
        <v>-103.41255627084826</v>
      </c>
      <c r="M150">
        <f t="shared" ca="1" si="126"/>
        <v>55.789622641509439</v>
      </c>
      <c r="N150">
        <f t="shared" ca="1" si="127"/>
        <v>32.483836477987417</v>
      </c>
    </row>
    <row r="151" spans="1:14" x14ac:dyDescent="0.25">
      <c r="A151" s="4">
        <f t="shared" si="112"/>
        <v>0.43385416666666532</v>
      </c>
      <c r="B151" s="3">
        <f t="shared" si="128"/>
        <v>1553301485</v>
      </c>
      <c r="C151">
        <f t="shared" si="125"/>
        <v>5</v>
      </c>
      <c r="D151">
        <f t="shared" si="125"/>
        <v>126</v>
      </c>
      <c r="E151">
        <f t="shared" ca="1" si="80"/>
        <v>-29259.485661333965</v>
      </c>
      <c r="F151">
        <f t="shared" ca="1" si="81"/>
        <v>-6977.6038558943392</v>
      </c>
      <c r="G151">
        <f t="shared" ca="1" si="121"/>
        <v>9753.6</v>
      </c>
      <c r="H151" s="9">
        <f t="shared" ca="1" si="122"/>
        <v>-234.0780600954713</v>
      </c>
      <c r="I151" s="9">
        <f t="shared" ca="1" si="122"/>
        <v>-55.819471960754711</v>
      </c>
      <c r="J151" s="9">
        <f t="shared" ca="1" si="122"/>
        <v>0</v>
      </c>
      <c r="K151" s="9">
        <f t="shared" ca="1" si="123"/>
        <v>240.64154185850072</v>
      </c>
      <c r="L151" s="9">
        <f t="shared" ca="1" si="124"/>
        <v>-103.4125562708483</v>
      </c>
      <c r="M151">
        <f t="shared" ca="1" si="126"/>
        <v>55.787106918238997</v>
      </c>
      <c r="N151">
        <f t="shared" ca="1" si="127"/>
        <v>32.465107442348007</v>
      </c>
    </row>
    <row r="152" spans="1:14" x14ac:dyDescent="0.25">
      <c r="A152" s="4">
        <f t="shared" si="112"/>
        <v>0.43391203703703568</v>
      </c>
      <c r="B152" s="3">
        <f t="shared" si="128"/>
        <v>1553301490</v>
      </c>
      <c r="C152">
        <f t="shared" si="125"/>
        <v>5</v>
      </c>
      <c r="D152">
        <f t="shared" si="125"/>
        <v>126</v>
      </c>
      <c r="E152">
        <f t="shared" ca="1" si="80"/>
        <v>-30429.875961811322</v>
      </c>
      <c r="F152">
        <f t="shared" ca="1" si="81"/>
        <v>-7256.7012156981127</v>
      </c>
      <c r="G152">
        <f t="shared" ca="1" si="121"/>
        <v>9753.6</v>
      </c>
      <c r="H152" s="9">
        <f t="shared" ca="1" si="122"/>
        <v>-234.07806009547204</v>
      </c>
      <c r="I152" s="9">
        <f t="shared" ca="1" si="122"/>
        <v>-55.819471960754711</v>
      </c>
      <c r="J152" s="9">
        <f t="shared" ca="1" si="122"/>
        <v>0</v>
      </c>
      <c r="K152" s="9">
        <f t="shared" ca="1" si="123"/>
        <v>240.64154185850143</v>
      </c>
      <c r="L152" s="9">
        <f t="shared" ca="1" si="124"/>
        <v>-103.41255627084826</v>
      </c>
      <c r="M152">
        <f t="shared" ca="1" si="126"/>
        <v>55.784591194968556</v>
      </c>
      <c r="N152">
        <f t="shared" ca="1" si="127"/>
        <v>32.44637840670859</v>
      </c>
    </row>
    <row r="153" spans="1:14" x14ac:dyDescent="0.25">
      <c r="A153" s="4">
        <f t="shared" si="112"/>
        <v>0.43396990740740604</v>
      </c>
      <c r="B153" s="3">
        <f t="shared" si="128"/>
        <v>1553301495</v>
      </c>
      <c r="C153">
        <f t="shared" si="125"/>
        <v>5</v>
      </c>
      <c r="D153">
        <f t="shared" si="125"/>
        <v>126</v>
      </c>
      <c r="E153">
        <f t="shared" ca="1" si="80"/>
        <v>-31600.266262288682</v>
      </c>
      <c r="F153">
        <f t="shared" ca="1" si="81"/>
        <v>-7535.7985755018863</v>
      </c>
      <c r="G153">
        <f t="shared" ca="1" si="121"/>
        <v>9753.6</v>
      </c>
      <c r="H153" s="9">
        <f t="shared" ref="H153:J184" ca="1" si="129">(E154-E153)/($B154-$B153)</f>
        <v>-234.0780600954713</v>
      </c>
      <c r="I153" s="9">
        <f t="shared" ca="1" si="129"/>
        <v>-55.819471960754889</v>
      </c>
      <c r="J153" s="9">
        <f t="shared" ca="1" si="129"/>
        <v>0</v>
      </c>
      <c r="K153" s="9">
        <f t="shared" ca="1" si="123"/>
        <v>240.64154185850077</v>
      </c>
      <c r="L153" s="9">
        <f t="shared" ca="1" si="124"/>
        <v>-103.41255627084836</v>
      </c>
      <c r="M153">
        <f t="shared" ca="1" si="126"/>
        <v>55.782075471698114</v>
      </c>
      <c r="N153">
        <f t="shared" ca="1" si="127"/>
        <v>32.42764937106918</v>
      </c>
    </row>
    <row r="154" spans="1:14" x14ac:dyDescent="0.25">
      <c r="A154" s="4">
        <f t="shared" si="112"/>
        <v>0.4340277777777764</v>
      </c>
      <c r="B154" s="3">
        <f t="shared" si="128"/>
        <v>1553301500</v>
      </c>
      <c r="C154">
        <f t="shared" ref="C154:D169" si="130">C153</f>
        <v>5</v>
      </c>
      <c r="D154">
        <f t="shared" si="130"/>
        <v>126</v>
      </c>
      <c r="E154">
        <f t="shared" ca="1" si="80"/>
        <v>-32770.656562766038</v>
      </c>
      <c r="F154">
        <f t="shared" ca="1" si="81"/>
        <v>-7814.8959353056607</v>
      </c>
      <c r="G154">
        <f t="shared" ca="1" si="121"/>
        <v>9753.6</v>
      </c>
      <c r="H154" s="9">
        <f t="shared" ca="1" si="129"/>
        <v>-234.07806009547056</v>
      </c>
      <c r="I154" s="9">
        <f t="shared" ca="1" si="129"/>
        <v>-55.819471960754711</v>
      </c>
      <c r="J154" s="9">
        <f t="shared" ca="1" si="129"/>
        <v>0</v>
      </c>
      <c r="K154" s="9">
        <f t="shared" ca="1" si="123"/>
        <v>240.64154185850001</v>
      </c>
      <c r="L154" s="9">
        <f t="shared" ca="1" si="124"/>
        <v>-103.41255627084836</v>
      </c>
      <c r="M154">
        <f t="shared" ca="1" si="126"/>
        <v>55.779559748427673</v>
      </c>
      <c r="N154">
        <f t="shared" ca="1" si="127"/>
        <v>32.408920335429769</v>
      </c>
    </row>
    <row r="155" spans="1:14" x14ac:dyDescent="0.25">
      <c r="A155" s="4">
        <f t="shared" si="112"/>
        <v>0.43408564814814676</v>
      </c>
      <c r="B155" s="3">
        <f t="shared" si="128"/>
        <v>1553301505</v>
      </c>
      <c r="C155">
        <f t="shared" si="130"/>
        <v>5</v>
      </c>
      <c r="D155">
        <f t="shared" si="130"/>
        <v>126</v>
      </c>
      <c r="E155">
        <f t="shared" ca="1" si="80"/>
        <v>-33941.046863243391</v>
      </c>
      <c r="F155">
        <f t="shared" ca="1" si="81"/>
        <v>-8093.9932951094343</v>
      </c>
      <c r="G155">
        <f t="shared" ca="1" si="121"/>
        <v>9753.6</v>
      </c>
      <c r="H155" s="9">
        <f t="shared" ca="1" si="129"/>
        <v>-234.07806009547204</v>
      </c>
      <c r="I155" s="9">
        <f t="shared" ca="1" si="129"/>
        <v>-55.819471960754889</v>
      </c>
      <c r="J155" s="9">
        <f t="shared" ca="1" si="129"/>
        <v>0</v>
      </c>
      <c r="K155" s="9">
        <f t="shared" ca="1" si="123"/>
        <v>240.64154185850148</v>
      </c>
      <c r="L155" s="9">
        <f t="shared" ca="1" si="124"/>
        <v>-103.4125562708483</v>
      </c>
      <c r="M155">
        <f t="shared" ca="1" si="126"/>
        <v>55.777044025157231</v>
      </c>
      <c r="N155">
        <f t="shared" ca="1" si="127"/>
        <v>32.390191299790352</v>
      </c>
    </row>
    <row r="156" spans="1:14" x14ac:dyDescent="0.25">
      <c r="A156" s="4">
        <f t="shared" si="112"/>
        <v>0.43414351851851712</v>
      </c>
      <c r="B156" s="3">
        <f t="shared" si="128"/>
        <v>1553301510</v>
      </c>
      <c r="C156">
        <f t="shared" si="130"/>
        <v>5</v>
      </c>
      <c r="D156">
        <f t="shared" si="130"/>
        <v>126</v>
      </c>
      <c r="E156">
        <f t="shared" ca="1" si="80"/>
        <v>-35111.437163720751</v>
      </c>
      <c r="F156">
        <f t="shared" ca="1" si="81"/>
        <v>-8373.0906549132087</v>
      </c>
      <c r="G156">
        <f t="shared" ca="1" si="121"/>
        <v>9753.6</v>
      </c>
      <c r="H156" s="9">
        <f t="shared" ca="1" si="129"/>
        <v>-234.07806009547204</v>
      </c>
      <c r="I156" s="9">
        <f t="shared" ca="1" si="129"/>
        <v>-55.819471960754527</v>
      </c>
      <c r="J156" s="9">
        <f t="shared" ca="1" si="129"/>
        <v>0</v>
      </c>
      <c r="K156" s="9">
        <f t="shared" ca="1" si="123"/>
        <v>240.6415418585014</v>
      </c>
      <c r="L156" s="9">
        <f t="shared" ca="1" si="124"/>
        <v>-103.41255627084823</v>
      </c>
      <c r="M156">
        <f t="shared" ca="1" si="126"/>
        <v>55.774528301886797</v>
      </c>
      <c r="N156">
        <f t="shared" ca="1" si="127"/>
        <v>32.371462264150942</v>
      </c>
    </row>
    <row r="157" spans="1:14" x14ac:dyDescent="0.25">
      <c r="A157" s="4">
        <f t="shared" si="112"/>
        <v>0.43420138888888749</v>
      </c>
      <c r="B157" s="3">
        <f t="shared" si="128"/>
        <v>1553301515</v>
      </c>
      <c r="C157">
        <f t="shared" si="130"/>
        <v>5</v>
      </c>
      <c r="D157">
        <f t="shared" si="130"/>
        <v>126</v>
      </c>
      <c r="E157">
        <f t="shared" ca="1" si="80"/>
        <v>-36281.827464198112</v>
      </c>
      <c r="F157">
        <f t="shared" ca="1" si="81"/>
        <v>-8652.1880147169813</v>
      </c>
      <c r="G157">
        <f t="shared" ca="1" si="121"/>
        <v>9753.6</v>
      </c>
      <c r="H157" s="9">
        <f t="shared" ca="1" si="129"/>
        <v>-234.07806009547204</v>
      </c>
      <c r="I157" s="9">
        <f t="shared" ca="1" si="129"/>
        <v>-55.819471960754889</v>
      </c>
      <c r="J157" s="9">
        <f t="shared" ca="1" si="129"/>
        <v>0</v>
      </c>
      <c r="K157" s="9">
        <f t="shared" ca="1" si="123"/>
        <v>240.64154185850148</v>
      </c>
      <c r="L157" s="9">
        <f t="shared" ca="1" si="124"/>
        <v>-103.4125562708483</v>
      </c>
      <c r="M157">
        <f t="shared" ca="1" si="126"/>
        <v>55.772012578616355</v>
      </c>
      <c r="N157">
        <f t="shared" ca="1" si="127"/>
        <v>32.352733228511525</v>
      </c>
    </row>
    <row r="158" spans="1:14" x14ac:dyDescent="0.25">
      <c r="A158" s="4">
        <f t="shared" si="112"/>
        <v>0.43425925925925785</v>
      </c>
      <c r="B158" s="3">
        <f t="shared" si="128"/>
        <v>1553301520</v>
      </c>
      <c r="C158">
        <f t="shared" si="130"/>
        <v>5</v>
      </c>
      <c r="D158">
        <f t="shared" si="130"/>
        <v>126</v>
      </c>
      <c r="E158">
        <f t="shared" ca="1" si="80"/>
        <v>-37452.217764675472</v>
      </c>
      <c r="F158">
        <f t="shared" ca="1" si="81"/>
        <v>-8931.2853745207558</v>
      </c>
      <c r="G158">
        <f t="shared" ca="1" si="121"/>
        <v>9753.6</v>
      </c>
      <c r="H158" s="9">
        <f t="shared" ca="1" si="129"/>
        <v>-234.07806009547204</v>
      </c>
      <c r="I158" s="9">
        <f t="shared" ca="1" si="129"/>
        <v>-55.819471960754527</v>
      </c>
      <c r="J158" s="9">
        <f t="shared" ca="1" si="129"/>
        <v>0</v>
      </c>
      <c r="K158" s="9">
        <f t="shared" ca="1" si="123"/>
        <v>240.6415418585014</v>
      </c>
      <c r="L158" s="9">
        <f t="shared" ca="1" si="124"/>
        <v>-103.41255627084823</v>
      </c>
      <c r="M158">
        <f t="shared" ca="1" si="126"/>
        <v>55.769496855345913</v>
      </c>
      <c r="N158">
        <f t="shared" ca="1" si="127"/>
        <v>32.334004192872115</v>
      </c>
    </row>
    <row r="159" spans="1:14" x14ac:dyDescent="0.25">
      <c r="A159" s="4">
        <f t="shared" si="112"/>
        <v>0.43431712962962821</v>
      </c>
      <c r="B159" s="3">
        <f t="shared" si="128"/>
        <v>1553301525</v>
      </c>
      <c r="C159">
        <f t="shared" si="130"/>
        <v>5</v>
      </c>
      <c r="D159">
        <f t="shared" si="130"/>
        <v>126</v>
      </c>
      <c r="E159">
        <f t="shared" ca="1" si="80"/>
        <v>-38622.608065152832</v>
      </c>
      <c r="F159">
        <f t="shared" ca="1" si="81"/>
        <v>-9210.3827343245284</v>
      </c>
      <c r="G159">
        <f t="shared" ca="1" si="121"/>
        <v>9753.6</v>
      </c>
      <c r="H159" s="9">
        <f t="shared" ca="1" si="129"/>
        <v>-234.07806009547056</v>
      </c>
      <c r="I159" s="9">
        <f t="shared" ca="1" si="129"/>
        <v>-55.819471960754889</v>
      </c>
      <c r="J159" s="9">
        <f t="shared" ca="1" si="129"/>
        <v>0</v>
      </c>
      <c r="K159" s="9">
        <f t="shared" ca="1" si="123"/>
        <v>240.64154185850003</v>
      </c>
      <c r="L159" s="9">
        <f t="shared" ca="1" si="124"/>
        <v>-103.41255627084838</v>
      </c>
      <c r="M159">
        <f t="shared" ca="1" si="126"/>
        <v>55.766981132075472</v>
      </c>
      <c r="N159">
        <f t="shared" ca="1" si="127"/>
        <v>32.315275157232705</v>
      </c>
    </row>
    <row r="160" spans="1:14" x14ac:dyDescent="0.25">
      <c r="A160" s="4">
        <f t="shared" si="112"/>
        <v>0.43437499999999857</v>
      </c>
      <c r="B160" s="3">
        <f t="shared" si="128"/>
        <v>1553301530</v>
      </c>
      <c r="C160">
        <f t="shared" si="130"/>
        <v>5</v>
      </c>
      <c r="D160">
        <f t="shared" si="130"/>
        <v>126</v>
      </c>
      <c r="E160">
        <f t="shared" ca="1" si="80"/>
        <v>-39792.998365630185</v>
      </c>
      <c r="F160">
        <f t="shared" ca="1" si="81"/>
        <v>-9489.4800941283029</v>
      </c>
      <c r="G160">
        <f t="shared" ca="1" si="121"/>
        <v>9753.6</v>
      </c>
      <c r="H160" s="9">
        <f t="shared" ca="1" si="129"/>
        <v>-234.07806009547204</v>
      </c>
      <c r="I160" s="9">
        <f t="shared" ca="1" si="129"/>
        <v>-55.819471960754527</v>
      </c>
      <c r="J160" s="9">
        <f t="shared" ca="1" si="129"/>
        <v>0</v>
      </c>
      <c r="K160" s="9">
        <f t="shared" ca="1" si="123"/>
        <v>240.6415418585014</v>
      </c>
      <c r="L160" s="9">
        <f t="shared" ca="1" si="124"/>
        <v>-103.41255627084823</v>
      </c>
      <c r="M160">
        <f t="shared" ca="1" si="126"/>
        <v>55.76446540880503</v>
      </c>
      <c r="N160">
        <f t="shared" ca="1" si="127"/>
        <v>32.296546121593288</v>
      </c>
    </row>
    <row r="161" spans="1:14" x14ac:dyDescent="0.25">
      <c r="A161" s="4">
        <f t="shared" si="112"/>
        <v>0.43443287037036893</v>
      </c>
      <c r="B161" s="3">
        <f t="shared" si="128"/>
        <v>1553301535</v>
      </c>
      <c r="C161">
        <f t="shared" si="130"/>
        <v>5</v>
      </c>
      <c r="D161">
        <f t="shared" si="130"/>
        <v>126</v>
      </c>
      <c r="E161">
        <f t="shared" ca="1" si="80"/>
        <v>-40963.388666107545</v>
      </c>
      <c r="F161">
        <f t="shared" ca="1" si="81"/>
        <v>-9768.5774539320755</v>
      </c>
      <c r="G161">
        <f t="shared" ca="1" si="121"/>
        <v>9753.6</v>
      </c>
      <c r="H161" s="9">
        <f t="shared" ca="1" si="129"/>
        <v>-234.07806009547204</v>
      </c>
      <c r="I161" s="9">
        <f t="shared" ca="1" si="129"/>
        <v>-55.819471960754889</v>
      </c>
      <c r="J161" s="9">
        <f t="shared" ca="1" si="129"/>
        <v>0</v>
      </c>
      <c r="K161" s="9">
        <f t="shared" ca="1" si="123"/>
        <v>240.64154185850148</v>
      </c>
      <c r="L161" s="9">
        <f t="shared" ca="1" si="124"/>
        <v>-103.4125562708483</v>
      </c>
      <c r="M161">
        <f t="shared" ca="1" si="126"/>
        <v>55.761949685534596</v>
      </c>
      <c r="N161">
        <f t="shared" ca="1" si="127"/>
        <v>32.277817085953878</v>
      </c>
    </row>
    <row r="162" spans="1:14" x14ac:dyDescent="0.25">
      <c r="A162" s="4">
        <f t="shared" si="112"/>
        <v>0.43449074074073929</v>
      </c>
      <c r="B162" s="3">
        <f t="shared" si="128"/>
        <v>1553301540</v>
      </c>
      <c r="C162">
        <f t="shared" si="130"/>
        <v>5</v>
      </c>
      <c r="D162">
        <f t="shared" si="130"/>
        <v>126</v>
      </c>
      <c r="E162">
        <f t="shared" ca="1" si="80"/>
        <v>-42133.778966584905</v>
      </c>
      <c r="F162">
        <f t="shared" ca="1" si="81"/>
        <v>-10047.67481373585</v>
      </c>
      <c r="G162">
        <f t="shared" ca="1" si="121"/>
        <v>9753.6</v>
      </c>
      <c r="H162" s="9">
        <f t="shared" ca="1" si="129"/>
        <v>-234.07806009547204</v>
      </c>
      <c r="I162" s="9">
        <f t="shared" ca="1" si="129"/>
        <v>-55.819471960754889</v>
      </c>
      <c r="J162" s="9">
        <f t="shared" ca="1" si="129"/>
        <v>0</v>
      </c>
      <c r="K162" s="9">
        <f t="shared" ca="1" si="123"/>
        <v>240.64154185850148</v>
      </c>
      <c r="L162" s="9">
        <f t="shared" ca="1" si="124"/>
        <v>-103.4125562708483</v>
      </c>
      <c r="M162">
        <f t="shared" ca="1" si="126"/>
        <v>55.759433962264154</v>
      </c>
      <c r="N162">
        <f t="shared" ca="1" si="127"/>
        <v>32.25908805031446</v>
      </c>
    </row>
    <row r="163" spans="1:14" x14ac:dyDescent="0.25">
      <c r="A163" s="4">
        <f t="shared" si="112"/>
        <v>0.43454861111110965</v>
      </c>
      <c r="B163" s="3">
        <f t="shared" si="128"/>
        <v>1553301545</v>
      </c>
      <c r="C163">
        <f t="shared" si="130"/>
        <v>5</v>
      </c>
      <c r="D163">
        <f t="shared" si="130"/>
        <v>126</v>
      </c>
      <c r="E163">
        <f t="shared" ca="1" si="80"/>
        <v>-43304.169267062265</v>
      </c>
      <c r="F163">
        <f t="shared" ca="1" si="81"/>
        <v>-10326.772173539624</v>
      </c>
      <c r="G163">
        <f t="shared" ca="1" si="121"/>
        <v>9753.6</v>
      </c>
      <c r="H163" s="9">
        <f t="shared" ca="1" si="129"/>
        <v>-234.07806009547056</v>
      </c>
      <c r="I163" s="9">
        <f t="shared" ca="1" si="129"/>
        <v>-55.819471960754527</v>
      </c>
      <c r="J163" s="9">
        <f t="shared" ca="1" si="129"/>
        <v>0</v>
      </c>
      <c r="K163" s="9">
        <f t="shared" ca="1" si="123"/>
        <v>240.64154185849995</v>
      </c>
      <c r="L163" s="9">
        <f t="shared" ca="1" si="124"/>
        <v>-103.4125562708483</v>
      </c>
      <c r="M163">
        <f t="shared" ca="1" si="126"/>
        <v>55.756918238993713</v>
      </c>
      <c r="N163">
        <f t="shared" ca="1" si="127"/>
        <v>32.24035901467505</v>
      </c>
    </row>
    <row r="164" spans="1:14" x14ac:dyDescent="0.25">
      <c r="A164" s="4">
        <f t="shared" si="112"/>
        <v>0.43460648148148001</v>
      </c>
      <c r="B164" s="3">
        <f t="shared" si="128"/>
        <v>1553301550</v>
      </c>
      <c r="C164">
        <f t="shared" si="130"/>
        <v>5</v>
      </c>
      <c r="D164">
        <f t="shared" si="130"/>
        <v>126</v>
      </c>
      <c r="E164">
        <f t="shared" ca="1" si="80"/>
        <v>-44474.559567539618</v>
      </c>
      <c r="F164">
        <f t="shared" ca="1" si="81"/>
        <v>-10605.869533343397</v>
      </c>
      <c r="G164">
        <f t="shared" ca="1" si="121"/>
        <v>9753.6</v>
      </c>
      <c r="H164" s="9">
        <f t="shared" ca="1" si="129"/>
        <v>-234.07806009547204</v>
      </c>
      <c r="I164" s="9">
        <f t="shared" ca="1" si="129"/>
        <v>-55.819471960754889</v>
      </c>
      <c r="J164" s="9">
        <f t="shared" ca="1" si="129"/>
        <v>0</v>
      </c>
      <c r="K164" s="9">
        <f t="shared" ca="1" si="123"/>
        <v>240.64154185850148</v>
      </c>
      <c r="L164" s="9">
        <f t="shared" ca="1" si="124"/>
        <v>-103.4125562708483</v>
      </c>
      <c r="M164">
        <f t="shared" ca="1" si="126"/>
        <v>55.754402515723271</v>
      </c>
      <c r="N164">
        <f t="shared" ca="1" si="127"/>
        <v>32.22162997903564</v>
      </c>
    </row>
    <row r="165" spans="1:14" x14ac:dyDescent="0.25">
      <c r="A165" s="4">
        <f t="shared" si="112"/>
        <v>0.43466435185185037</v>
      </c>
      <c r="B165" s="3">
        <f t="shared" si="128"/>
        <v>1553301555</v>
      </c>
      <c r="C165">
        <f t="shared" si="130"/>
        <v>5</v>
      </c>
      <c r="D165">
        <f t="shared" si="130"/>
        <v>126</v>
      </c>
      <c r="E165">
        <f t="shared" ca="1" si="80"/>
        <v>-45644.949868016978</v>
      </c>
      <c r="F165">
        <f t="shared" ca="1" si="81"/>
        <v>-10884.966893147172</v>
      </c>
      <c r="G165">
        <f t="shared" ca="1" si="121"/>
        <v>9753.6</v>
      </c>
      <c r="H165" s="9">
        <f t="shared" ca="1" si="129"/>
        <v>-234.07806009547204</v>
      </c>
      <c r="I165" s="9">
        <f t="shared" ca="1" si="129"/>
        <v>-55.819471960754527</v>
      </c>
      <c r="J165" s="9">
        <f t="shared" ca="1" si="129"/>
        <v>0</v>
      </c>
      <c r="K165" s="9">
        <f t="shared" ca="1" si="123"/>
        <v>240.6415418585014</v>
      </c>
      <c r="L165" s="9">
        <f t="shared" ca="1" si="124"/>
        <v>-103.41255627084823</v>
      </c>
      <c r="M165">
        <f t="shared" ca="1" si="126"/>
        <v>55.751886792452829</v>
      </c>
      <c r="N165">
        <f t="shared" ca="1" si="127"/>
        <v>32.202900943396223</v>
      </c>
    </row>
    <row r="166" spans="1:14" x14ac:dyDescent="0.25">
      <c r="A166" s="4">
        <f t="shared" si="112"/>
        <v>0.43472222222222073</v>
      </c>
      <c r="B166" s="3">
        <f t="shared" si="128"/>
        <v>1553301560</v>
      </c>
      <c r="C166">
        <f t="shared" si="130"/>
        <v>5</v>
      </c>
      <c r="D166">
        <f t="shared" si="130"/>
        <v>126</v>
      </c>
      <c r="E166">
        <f t="shared" ref="E166:E198" ca="1" si="131">INDIRECT("E$"&amp;C166)+INDIRECT("H$"&amp;C166)*($B166-INDIRECT("B$"&amp;D166))</f>
        <v>-46815.340168494338</v>
      </c>
      <c r="F166">
        <f t="shared" ref="F166:F198" ca="1" si="132">INDIRECT("F$"&amp;C166)+INDIRECT("I$"&amp;C166)*($B166-INDIRECT("B$"&amp;D166))</f>
        <v>-11164.064252950944</v>
      </c>
      <c r="G166">
        <f t="shared" ca="1" si="121"/>
        <v>9753.6</v>
      </c>
      <c r="H166" s="9">
        <f t="shared" ca="1" si="129"/>
        <v>-234.07806009547204</v>
      </c>
      <c r="I166" s="9">
        <f t="shared" ca="1" si="129"/>
        <v>-55.819471960754889</v>
      </c>
      <c r="J166" s="9">
        <f t="shared" ca="1" si="129"/>
        <v>0</v>
      </c>
      <c r="K166" s="9">
        <f t="shared" ca="1" si="123"/>
        <v>240.64154185850148</v>
      </c>
      <c r="L166" s="9">
        <f t="shared" ca="1" si="124"/>
        <v>-103.4125562708483</v>
      </c>
      <c r="M166">
        <f t="shared" ca="1" si="126"/>
        <v>55.749371069182395</v>
      </c>
      <c r="N166">
        <f t="shared" ca="1" si="127"/>
        <v>32.184171907756813</v>
      </c>
    </row>
    <row r="167" spans="1:14" x14ac:dyDescent="0.25">
      <c r="A167" s="4">
        <f t="shared" si="112"/>
        <v>0.43478009259259109</v>
      </c>
      <c r="B167" s="3">
        <f t="shared" si="128"/>
        <v>1553301565</v>
      </c>
      <c r="C167">
        <f t="shared" si="130"/>
        <v>5</v>
      </c>
      <c r="D167">
        <f t="shared" si="130"/>
        <v>126</v>
      </c>
      <c r="E167">
        <f t="shared" ca="1" si="131"/>
        <v>-47985.730468971698</v>
      </c>
      <c r="F167">
        <f t="shared" ca="1" si="132"/>
        <v>-11443.161612754719</v>
      </c>
      <c r="G167">
        <f t="shared" ca="1" si="121"/>
        <v>9753.6</v>
      </c>
      <c r="H167" s="9">
        <f t="shared" ca="1" si="129"/>
        <v>-234.07806009547056</v>
      </c>
      <c r="I167" s="9">
        <f t="shared" ca="1" si="129"/>
        <v>-55.819471960754527</v>
      </c>
      <c r="J167" s="9">
        <f t="shared" ca="1" si="129"/>
        <v>0</v>
      </c>
      <c r="K167" s="9">
        <f t="shared" ca="1" si="123"/>
        <v>240.64154185849995</v>
      </c>
      <c r="L167" s="9">
        <f t="shared" ca="1" si="124"/>
        <v>-103.4125562708483</v>
      </c>
      <c r="M167">
        <f t="shared" ca="1" si="126"/>
        <v>55.746855345911953</v>
      </c>
      <c r="N167">
        <f t="shared" ca="1" si="127"/>
        <v>32.165442872117396</v>
      </c>
    </row>
    <row r="168" spans="1:14" x14ac:dyDescent="0.25">
      <c r="A168" s="4">
        <f t="shared" si="112"/>
        <v>0.43483796296296146</v>
      </c>
      <c r="B168" s="3">
        <f t="shared" si="128"/>
        <v>1553301570</v>
      </c>
      <c r="C168">
        <f t="shared" si="130"/>
        <v>5</v>
      </c>
      <c r="D168">
        <f t="shared" si="130"/>
        <v>126</v>
      </c>
      <c r="E168">
        <f t="shared" ca="1" si="131"/>
        <v>-49156.120769449051</v>
      </c>
      <c r="F168">
        <f t="shared" ca="1" si="132"/>
        <v>-11722.258972558491</v>
      </c>
      <c r="G168">
        <f t="shared" ca="1" si="121"/>
        <v>9753.6</v>
      </c>
      <c r="H168" s="9">
        <f t="shared" ca="1" si="129"/>
        <v>-234.07806009547204</v>
      </c>
      <c r="I168" s="9">
        <f t="shared" ca="1" si="129"/>
        <v>-55.819471960754889</v>
      </c>
      <c r="J168" s="9">
        <f t="shared" ca="1" si="129"/>
        <v>0</v>
      </c>
      <c r="K168" s="9">
        <f t="shared" ca="1" si="123"/>
        <v>240.64154185850148</v>
      </c>
      <c r="L168" s="9">
        <f t="shared" ca="1" si="124"/>
        <v>-103.4125562708483</v>
      </c>
      <c r="M168">
        <f t="shared" ca="1" si="126"/>
        <v>55.744339622641512</v>
      </c>
      <c r="N168">
        <f t="shared" ca="1" si="127"/>
        <v>32.146713836477986</v>
      </c>
    </row>
    <row r="169" spans="1:14" x14ac:dyDescent="0.25">
      <c r="A169" s="4">
        <f t="shared" si="112"/>
        <v>0.43489583333333182</v>
      </c>
      <c r="B169" s="3">
        <f t="shared" si="128"/>
        <v>1553301575</v>
      </c>
      <c r="C169">
        <f t="shared" si="130"/>
        <v>5</v>
      </c>
      <c r="D169">
        <f t="shared" si="130"/>
        <v>126</v>
      </c>
      <c r="E169">
        <f t="shared" ca="1" si="131"/>
        <v>-50326.511069926411</v>
      </c>
      <c r="F169">
        <f t="shared" ca="1" si="132"/>
        <v>-12001.356332362266</v>
      </c>
      <c r="G169">
        <f t="shared" ca="1" si="121"/>
        <v>9753.6</v>
      </c>
      <c r="H169" s="9">
        <f t="shared" ca="1" si="129"/>
        <v>-234.07806009547204</v>
      </c>
      <c r="I169" s="9">
        <f t="shared" ca="1" si="129"/>
        <v>-55.819471960754527</v>
      </c>
      <c r="J169" s="9">
        <f t="shared" ca="1" si="129"/>
        <v>0</v>
      </c>
      <c r="K169" s="9">
        <f t="shared" ca="1" si="123"/>
        <v>240.6415418585014</v>
      </c>
      <c r="L169" s="9">
        <f t="shared" ca="1" si="124"/>
        <v>-103.41255627084823</v>
      </c>
      <c r="M169">
        <f t="shared" ca="1" si="126"/>
        <v>55.74182389937107</v>
      </c>
      <c r="N169">
        <f t="shared" ca="1" si="127"/>
        <v>32.127984800838576</v>
      </c>
    </row>
    <row r="170" spans="1:14" x14ac:dyDescent="0.25">
      <c r="A170" s="4">
        <f t="shared" si="112"/>
        <v>0.43495370370370218</v>
      </c>
      <c r="B170" s="3">
        <f t="shared" si="128"/>
        <v>1553301580</v>
      </c>
      <c r="C170">
        <f t="shared" ref="C170:D185" si="133">C169</f>
        <v>5</v>
      </c>
      <c r="D170">
        <f t="shared" si="133"/>
        <v>126</v>
      </c>
      <c r="E170">
        <f t="shared" ca="1" si="131"/>
        <v>-51496.901370403772</v>
      </c>
      <c r="F170">
        <f t="shared" ca="1" si="132"/>
        <v>-12280.453692166038</v>
      </c>
      <c r="G170">
        <f t="shared" ca="1" si="121"/>
        <v>9753.6</v>
      </c>
      <c r="H170" s="9">
        <f t="shared" ca="1" si="129"/>
        <v>-234.07806009547204</v>
      </c>
      <c r="I170" s="9">
        <f t="shared" ca="1" si="129"/>
        <v>-55.819471960754889</v>
      </c>
      <c r="J170" s="9">
        <f t="shared" ca="1" si="129"/>
        <v>0</v>
      </c>
      <c r="K170" s="9">
        <f t="shared" ca="1" si="123"/>
        <v>240.64154185850148</v>
      </c>
      <c r="L170" s="9">
        <f t="shared" ca="1" si="124"/>
        <v>-103.4125562708483</v>
      </c>
      <c r="M170">
        <f t="shared" ca="1" si="126"/>
        <v>55.739308176100629</v>
      </c>
      <c r="N170">
        <f t="shared" ca="1" si="127"/>
        <v>32.109255765199158</v>
      </c>
    </row>
    <row r="171" spans="1:14" x14ac:dyDescent="0.25">
      <c r="A171" s="4">
        <f t="shared" si="112"/>
        <v>0.43501157407407254</v>
      </c>
      <c r="B171" s="3">
        <f t="shared" si="128"/>
        <v>1553301585</v>
      </c>
      <c r="C171">
        <f t="shared" si="133"/>
        <v>5</v>
      </c>
      <c r="D171">
        <f t="shared" si="133"/>
        <v>126</v>
      </c>
      <c r="E171">
        <f t="shared" ca="1" si="131"/>
        <v>-52667.291670881132</v>
      </c>
      <c r="F171">
        <f t="shared" ca="1" si="132"/>
        <v>-12559.551051969813</v>
      </c>
      <c r="G171">
        <f t="shared" ca="1" si="121"/>
        <v>9753.6</v>
      </c>
      <c r="H171" s="9">
        <f t="shared" ca="1" si="129"/>
        <v>-234.07806009547204</v>
      </c>
      <c r="I171" s="9">
        <f t="shared" ca="1" si="129"/>
        <v>-55.819471960754527</v>
      </c>
      <c r="J171" s="9">
        <f t="shared" ca="1" si="129"/>
        <v>0</v>
      </c>
      <c r="K171" s="9">
        <f t="shared" ca="1" si="123"/>
        <v>240.6415418585014</v>
      </c>
      <c r="L171" s="9">
        <f t="shared" ca="1" si="124"/>
        <v>-103.41255627084823</v>
      </c>
      <c r="M171">
        <f t="shared" ca="1" si="126"/>
        <v>55.736792452830187</v>
      </c>
      <c r="N171">
        <f t="shared" ca="1" si="127"/>
        <v>32.090526729559748</v>
      </c>
    </row>
    <row r="172" spans="1:14" x14ac:dyDescent="0.25">
      <c r="A172" s="4">
        <f t="shared" si="112"/>
        <v>0.4350694444444429</v>
      </c>
      <c r="B172" s="3">
        <f t="shared" si="128"/>
        <v>1553301590</v>
      </c>
      <c r="C172">
        <f t="shared" si="133"/>
        <v>5</v>
      </c>
      <c r="D172">
        <f t="shared" si="133"/>
        <v>126</v>
      </c>
      <c r="E172">
        <f t="shared" ca="1" si="131"/>
        <v>-53837.681971358492</v>
      </c>
      <c r="F172">
        <f t="shared" ca="1" si="132"/>
        <v>-12838.648411773585</v>
      </c>
      <c r="G172">
        <f t="shared" ca="1" si="121"/>
        <v>9753.6</v>
      </c>
      <c r="H172" s="9">
        <f t="shared" ca="1" si="129"/>
        <v>-234.07806009547056</v>
      </c>
      <c r="I172" s="9">
        <f t="shared" ca="1" si="129"/>
        <v>-55.819471960754889</v>
      </c>
      <c r="J172" s="9">
        <f t="shared" ca="1" si="129"/>
        <v>0</v>
      </c>
      <c r="K172" s="9">
        <f t="shared" ca="1" si="123"/>
        <v>240.64154185850003</v>
      </c>
      <c r="L172" s="9">
        <f t="shared" ca="1" si="124"/>
        <v>-103.41255627084838</v>
      </c>
      <c r="M172">
        <f t="shared" ca="1" si="126"/>
        <v>55.734276729559753</v>
      </c>
      <c r="N172">
        <f t="shared" ca="1" si="127"/>
        <v>32.071797693920331</v>
      </c>
    </row>
    <row r="173" spans="1:14" x14ac:dyDescent="0.25">
      <c r="A173" s="4">
        <f t="shared" si="112"/>
        <v>0.43512731481481326</v>
      </c>
      <c r="B173" s="3">
        <f t="shared" si="128"/>
        <v>1553301595</v>
      </c>
      <c r="C173">
        <f t="shared" si="133"/>
        <v>5</v>
      </c>
      <c r="D173">
        <f t="shared" si="133"/>
        <v>126</v>
      </c>
      <c r="E173">
        <f t="shared" ca="1" si="131"/>
        <v>-55008.072271835845</v>
      </c>
      <c r="F173">
        <f t="shared" ca="1" si="132"/>
        <v>-13117.74577157736</v>
      </c>
      <c r="G173">
        <f t="shared" ca="1" si="121"/>
        <v>9753.6</v>
      </c>
      <c r="H173" s="9">
        <f t="shared" ca="1" si="129"/>
        <v>-234.07806009547204</v>
      </c>
      <c r="I173" s="9">
        <f t="shared" ca="1" si="129"/>
        <v>-55.819471960754527</v>
      </c>
      <c r="J173" s="9">
        <f t="shared" ca="1" si="129"/>
        <v>0</v>
      </c>
      <c r="K173" s="9">
        <f t="shared" ca="1" si="123"/>
        <v>240.6415418585014</v>
      </c>
      <c r="L173" s="9">
        <f t="shared" ca="1" si="124"/>
        <v>-103.41255627084823</v>
      </c>
      <c r="M173">
        <f t="shared" ca="1" si="126"/>
        <v>55.731761006289311</v>
      </c>
      <c r="N173">
        <f t="shared" ca="1" si="127"/>
        <v>32.053068658280921</v>
      </c>
    </row>
    <row r="174" spans="1:14" x14ac:dyDescent="0.25">
      <c r="A174" s="4">
        <f t="shared" si="112"/>
        <v>0.43518518518518362</v>
      </c>
      <c r="B174" s="3">
        <f t="shared" si="128"/>
        <v>1553301600</v>
      </c>
      <c r="C174">
        <f t="shared" si="133"/>
        <v>5</v>
      </c>
      <c r="D174">
        <f t="shared" si="133"/>
        <v>126</v>
      </c>
      <c r="E174">
        <f t="shared" ca="1" si="131"/>
        <v>-56178.462572313205</v>
      </c>
      <c r="F174">
        <f t="shared" ca="1" si="132"/>
        <v>-13396.843131381132</v>
      </c>
      <c r="G174">
        <f t="shared" ca="1" si="121"/>
        <v>9753.6</v>
      </c>
      <c r="H174" s="9">
        <f t="shared" ca="1" si="129"/>
        <v>-234.07806009547204</v>
      </c>
      <c r="I174" s="9">
        <f t="shared" ca="1" si="129"/>
        <v>-55.819471960754889</v>
      </c>
      <c r="J174" s="9">
        <f t="shared" ca="1" si="129"/>
        <v>0</v>
      </c>
      <c r="K174" s="9">
        <f t="shared" ca="1" si="123"/>
        <v>240.64154185850148</v>
      </c>
      <c r="L174" s="9">
        <f t="shared" ca="1" si="124"/>
        <v>-103.4125562708483</v>
      </c>
      <c r="M174">
        <f t="shared" ca="1" si="126"/>
        <v>55.729245283018869</v>
      </c>
      <c r="N174">
        <f t="shared" ca="1" si="127"/>
        <v>32.034339622641511</v>
      </c>
    </row>
    <row r="175" spans="1:14" x14ac:dyDescent="0.25">
      <c r="A175" s="4">
        <f t="shared" si="112"/>
        <v>0.43524305555555398</v>
      </c>
      <c r="B175" s="3">
        <f t="shared" si="128"/>
        <v>1553301605</v>
      </c>
      <c r="C175">
        <f t="shared" si="133"/>
        <v>5</v>
      </c>
      <c r="D175">
        <f t="shared" si="133"/>
        <v>126</v>
      </c>
      <c r="E175">
        <f t="shared" ca="1" si="131"/>
        <v>-57348.852872790565</v>
      </c>
      <c r="F175">
        <f t="shared" ca="1" si="132"/>
        <v>-13675.940491184907</v>
      </c>
      <c r="G175">
        <f t="shared" ca="1" si="121"/>
        <v>9753.6</v>
      </c>
      <c r="H175" s="9">
        <f t="shared" ca="1" si="129"/>
        <v>-234.07806009547204</v>
      </c>
      <c r="I175" s="9">
        <f t="shared" ca="1" si="129"/>
        <v>-55.819471960754527</v>
      </c>
      <c r="J175" s="9">
        <f t="shared" ca="1" si="129"/>
        <v>0</v>
      </c>
      <c r="K175" s="9">
        <f t="shared" ca="1" si="123"/>
        <v>240.6415418585014</v>
      </c>
      <c r="L175" s="9">
        <f t="shared" ca="1" si="124"/>
        <v>-103.41255627084823</v>
      </c>
      <c r="M175">
        <f t="shared" ca="1" si="126"/>
        <v>55.726729559748428</v>
      </c>
      <c r="N175">
        <f t="shared" ca="1" si="127"/>
        <v>32.015610587002094</v>
      </c>
    </row>
    <row r="176" spans="1:14" x14ac:dyDescent="0.25">
      <c r="A176" s="4">
        <f t="shared" si="112"/>
        <v>0.43530092592592434</v>
      </c>
      <c r="B176" s="3">
        <f t="shared" si="128"/>
        <v>1553301610</v>
      </c>
      <c r="C176">
        <f t="shared" si="133"/>
        <v>5</v>
      </c>
      <c r="D176">
        <f t="shared" si="133"/>
        <v>126</v>
      </c>
      <c r="E176">
        <f t="shared" ca="1" si="131"/>
        <v>-58519.243173267925</v>
      </c>
      <c r="F176">
        <f t="shared" ca="1" si="132"/>
        <v>-13955.03785098868</v>
      </c>
      <c r="G176">
        <f t="shared" ca="1" si="121"/>
        <v>9753.6</v>
      </c>
      <c r="H176" s="9">
        <f t="shared" ca="1" si="129"/>
        <v>-234.07806009547056</v>
      </c>
      <c r="I176" s="9">
        <f t="shared" ca="1" si="129"/>
        <v>-55.819471960754889</v>
      </c>
      <c r="J176" s="9">
        <f t="shared" ca="1" si="129"/>
        <v>0</v>
      </c>
      <c r="K176" s="9">
        <f t="shared" ca="1" si="123"/>
        <v>240.64154185850003</v>
      </c>
      <c r="L176" s="9">
        <f t="shared" ca="1" si="124"/>
        <v>-103.41255627084838</v>
      </c>
      <c r="M176">
        <f t="shared" ca="1" si="126"/>
        <v>55.724213836477986</v>
      </c>
      <c r="N176">
        <f t="shared" ca="1" si="127"/>
        <v>31.99688155136268</v>
      </c>
    </row>
    <row r="177" spans="1:14" x14ac:dyDescent="0.25">
      <c r="A177" s="4">
        <f t="shared" si="112"/>
        <v>0.4353587962962947</v>
      </c>
      <c r="B177" s="3">
        <f t="shared" si="128"/>
        <v>1553301615</v>
      </c>
      <c r="C177">
        <f t="shared" si="133"/>
        <v>5</v>
      </c>
      <c r="D177">
        <f t="shared" si="133"/>
        <v>126</v>
      </c>
      <c r="E177">
        <f t="shared" ca="1" si="131"/>
        <v>-59689.633473745278</v>
      </c>
      <c r="F177">
        <f t="shared" ca="1" si="132"/>
        <v>-14234.135210792454</v>
      </c>
      <c r="G177">
        <f t="shared" ca="1" si="121"/>
        <v>9753.6</v>
      </c>
      <c r="H177" s="9">
        <f t="shared" ca="1" si="129"/>
        <v>-234.07806009547204</v>
      </c>
      <c r="I177" s="9">
        <f t="shared" ca="1" si="129"/>
        <v>-55.819471960754527</v>
      </c>
      <c r="J177" s="9">
        <f t="shared" ca="1" si="129"/>
        <v>0</v>
      </c>
      <c r="K177" s="9">
        <f t="shared" ca="1" si="123"/>
        <v>240.6415418585014</v>
      </c>
      <c r="L177" s="9">
        <f t="shared" ca="1" si="124"/>
        <v>-103.41255627084823</v>
      </c>
      <c r="M177">
        <f t="shared" ca="1" si="126"/>
        <v>55.721698113207552</v>
      </c>
      <c r="N177">
        <f t="shared" ca="1" si="127"/>
        <v>31.97815251572327</v>
      </c>
    </row>
    <row r="178" spans="1:14" x14ac:dyDescent="0.25">
      <c r="A178" s="4">
        <f t="shared" si="112"/>
        <v>0.43541666666666506</v>
      </c>
      <c r="B178" s="3">
        <f t="shared" si="128"/>
        <v>1553301620</v>
      </c>
      <c r="C178">
        <f t="shared" si="133"/>
        <v>5</v>
      </c>
      <c r="D178">
        <f t="shared" si="133"/>
        <v>126</v>
      </c>
      <c r="E178">
        <f t="shared" ca="1" si="131"/>
        <v>-60860.023774222638</v>
      </c>
      <c r="F178">
        <f t="shared" ca="1" si="132"/>
        <v>-14513.232570596227</v>
      </c>
      <c r="G178">
        <f t="shared" ca="1" si="121"/>
        <v>9753.6</v>
      </c>
      <c r="H178" s="9">
        <f t="shared" ca="1" si="129"/>
        <v>-234.07806009547204</v>
      </c>
      <c r="I178" s="9">
        <f t="shared" ca="1" si="129"/>
        <v>-55.819471960754889</v>
      </c>
      <c r="J178" s="9">
        <f t="shared" ca="1" si="129"/>
        <v>0</v>
      </c>
      <c r="K178" s="9">
        <f t="shared" ca="1" si="123"/>
        <v>240.64154185850148</v>
      </c>
      <c r="L178" s="9">
        <f t="shared" ca="1" si="124"/>
        <v>-103.4125562708483</v>
      </c>
      <c r="M178">
        <f t="shared" ca="1" si="126"/>
        <v>55.71918238993711</v>
      </c>
      <c r="N178">
        <f t="shared" ca="1" si="127"/>
        <v>31.959423480083856</v>
      </c>
    </row>
    <row r="179" spans="1:14" x14ac:dyDescent="0.25">
      <c r="A179" s="4">
        <f t="shared" si="112"/>
        <v>0.43547453703703543</v>
      </c>
      <c r="B179" s="3">
        <f t="shared" si="128"/>
        <v>1553301625</v>
      </c>
      <c r="C179">
        <f t="shared" si="133"/>
        <v>5</v>
      </c>
      <c r="D179">
        <f t="shared" si="133"/>
        <v>126</v>
      </c>
      <c r="E179">
        <f t="shared" ca="1" si="131"/>
        <v>-62030.414074699998</v>
      </c>
      <c r="F179">
        <f t="shared" ca="1" si="132"/>
        <v>-14792.329930400001</v>
      </c>
      <c r="G179">
        <f t="shared" ca="1" si="121"/>
        <v>9753.6</v>
      </c>
      <c r="H179" s="9">
        <f t="shared" ca="1" si="129"/>
        <v>-234.07806009547204</v>
      </c>
      <c r="I179" s="9">
        <f t="shared" ca="1" si="129"/>
        <v>-55.819471960754527</v>
      </c>
      <c r="J179" s="9">
        <f t="shared" ca="1" si="129"/>
        <v>0</v>
      </c>
      <c r="K179" s="9">
        <f t="shared" ca="1" si="123"/>
        <v>240.6415418585014</v>
      </c>
      <c r="L179" s="9">
        <f t="shared" ca="1" si="124"/>
        <v>-103.41255627084823</v>
      </c>
      <c r="M179">
        <f t="shared" ca="1" si="126"/>
        <v>55.716666666666669</v>
      </c>
      <c r="N179">
        <f t="shared" ca="1" si="127"/>
        <v>31.940694444444443</v>
      </c>
    </row>
    <row r="180" spans="1:14" x14ac:dyDescent="0.25">
      <c r="A180" s="4">
        <f t="shared" si="112"/>
        <v>0.43553240740740579</v>
      </c>
      <c r="B180" s="3">
        <f t="shared" si="128"/>
        <v>1553301630</v>
      </c>
      <c r="C180">
        <f t="shared" si="133"/>
        <v>5</v>
      </c>
      <c r="D180">
        <f t="shared" si="133"/>
        <v>126</v>
      </c>
      <c r="E180">
        <f t="shared" ca="1" si="131"/>
        <v>-63200.804375177358</v>
      </c>
      <c r="F180">
        <f t="shared" ca="1" si="132"/>
        <v>-15071.427290203774</v>
      </c>
      <c r="G180">
        <f t="shared" ca="1" si="121"/>
        <v>9753.6</v>
      </c>
      <c r="H180" s="9">
        <f t="shared" ca="1" si="129"/>
        <v>-234.07806009547204</v>
      </c>
      <c r="I180" s="9">
        <f t="shared" ca="1" si="129"/>
        <v>-55.819471960754889</v>
      </c>
      <c r="J180" s="9">
        <f t="shared" ca="1" si="129"/>
        <v>0</v>
      </c>
      <c r="K180" s="9">
        <f t="shared" ca="1" si="123"/>
        <v>240.64154185850148</v>
      </c>
      <c r="L180" s="9">
        <f t="shared" ca="1" si="124"/>
        <v>-103.4125562708483</v>
      </c>
      <c r="M180">
        <f t="shared" ca="1" si="126"/>
        <v>55.714150943396227</v>
      </c>
      <c r="N180">
        <f t="shared" ca="1" si="127"/>
        <v>31.921965408805029</v>
      </c>
    </row>
    <row r="181" spans="1:14" x14ac:dyDescent="0.25">
      <c r="A181" s="4">
        <f t="shared" si="112"/>
        <v>0.43559027777777615</v>
      </c>
      <c r="B181" s="3">
        <f t="shared" si="128"/>
        <v>1553301635</v>
      </c>
      <c r="C181">
        <f t="shared" si="133"/>
        <v>5</v>
      </c>
      <c r="D181">
        <f t="shared" si="133"/>
        <v>126</v>
      </c>
      <c r="E181">
        <f t="shared" ca="1" si="131"/>
        <v>-64371.194675654719</v>
      </c>
      <c r="F181">
        <f t="shared" ca="1" si="132"/>
        <v>-15350.524650007548</v>
      </c>
      <c r="G181">
        <f t="shared" ca="1" si="121"/>
        <v>9753.6</v>
      </c>
      <c r="H181" s="9">
        <f t="shared" ca="1" si="129"/>
        <v>-234.07806009547349</v>
      </c>
      <c r="I181" s="9">
        <f t="shared" ca="1" si="129"/>
        <v>-55.819471960754889</v>
      </c>
      <c r="J181" s="9">
        <f t="shared" ca="1" si="129"/>
        <v>0</v>
      </c>
      <c r="K181" s="9">
        <f t="shared" ca="1" si="123"/>
        <v>240.6415418585029</v>
      </c>
      <c r="L181" s="9">
        <f t="shared" ca="1" si="124"/>
        <v>-103.41255627084823</v>
      </c>
      <c r="M181">
        <f t="shared" ca="1" si="126"/>
        <v>55.711635220125785</v>
      </c>
      <c r="N181">
        <f t="shared" ca="1" si="127"/>
        <v>31.903236373165615</v>
      </c>
    </row>
    <row r="182" spans="1:14" x14ac:dyDescent="0.25">
      <c r="A182" s="4">
        <f t="shared" si="112"/>
        <v>0.43564814814814651</v>
      </c>
      <c r="B182" s="3">
        <f t="shared" si="128"/>
        <v>1553301640</v>
      </c>
      <c r="C182">
        <f t="shared" si="133"/>
        <v>5</v>
      </c>
      <c r="D182">
        <f t="shared" si="133"/>
        <v>126</v>
      </c>
      <c r="E182">
        <f t="shared" ca="1" si="131"/>
        <v>-65541.584976132086</v>
      </c>
      <c r="F182">
        <f t="shared" ca="1" si="132"/>
        <v>-15629.622009811323</v>
      </c>
      <c r="G182">
        <f t="shared" ca="1" si="121"/>
        <v>9753.6</v>
      </c>
      <c r="H182" s="9">
        <f t="shared" ca="1" si="129"/>
        <v>-234.07806009547204</v>
      </c>
      <c r="I182" s="9">
        <f t="shared" ca="1" si="129"/>
        <v>-55.819471960754527</v>
      </c>
      <c r="J182" s="9">
        <f t="shared" ca="1" si="129"/>
        <v>0</v>
      </c>
      <c r="K182" s="9">
        <f t="shared" ca="1" si="123"/>
        <v>240.6415418585014</v>
      </c>
      <c r="L182" s="9">
        <f t="shared" ca="1" si="124"/>
        <v>-103.41255627084823</v>
      </c>
      <c r="M182">
        <f t="shared" ca="1" si="126"/>
        <v>55.709119496855351</v>
      </c>
      <c r="N182">
        <f t="shared" ca="1" si="127"/>
        <v>31.884507337526205</v>
      </c>
    </row>
    <row r="183" spans="1:14" x14ac:dyDescent="0.25">
      <c r="A183" s="4">
        <f t="shared" si="112"/>
        <v>0.43570601851851687</v>
      </c>
      <c r="B183" s="3">
        <f t="shared" si="128"/>
        <v>1553301645</v>
      </c>
      <c r="C183">
        <f t="shared" si="133"/>
        <v>5</v>
      </c>
      <c r="D183">
        <f t="shared" si="133"/>
        <v>126</v>
      </c>
      <c r="E183">
        <f t="shared" ca="1" si="131"/>
        <v>-66711.975276609446</v>
      </c>
      <c r="F183">
        <f t="shared" ca="1" si="132"/>
        <v>-15908.719369615095</v>
      </c>
      <c r="G183">
        <f t="shared" ca="1" si="121"/>
        <v>9753.6</v>
      </c>
      <c r="H183" s="9">
        <f t="shared" ca="1" si="129"/>
        <v>-234.07806009546911</v>
      </c>
      <c r="I183" s="9">
        <f t="shared" ca="1" si="129"/>
        <v>-55.819471960754889</v>
      </c>
      <c r="J183" s="9">
        <f t="shared" ca="1" si="129"/>
        <v>0</v>
      </c>
      <c r="K183" s="9">
        <f t="shared" ca="1" si="123"/>
        <v>240.64154185849864</v>
      </c>
      <c r="L183" s="9">
        <f t="shared" ca="1" si="124"/>
        <v>-103.41255627084847</v>
      </c>
      <c r="M183">
        <f t="shared" ca="1" si="126"/>
        <v>55.706603773584909</v>
      </c>
      <c r="N183">
        <f t="shared" ca="1" si="127"/>
        <v>31.865778301886792</v>
      </c>
    </row>
    <row r="184" spans="1:14" x14ac:dyDescent="0.25">
      <c r="A184" s="4">
        <f t="shared" si="112"/>
        <v>0.43576388888888723</v>
      </c>
      <c r="B184" s="3">
        <f t="shared" si="128"/>
        <v>1553301650</v>
      </c>
      <c r="C184">
        <f t="shared" si="133"/>
        <v>5</v>
      </c>
      <c r="D184">
        <f t="shared" si="133"/>
        <v>126</v>
      </c>
      <c r="E184">
        <f t="shared" ca="1" si="131"/>
        <v>-67882.365577086792</v>
      </c>
      <c r="F184">
        <f t="shared" ca="1" si="132"/>
        <v>-16187.81672941887</v>
      </c>
      <c r="G184">
        <f t="shared" ca="1" si="121"/>
        <v>9753.6</v>
      </c>
      <c r="H184" s="9">
        <f t="shared" ca="1" si="129"/>
        <v>-234.07806009547204</v>
      </c>
      <c r="I184" s="9">
        <f t="shared" ca="1" si="129"/>
        <v>-55.819471960754527</v>
      </c>
      <c r="J184" s="9">
        <f t="shared" ca="1" si="129"/>
        <v>0</v>
      </c>
      <c r="K184" s="9">
        <f t="shared" ca="1" si="123"/>
        <v>240.6415418585014</v>
      </c>
      <c r="L184" s="9">
        <f t="shared" ca="1" si="124"/>
        <v>-103.41255627084823</v>
      </c>
      <c r="M184">
        <f t="shared" ca="1" si="126"/>
        <v>55.704088050314468</v>
      </c>
      <c r="N184">
        <f t="shared" ca="1" si="127"/>
        <v>31.847049266247378</v>
      </c>
    </row>
    <row r="185" spans="1:14" x14ac:dyDescent="0.25">
      <c r="A185" s="4">
        <f t="shared" si="112"/>
        <v>0.43582175925925759</v>
      </c>
      <c r="B185" s="3">
        <f t="shared" si="128"/>
        <v>1553301655</v>
      </c>
      <c r="C185">
        <f t="shared" si="133"/>
        <v>5</v>
      </c>
      <c r="D185">
        <f t="shared" si="133"/>
        <v>126</v>
      </c>
      <c r="E185">
        <f t="shared" ca="1" si="131"/>
        <v>-69052.755877564152</v>
      </c>
      <c r="F185">
        <f t="shared" ca="1" si="132"/>
        <v>-16466.914089222642</v>
      </c>
      <c r="G185">
        <f t="shared" ca="1" si="121"/>
        <v>9753.6</v>
      </c>
      <c r="H185" s="9">
        <f t="shared" ref="H185:J198" ca="1" si="134">(E186-E185)/($B186-$B185)</f>
        <v>-234.07806009547204</v>
      </c>
      <c r="I185" s="9">
        <f t="shared" ca="1" si="134"/>
        <v>-55.819471960754889</v>
      </c>
      <c r="J185" s="9">
        <f t="shared" ca="1" si="134"/>
        <v>0</v>
      </c>
      <c r="K185" s="9">
        <f t="shared" ca="1" si="123"/>
        <v>240.64154185850148</v>
      </c>
      <c r="L185" s="9">
        <f t="shared" ca="1" si="124"/>
        <v>-103.4125562708483</v>
      </c>
      <c r="M185">
        <f t="shared" ca="1" si="126"/>
        <v>55.701572327044026</v>
      </c>
      <c r="N185">
        <f t="shared" ca="1" si="127"/>
        <v>31.828320230607964</v>
      </c>
    </row>
    <row r="186" spans="1:14" x14ac:dyDescent="0.25">
      <c r="A186" s="4">
        <f t="shared" si="112"/>
        <v>0.43587962962962795</v>
      </c>
      <c r="B186" s="3">
        <f t="shared" si="128"/>
        <v>1553301660</v>
      </c>
      <c r="C186">
        <f t="shared" ref="C186:D198" si="135">C185</f>
        <v>5</v>
      </c>
      <c r="D186">
        <f t="shared" si="135"/>
        <v>126</v>
      </c>
      <c r="E186">
        <f t="shared" ca="1" si="131"/>
        <v>-70223.146178041512</v>
      </c>
      <c r="F186">
        <f t="shared" ca="1" si="132"/>
        <v>-16746.011449026417</v>
      </c>
      <c r="G186">
        <f t="shared" ca="1" si="121"/>
        <v>9753.6</v>
      </c>
      <c r="H186" s="9">
        <f t="shared" ca="1" si="134"/>
        <v>-234.07806009547204</v>
      </c>
      <c r="I186" s="9">
        <f t="shared" ca="1" si="134"/>
        <v>-55.819471960754889</v>
      </c>
      <c r="J186" s="9">
        <f t="shared" ca="1" si="134"/>
        <v>0</v>
      </c>
      <c r="K186" s="9">
        <f t="shared" ca="1" si="123"/>
        <v>240.64154185850148</v>
      </c>
      <c r="L186" s="9">
        <f t="shared" ca="1" si="124"/>
        <v>-103.4125562708483</v>
      </c>
      <c r="M186">
        <f t="shared" ca="1" si="126"/>
        <v>55.699056603773585</v>
      </c>
      <c r="N186">
        <f t="shared" ca="1" si="127"/>
        <v>31.809591194968551</v>
      </c>
    </row>
    <row r="187" spans="1:14" x14ac:dyDescent="0.25">
      <c r="A187" s="4">
        <f t="shared" si="112"/>
        <v>0.43593749999999831</v>
      </c>
      <c r="B187" s="3">
        <f t="shared" si="128"/>
        <v>1553301665</v>
      </c>
      <c r="C187">
        <f t="shared" si="135"/>
        <v>5</v>
      </c>
      <c r="D187">
        <f t="shared" si="135"/>
        <v>126</v>
      </c>
      <c r="E187">
        <f t="shared" ca="1" si="131"/>
        <v>-71393.536478518872</v>
      </c>
      <c r="F187">
        <f t="shared" ca="1" si="132"/>
        <v>-17025.108808830191</v>
      </c>
      <c r="G187">
        <f t="shared" ca="1" si="121"/>
        <v>9753.6</v>
      </c>
      <c r="H187" s="9">
        <f t="shared" ca="1" si="134"/>
        <v>-234.07806009547204</v>
      </c>
      <c r="I187" s="9">
        <f t="shared" ca="1" si="134"/>
        <v>-55.819471960754164</v>
      </c>
      <c r="J187" s="9">
        <f t="shared" ca="1" si="134"/>
        <v>0</v>
      </c>
      <c r="K187" s="9">
        <f t="shared" ca="1" si="123"/>
        <v>240.64154185850131</v>
      </c>
      <c r="L187" s="9">
        <f t="shared" ca="1" si="124"/>
        <v>-103.41255627084813</v>
      </c>
      <c r="M187">
        <f t="shared" ca="1" si="126"/>
        <v>55.69654088050315</v>
      </c>
      <c r="N187">
        <f t="shared" ca="1" si="127"/>
        <v>31.790862159329137</v>
      </c>
    </row>
    <row r="188" spans="1:14" x14ac:dyDescent="0.25">
      <c r="A188" s="4">
        <f t="shared" ref="A188:A232" si="136">A187+5/24/3600</f>
        <v>0.43599537037036867</v>
      </c>
      <c r="B188" s="3">
        <f t="shared" si="128"/>
        <v>1553301670</v>
      </c>
      <c r="C188">
        <f t="shared" si="135"/>
        <v>5</v>
      </c>
      <c r="D188">
        <f t="shared" si="135"/>
        <v>126</v>
      </c>
      <c r="E188">
        <f t="shared" ca="1" si="131"/>
        <v>-72563.926778996232</v>
      </c>
      <c r="F188">
        <f t="shared" ca="1" si="132"/>
        <v>-17304.206168633962</v>
      </c>
      <c r="G188">
        <f t="shared" ca="1" si="121"/>
        <v>9753.6</v>
      </c>
      <c r="H188" s="9">
        <f t="shared" ca="1" si="134"/>
        <v>-234.07806009547204</v>
      </c>
      <c r="I188" s="9">
        <f t="shared" ca="1" si="134"/>
        <v>-55.819471960754889</v>
      </c>
      <c r="J188" s="9">
        <f t="shared" ca="1" si="134"/>
        <v>0</v>
      </c>
      <c r="K188" s="9">
        <f t="shared" ca="1" si="123"/>
        <v>240.64154185850148</v>
      </c>
      <c r="L188" s="9">
        <f t="shared" ca="1" si="124"/>
        <v>-103.4125562708483</v>
      </c>
      <c r="M188">
        <f t="shared" ca="1" si="126"/>
        <v>55.694025157232709</v>
      </c>
      <c r="N188">
        <f t="shared" ca="1" si="127"/>
        <v>31.772133123689727</v>
      </c>
    </row>
    <row r="189" spans="1:14" x14ac:dyDescent="0.25">
      <c r="A189" s="4">
        <f t="shared" si="136"/>
        <v>0.43605324074073903</v>
      </c>
      <c r="B189" s="3">
        <f t="shared" si="128"/>
        <v>1553301675</v>
      </c>
      <c r="C189">
        <f t="shared" si="135"/>
        <v>5</v>
      </c>
      <c r="D189">
        <f t="shared" si="135"/>
        <v>126</v>
      </c>
      <c r="E189">
        <f t="shared" ca="1" si="131"/>
        <v>-73734.317079473592</v>
      </c>
      <c r="F189">
        <f t="shared" ca="1" si="132"/>
        <v>-17583.303528437737</v>
      </c>
      <c r="G189">
        <f t="shared" ca="1" si="121"/>
        <v>9753.6</v>
      </c>
      <c r="H189" s="9">
        <f t="shared" ca="1" si="134"/>
        <v>-234.07806009547204</v>
      </c>
      <c r="I189" s="9">
        <f t="shared" ca="1" si="134"/>
        <v>-55.819471960754889</v>
      </c>
      <c r="J189" s="9">
        <f t="shared" ca="1" si="134"/>
        <v>0</v>
      </c>
      <c r="K189" s="9">
        <f t="shared" ca="1" si="123"/>
        <v>240.64154185850148</v>
      </c>
      <c r="L189" s="9">
        <f t="shared" ca="1" si="124"/>
        <v>-103.4125562708483</v>
      </c>
      <c r="M189">
        <f t="shared" ca="1" si="126"/>
        <v>55.691509433962267</v>
      </c>
      <c r="N189">
        <f t="shared" ca="1" si="127"/>
        <v>31.753404088050313</v>
      </c>
    </row>
    <row r="190" spans="1:14" x14ac:dyDescent="0.25">
      <c r="A190" s="4">
        <f t="shared" si="136"/>
        <v>0.4361111111111094</v>
      </c>
      <c r="B190" s="3">
        <f t="shared" si="128"/>
        <v>1553301680</v>
      </c>
      <c r="C190">
        <f t="shared" si="135"/>
        <v>5</v>
      </c>
      <c r="D190">
        <f t="shared" si="135"/>
        <v>126</v>
      </c>
      <c r="E190">
        <f t="shared" ca="1" si="131"/>
        <v>-74904.707379950953</v>
      </c>
      <c r="F190">
        <f t="shared" ca="1" si="132"/>
        <v>-17862.400888241511</v>
      </c>
      <c r="G190">
        <f t="shared" ca="1" si="121"/>
        <v>9753.6</v>
      </c>
      <c r="H190" s="9">
        <f t="shared" ca="1" si="134"/>
        <v>-234.07806009547204</v>
      </c>
      <c r="I190" s="9">
        <f t="shared" ca="1" si="134"/>
        <v>-55.819471960754889</v>
      </c>
      <c r="J190" s="9">
        <f t="shared" ca="1" si="134"/>
        <v>0</v>
      </c>
      <c r="K190" s="9">
        <f t="shared" ca="1" si="123"/>
        <v>240.64154185850148</v>
      </c>
      <c r="L190" s="9">
        <f t="shared" ca="1" si="124"/>
        <v>-103.4125562708483</v>
      </c>
      <c r="M190">
        <f t="shared" ca="1" si="126"/>
        <v>55.688993710691825</v>
      </c>
      <c r="N190">
        <f t="shared" ca="1" si="127"/>
        <v>31.7346750524109</v>
      </c>
    </row>
    <row r="191" spans="1:14" x14ac:dyDescent="0.25">
      <c r="A191" s="4">
        <f t="shared" si="136"/>
        <v>0.43616898148147976</v>
      </c>
      <c r="B191" s="3">
        <f t="shared" si="128"/>
        <v>1553301685</v>
      </c>
      <c r="C191">
        <f t="shared" si="135"/>
        <v>5</v>
      </c>
      <c r="D191">
        <f t="shared" si="135"/>
        <v>126</v>
      </c>
      <c r="E191">
        <f t="shared" ca="1" si="131"/>
        <v>-76075.097680428313</v>
      </c>
      <c r="F191">
        <f t="shared" ca="1" si="132"/>
        <v>-18141.498248045285</v>
      </c>
      <c r="G191">
        <f t="shared" ca="1" si="121"/>
        <v>9753.6</v>
      </c>
      <c r="H191" s="9">
        <f t="shared" ca="1" si="134"/>
        <v>-234.07806009547204</v>
      </c>
      <c r="I191" s="9">
        <f t="shared" ca="1" si="134"/>
        <v>-55.819471960754164</v>
      </c>
      <c r="J191" s="9">
        <f t="shared" ca="1" si="134"/>
        <v>0</v>
      </c>
      <c r="K191" s="9">
        <f t="shared" ca="1" si="123"/>
        <v>240.64154185850131</v>
      </c>
      <c r="L191" s="9">
        <f t="shared" ca="1" si="124"/>
        <v>-103.41255627084813</v>
      </c>
      <c r="M191">
        <f t="shared" ca="1" si="126"/>
        <v>55.686477987421384</v>
      </c>
      <c r="N191">
        <f t="shared" ca="1" si="127"/>
        <v>31.715946016771486</v>
      </c>
    </row>
    <row r="192" spans="1:14" x14ac:dyDescent="0.25">
      <c r="A192" s="4">
        <f t="shared" si="136"/>
        <v>0.43622685185185012</v>
      </c>
      <c r="B192" s="3">
        <f t="shared" si="128"/>
        <v>1553301690</v>
      </c>
      <c r="C192">
        <f t="shared" si="135"/>
        <v>5</v>
      </c>
      <c r="D192">
        <f t="shared" si="135"/>
        <v>126</v>
      </c>
      <c r="E192">
        <f t="shared" ca="1" si="131"/>
        <v>-77245.487980905673</v>
      </c>
      <c r="F192">
        <f t="shared" ca="1" si="132"/>
        <v>-18420.595607849056</v>
      </c>
      <c r="G192">
        <f t="shared" ca="1" si="121"/>
        <v>9753.6</v>
      </c>
      <c r="H192" s="9">
        <f t="shared" ca="1" si="134"/>
        <v>-234.07806009546911</v>
      </c>
      <c r="I192" s="9">
        <f t="shared" ca="1" si="134"/>
        <v>-55.819471960754889</v>
      </c>
      <c r="J192" s="9">
        <f t="shared" ca="1" si="134"/>
        <v>0</v>
      </c>
      <c r="K192" s="9">
        <f t="shared" ca="1" si="123"/>
        <v>240.64154185849864</v>
      </c>
      <c r="L192" s="9">
        <f t="shared" ca="1" si="124"/>
        <v>-103.41255627084847</v>
      </c>
      <c r="M192">
        <f t="shared" ca="1" si="126"/>
        <v>55.683962264150942</v>
      </c>
      <c r="N192">
        <f t="shared" ca="1" si="127"/>
        <v>31.697216981132073</v>
      </c>
    </row>
    <row r="193" spans="1:14" x14ac:dyDescent="0.25">
      <c r="A193" s="4">
        <f t="shared" si="136"/>
        <v>0.43628472222222048</v>
      </c>
      <c r="B193" s="3">
        <f t="shared" si="128"/>
        <v>1553301695</v>
      </c>
      <c r="C193">
        <f t="shared" si="135"/>
        <v>5</v>
      </c>
      <c r="D193">
        <f t="shared" si="135"/>
        <v>126</v>
      </c>
      <c r="E193">
        <f t="shared" ca="1" si="131"/>
        <v>-78415.878281383018</v>
      </c>
      <c r="F193">
        <f t="shared" ca="1" si="132"/>
        <v>-18699.692967652831</v>
      </c>
      <c r="G193">
        <f t="shared" ca="1" si="121"/>
        <v>9753.6</v>
      </c>
      <c r="H193" s="9">
        <f t="shared" ca="1" si="134"/>
        <v>-234.07806009547204</v>
      </c>
      <c r="I193" s="9">
        <f t="shared" ca="1" si="134"/>
        <v>-55.819471960754889</v>
      </c>
      <c r="J193" s="9">
        <f t="shared" ca="1" si="134"/>
        <v>0</v>
      </c>
      <c r="K193" s="9">
        <f t="shared" ca="1" si="123"/>
        <v>240.64154185850148</v>
      </c>
      <c r="L193" s="9">
        <f t="shared" ca="1" si="124"/>
        <v>-103.4125562708483</v>
      </c>
      <c r="M193">
        <f t="shared" ca="1" si="126"/>
        <v>55.681446540880508</v>
      </c>
      <c r="N193">
        <f t="shared" ca="1" si="127"/>
        <v>31.678487945492662</v>
      </c>
    </row>
    <row r="194" spans="1:14" x14ac:dyDescent="0.25">
      <c r="A194" s="4">
        <f t="shared" si="136"/>
        <v>0.43634259259259084</v>
      </c>
      <c r="B194" s="3">
        <f t="shared" si="128"/>
        <v>1553301700</v>
      </c>
      <c r="C194">
        <f t="shared" si="135"/>
        <v>5</v>
      </c>
      <c r="D194">
        <f t="shared" si="135"/>
        <v>126</v>
      </c>
      <c r="E194">
        <f t="shared" ca="1" si="131"/>
        <v>-79586.268581860379</v>
      </c>
      <c r="F194">
        <f t="shared" ca="1" si="132"/>
        <v>-18978.790327456605</v>
      </c>
      <c r="G194">
        <f t="shared" ca="1" si="121"/>
        <v>9753.6</v>
      </c>
      <c r="H194" s="9">
        <f t="shared" ca="1" si="134"/>
        <v>-234.07806009547204</v>
      </c>
      <c r="I194" s="9">
        <f t="shared" ca="1" si="134"/>
        <v>-55.819471960754889</v>
      </c>
      <c r="J194" s="9">
        <f t="shared" ca="1" si="134"/>
        <v>0</v>
      </c>
      <c r="K194" s="9">
        <f t="shared" ca="1" si="123"/>
        <v>240.64154185850148</v>
      </c>
      <c r="L194" s="9">
        <f t="shared" ca="1" si="124"/>
        <v>-103.4125562708483</v>
      </c>
      <c r="M194">
        <f t="shared" ca="1" si="126"/>
        <v>55.678930817610066</v>
      </c>
      <c r="N194">
        <f t="shared" ca="1" si="127"/>
        <v>31.659758909853249</v>
      </c>
    </row>
    <row r="195" spans="1:14" x14ac:dyDescent="0.25">
      <c r="A195" s="4">
        <f t="shared" si="136"/>
        <v>0.4364004629629612</v>
      </c>
      <c r="B195" s="3">
        <f t="shared" si="128"/>
        <v>1553301705</v>
      </c>
      <c r="C195">
        <f t="shared" si="135"/>
        <v>5</v>
      </c>
      <c r="D195">
        <f t="shared" si="135"/>
        <v>126</v>
      </c>
      <c r="E195">
        <f t="shared" ca="1" si="131"/>
        <v>-80756.658882337739</v>
      </c>
      <c r="F195">
        <f t="shared" ca="1" si="132"/>
        <v>-19257.88768726038</v>
      </c>
      <c r="G195">
        <f t="shared" ca="1" si="121"/>
        <v>9753.6</v>
      </c>
      <c r="H195" s="9">
        <f t="shared" ca="1" si="134"/>
        <v>-234.07806009547204</v>
      </c>
      <c r="I195" s="9">
        <f t="shared" ca="1" si="134"/>
        <v>-55.819471960754164</v>
      </c>
      <c r="J195" s="9">
        <f t="shared" ca="1" si="134"/>
        <v>0</v>
      </c>
      <c r="K195" s="9">
        <f t="shared" ca="1" si="123"/>
        <v>240.64154185850131</v>
      </c>
      <c r="L195" s="9">
        <f t="shared" ca="1" si="124"/>
        <v>-103.41255627084813</v>
      </c>
      <c r="M195">
        <f t="shared" ca="1" si="126"/>
        <v>55.676415094339625</v>
      </c>
      <c r="N195">
        <f t="shared" ca="1" si="127"/>
        <v>31.641029874213835</v>
      </c>
    </row>
    <row r="196" spans="1:14" x14ac:dyDescent="0.25">
      <c r="A196" s="4">
        <f t="shared" si="136"/>
        <v>0.43645833333333156</v>
      </c>
      <c r="B196" s="3">
        <f t="shared" si="128"/>
        <v>1553301710</v>
      </c>
      <c r="C196">
        <f t="shared" si="135"/>
        <v>5</v>
      </c>
      <c r="D196">
        <f t="shared" si="135"/>
        <v>126</v>
      </c>
      <c r="E196">
        <f t="shared" ca="1" si="131"/>
        <v>-81927.049182815099</v>
      </c>
      <c r="F196">
        <f t="shared" ca="1" si="132"/>
        <v>-19536.98504706415</v>
      </c>
      <c r="G196">
        <f t="shared" ca="1" si="121"/>
        <v>9753.6</v>
      </c>
      <c r="H196" s="9">
        <f t="shared" ca="1" si="134"/>
        <v>-234.07806009547204</v>
      </c>
      <c r="I196" s="9">
        <f t="shared" ca="1" si="134"/>
        <v>-55.819471960754889</v>
      </c>
      <c r="J196" s="9">
        <f t="shared" ca="1" si="134"/>
        <v>0</v>
      </c>
      <c r="K196" s="9">
        <f t="shared" ca="1" si="123"/>
        <v>240.64154185850148</v>
      </c>
      <c r="L196" s="9">
        <f t="shared" ca="1" si="124"/>
        <v>-103.4125562708483</v>
      </c>
      <c r="M196">
        <f t="shared" ca="1" si="126"/>
        <v>55.673899371069183</v>
      </c>
      <c r="N196">
        <f t="shared" ca="1" si="127"/>
        <v>31.622300838574422</v>
      </c>
    </row>
    <row r="197" spans="1:14" x14ac:dyDescent="0.25">
      <c r="A197" s="4">
        <f t="shared" si="136"/>
        <v>0.43651620370370192</v>
      </c>
      <c r="B197" s="3">
        <f t="shared" si="128"/>
        <v>1553301715</v>
      </c>
      <c r="C197">
        <f t="shared" si="135"/>
        <v>5</v>
      </c>
      <c r="D197">
        <f t="shared" si="135"/>
        <v>126</v>
      </c>
      <c r="E197">
        <f t="shared" ca="1" si="131"/>
        <v>-83097.439483292459</v>
      </c>
      <c r="F197">
        <f t="shared" ca="1" si="132"/>
        <v>-19816.082406867925</v>
      </c>
      <c r="G197">
        <f t="shared" ca="1" si="121"/>
        <v>9753.6</v>
      </c>
      <c r="H197" s="9">
        <f t="shared" ca="1" si="134"/>
        <v>-234.07806009547204</v>
      </c>
      <c r="I197" s="9">
        <f t="shared" ca="1" si="134"/>
        <v>-55.819471960754889</v>
      </c>
      <c r="J197" s="9">
        <f t="shared" ca="1" si="134"/>
        <v>0</v>
      </c>
      <c r="K197" s="9">
        <f t="shared" ca="1" si="123"/>
        <v>240.64154185850148</v>
      </c>
      <c r="L197" s="9">
        <f t="shared" ca="1" si="124"/>
        <v>-103.4125562708483</v>
      </c>
      <c r="M197">
        <f t="shared" ca="1" si="126"/>
        <v>55.671383647798741</v>
      </c>
      <c r="N197">
        <f t="shared" ca="1" si="127"/>
        <v>31.603571802935008</v>
      </c>
    </row>
    <row r="198" spans="1:14" x14ac:dyDescent="0.25">
      <c r="A198" s="4">
        <f t="shared" si="136"/>
        <v>0.43657407407407228</v>
      </c>
      <c r="B198" s="3">
        <f t="shared" si="128"/>
        <v>1553301720</v>
      </c>
      <c r="C198">
        <f t="shared" si="135"/>
        <v>5</v>
      </c>
      <c r="D198">
        <f t="shared" si="135"/>
        <v>126</v>
      </c>
      <c r="E198">
        <f t="shared" ca="1" si="131"/>
        <v>-84267.829783769819</v>
      </c>
      <c r="F198">
        <f t="shared" ca="1" si="132"/>
        <v>-20095.179766671699</v>
      </c>
      <c r="G198">
        <f t="shared" ca="1" si="121"/>
        <v>9753.6</v>
      </c>
      <c r="H198" s="9">
        <f t="shared" ca="1" si="134"/>
        <v>-234.07806009547204</v>
      </c>
      <c r="I198" s="9">
        <f t="shared" ca="1" si="134"/>
        <v>-55.819471960754889</v>
      </c>
      <c r="J198" s="9">
        <f t="shared" ca="1" si="134"/>
        <v>0</v>
      </c>
      <c r="K198" s="9">
        <f t="shared" ca="1" si="123"/>
        <v>240.64154185850148</v>
      </c>
      <c r="L198" s="9">
        <f t="shared" ca="1" si="124"/>
        <v>-103.4125562708483</v>
      </c>
      <c r="M198">
        <f t="shared" ca="1" si="126"/>
        <v>55.668867924528307</v>
      </c>
      <c r="N198">
        <f t="shared" ca="1" si="127"/>
        <v>31.584842767295598</v>
      </c>
    </row>
    <row r="199" spans="1:14" x14ac:dyDescent="0.25">
      <c r="A199" s="4">
        <f t="shared" si="136"/>
        <v>0.43663194444444264</v>
      </c>
      <c r="B199" s="3">
        <f t="shared" ref="B199:B214" si="137">B198+SECOND(A199-A198)</f>
        <v>1553301725</v>
      </c>
      <c r="C199">
        <f t="shared" ref="C199:D199" si="138">C198</f>
        <v>5</v>
      </c>
      <c r="D199">
        <f t="shared" si="138"/>
        <v>126</v>
      </c>
      <c r="E199">
        <f t="shared" ref="E199:E214" ca="1" si="139">INDIRECT("E$"&amp;C199)+INDIRECT("H$"&amp;C199)*($B199-INDIRECT("B$"&amp;D199))</f>
        <v>-85438.220084247179</v>
      </c>
      <c r="F199">
        <f t="shared" ref="F199:F214" ca="1" si="140">INDIRECT("F$"&amp;C199)+INDIRECT("I$"&amp;C199)*($B199-INDIRECT("B$"&amp;D199))</f>
        <v>-20374.277126475474</v>
      </c>
      <c r="G199">
        <f t="shared" ref="G199:G214" ca="1" si="141">INDIRECT("G$"&amp;C199)+INDIRECT("J$"&amp;C199)*($B199-INDIRECT("B$"&amp;D199))</f>
        <v>9753.6</v>
      </c>
      <c r="H199" s="9">
        <f t="shared" ref="H199:H214" ca="1" si="142">(E200-E199)/($B200-$B199)</f>
        <v>-234.07806009547204</v>
      </c>
      <c r="I199" s="9">
        <f t="shared" ref="I199:I214" ca="1" si="143">(F200-F199)/($B200-$B199)</f>
        <v>-55.819471960754889</v>
      </c>
      <c r="J199" s="9">
        <f t="shared" ref="J199:J214" ca="1" si="144">(G200-G199)/($B200-$B199)</f>
        <v>0</v>
      </c>
      <c r="K199" s="9">
        <f t="shared" ref="K199:K214" ca="1" si="145">SQRT(H199*H199+I199*I199)</f>
        <v>240.64154185850148</v>
      </c>
      <c r="L199" s="9">
        <f t="shared" ref="L199:L214" ca="1" si="146">DEGREES(ATAN2(I199,H199))</f>
        <v>-103.4125562708483</v>
      </c>
      <c r="M199">
        <f t="shared" ref="M199:M214" ca="1" si="147">INDIRECT("M$"&amp;C199)+INDIRECT("O$"&amp;C199)*($B199-INDIRECT("B$"&amp;D199))</f>
        <v>55.666352201257865</v>
      </c>
      <c r="N199">
        <f t="shared" ref="N199:N214" ca="1" si="148">INDIRECT("N$"&amp;C199)+INDIRECT("P$"&amp;C199)*($B199-INDIRECT("B$"&amp;D199))</f>
        <v>31.566113731656184</v>
      </c>
    </row>
    <row r="200" spans="1:14" x14ac:dyDescent="0.25">
      <c r="A200" s="4">
        <f t="shared" si="136"/>
        <v>0.436689814814813</v>
      </c>
      <c r="B200" s="3">
        <f t="shared" si="137"/>
        <v>1553301730</v>
      </c>
      <c r="C200">
        <f t="shared" ref="C200:D200" si="149">C199</f>
        <v>5</v>
      </c>
      <c r="D200">
        <f t="shared" si="149"/>
        <v>126</v>
      </c>
      <c r="E200">
        <f t="shared" ca="1" si="139"/>
        <v>-86608.610384724539</v>
      </c>
      <c r="F200">
        <f t="shared" ca="1" si="140"/>
        <v>-20653.374486279248</v>
      </c>
      <c r="G200">
        <f t="shared" ca="1" si="141"/>
        <v>9753.6</v>
      </c>
      <c r="H200" s="9">
        <f t="shared" ca="1" si="142"/>
        <v>-234.07806009547204</v>
      </c>
      <c r="I200" s="9">
        <f t="shared" ca="1" si="143"/>
        <v>-55.819471960754164</v>
      </c>
      <c r="J200" s="9">
        <f t="shared" ca="1" si="144"/>
        <v>0</v>
      </c>
      <c r="K200" s="9">
        <f t="shared" ca="1" si="145"/>
        <v>240.64154185850131</v>
      </c>
      <c r="L200" s="9">
        <f t="shared" ca="1" si="146"/>
        <v>-103.41255627084813</v>
      </c>
      <c r="M200">
        <f t="shared" ca="1" si="147"/>
        <v>55.663836477987424</v>
      </c>
      <c r="N200">
        <f t="shared" ca="1" si="148"/>
        <v>31.547384696016771</v>
      </c>
    </row>
    <row r="201" spans="1:14" x14ac:dyDescent="0.25">
      <c r="A201" s="4">
        <f t="shared" si="136"/>
        <v>0.43674768518518337</v>
      </c>
      <c r="B201" s="3">
        <f t="shared" si="137"/>
        <v>1553301735</v>
      </c>
      <c r="C201">
        <f t="shared" ref="C201:D201" si="150">C200</f>
        <v>5</v>
      </c>
      <c r="D201">
        <f t="shared" si="150"/>
        <v>126</v>
      </c>
      <c r="E201">
        <f t="shared" ca="1" si="139"/>
        <v>-87779.0006852019</v>
      </c>
      <c r="F201">
        <f t="shared" ca="1" si="140"/>
        <v>-20932.471846083019</v>
      </c>
      <c r="G201">
        <f t="shared" ca="1" si="141"/>
        <v>9753.6</v>
      </c>
      <c r="H201" s="9">
        <f t="shared" ca="1" si="142"/>
        <v>-234.07806009546911</v>
      </c>
      <c r="I201" s="9">
        <f t="shared" ca="1" si="143"/>
        <v>-55.819471960754889</v>
      </c>
      <c r="J201" s="9">
        <f t="shared" ca="1" si="144"/>
        <v>0</v>
      </c>
      <c r="K201" s="9">
        <f t="shared" ca="1" si="145"/>
        <v>240.64154185849864</v>
      </c>
      <c r="L201" s="9">
        <f t="shared" ca="1" si="146"/>
        <v>-103.41255627084847</v>
      </c>
      <c r="M201">
        <f t="shared" ca="1" si="147"/>
        <v>55.661320754716982</v>
      </c>
      <c r="N201">
        <f t="shared" ca="1" si="148"/>
        <v>31.528655660377357</v>
      </c>
    </row>
    <row r="202" spans="1:14" x14ac:dyDescent="0.25">
      <c r="A202" s="4">
        <f t="shared" si="136"/>
        <v>0.43680555555555373</v>
      </c>
      <c r="B202" s="3">
        <f t="shared" si="137"/>
        <v>1553301740</v>
      </c>
      <c r="C202">
        <f t="shared" ref="C202:D202" si="151">C201</f>
        <v>5</v>
      </c>
      <c r="D202">
        <f t="shared" si="151"/>
        <v>126</v>
      </c>
      <c r="E202">
        <f t="shared" ca="1" si="139"/>
        <v>-88949.390985679245</v>
      </c>
      <c r="F202">
        <f t="shared" ca="1" si="140"/>
        <v>-21211.569205886793</v>
      </c>
      <c r="G202">
        <f t="shared" ca="1" si="141"/>
        <v>9753.6</v>
      </c>
      <c r="H202" s="9">
        <f t="shared" ca="1" si="142"/>
        <v>-234.07806009547204</v>
      </c>
      <c r="I202" s="9">
        <f t="shared" ca="1" si="143"/>
        <v>-55.819471960754889</v>
      </c>
      <c r="J202" s="9">
        <f t="shared" ca="1" si="144"/>
        <v>0</v>
      </c>
      <c r="K202" s="9">
        <f t="shared" ca="1" si="145"/>
        <v>240.64154185850148</v>
      </c>
      <c r="L202" s="9">
        <f t="shared" ca="1" si="146"/>
        <v>-103.4125562708483</v>
      </c>
      <c r="M202">
        <f t="shared" ca="1" si="147"/>
        <v>55.658805031446541</v>
      </c>
      <c r="N202">
        <f t="shared" ca="1" si="148"/>
        <v>31.509926624737943</v>
      </c>
    </row>
    <row r="203" spans="1:14" x14ac:dyDescent="0.25">
      <c r="A203" s="4">
        <f t="shared" si="136"/>
        <v>0.43686342592592409</v>
      </c>
      <c r="B203" s="3">
        <f t="shared" si="137"/>
        <v>1553301745</v>
      </c>
      <c r="C203">
        <f t="shared" ref="C203:D203" si="152">C202</f>
        <v>5</v>
      </c>
      <c r="D203">
        <f t="shared" si="152"/>
        <v>126</v>
      </c>
      <c r="E203">
        <f t="shared" ca="1" si="139"/>
        <v>-90119.781286156605</v>
      </c>
      <c r="F203">
        <f t="shared" ca="1" si="140"/>
        <v>-21490.666565690568</v>
      </c>
      <c r="G203">
        <f t="shared" ca="1" si="141"/>
        <v>9753.6</v>
      </c>
      <c r="H203" s="9">
        <f t="shared" ca="1" si="142"/>
        <v>-234.07806009547204</v>
      </c>
      <c r="I203" s="9">
        <f t="shared" ca="1" si="143"/>
        <v>-55.819471960754889</v>
      </c>
      <c r="J203" s="9">
        <f t="shared" ca="1" si="144"/>
        <v>0</v>
      </c>
      <c r="K203" s="9">
        <f t="shared" ca="1" si="145"/>
        <v>240.64154185850148</v>
      </c>
      <c r="L203" s="9">
        <f t="shared" ca="1" si="146"/>
        <v>-103.4125562708483</v>
      </c>
      <c r="M203">
        <f t="shared" ca="1" si="147"/>
        <v>55.656289308176106</v>
      </c>
      <c r="N203">
        <f t="shared" ca="1" si="148"/>
        <v>31.491197589098533</v>
      </c>
    </row>
    <row r="204" spans="1:14" x14ac:dyDescent="0.25">
      <c r="A204" s="4">
        <f t="shared" si="136"/>
        <v>0.43692129629629445</v>
      </c>
      <c r="B204" s="3">
        <f t="shared" si="137"/>
        <v>1553301750</v>
      </c>
      <c r="C204">
        <f t="shared" ref="C204:D204" si="153">C203</f>
        <v>5</v>
      </c>
      <c r="D204">
        <f t="shared" si="153"/>
        <v>126</v>
      </c>
      <c r="E204">
        <f t="shared" ca="1" si="139"/>
        <v>-91290.171586633965</v>
      </c>
      <c r="F204">
        <f t="shared" ca="1" si="140"/>
        <v>-21769.763925494342</v>
      </c>
      <c r="G204">
        <f t="shared" ca="1" si="141"/>
        <v>9753.6</v>
      </c>
      <c r="H204" s="9">
        <f t="shared" ca="1" si="142"/>
        <v>-234.07806009547204</v>
      </c>
      <c r="I204" s="9">
        <f t="shared" ca="1" si="143"/>
        <v>-55.819471960754164</v>
      </c>
      <c r="J204" s="9">
        <f t="shared" ca="1" si="144"/>
        <v>0</v>
      </c>
      <c r="K204" s="9">
        <f t="shared" ca="1" si="145"/>
        <v>240.64154185850131</v>
      </c>
      <c r="L204" s="9">
        <f t="shared" ca="1" si="146"/>
        <v>-103.41255627084813</v>
      </c>
      <c r="M204">
        <f t="shared" ca="1" si="147"/>
        <v>55.653773584905665</v>
      </c>
      <c r="N204">
        <f t="shared" ca="1" si="148"/>
        <v>31.47246855345912</v>
      </c>
    </row>
    <row r="205" spans="1:14" x14ac:dyDescent="0.25">
      <c r="A205" s="4">
        <f t="shared" si="136"/>
        <v>0.43697916666666481</v>
      </c>
      <c r="B205" s="3">
        <f t="shared" si="137"/>
        <v>1553301755</v>
      </c>
      <c r="C205">
        <f t="shared" ref="C205:D205" si="154">C204</f>
        <v>5</v>
      </c>
      <c r="D205">
        <f t="shared" si="154"/>
        <v>126</v>
      </c>
      <c r="E205">
        <f t="shared" ca="1" si="139"/>
        <v>-92460.561887111326</v>
      </c>
      <c r="F205">
        <f t="shared" ca="1" si="140"/>
        <v>-22048.861285298113</v>
      </c>
      <c r="G205">
        <f t="shared" ca="1" si="141"/>
        <v>9753.6</v>
      </c>
      <c r="H205" s="9">
        <f t="shared" ca="1" si="142"/>
        <v>-234.07806009547204</v>
      </c>
      <c r="I205" s="9">
        <f t="shared" ca="1" si="143"/>
        <v>-55.819471960754889</v>
      </c>
      <c r="J205" s="9">
        <f t="shared" ca="1" si="144"/>
        <v>0</v>
      </c>
      <c r="K205" s="9">
        <f t="shared" ca="1" si="145"/>
        <v>240.64154185850148</v>
      </c>
      <c r="L205" s="9">
        <f t="shared" ca="1" si="146"/>
        <v>-103.4125562708483</v>
      </c>
      <c r="M205">
        <f t="shared" ca="1" si="147"/>
        <v>55.651257861635223</v>
      </c>
      <c r="N205">
        <f t="shared" ca="1" si="148"/>
        <v>31.453739517819706</v>
      </c>
    </row>
    <row r="206" spans="1:14" x14ac:dyDescent="0.25">
      <c r="A206" s="4">
        <f t="shared" si="136"/>
        <v>0.43703703703703517</v>
      </c>
      <c r="B206" s="3">
        <f t="shared" si="137"/>
        <v>1553301760</v>
      </c>
      <c r="C206">
        <f t="shared" ref="C206:D206" si="155">C205</f>
        <v>5</v>
      </c>
      <c r="D206">
        <f t="shared" si="155"/>
        <v>126</v>
      </c>
      <c r="E206">
        <f t="shared" ca="1" si="139"/>
        <v>-93630.952187588686</v>
      </c>
      <c r="F206">
        <f t="shared" ca="1" si="140"/>
        <v>-22327.958645101888</v>
      </c>
      <c r="G206">
        <f t="shared" ca="1" si="141"/>
        <v>9753.6</v>
      </c>
      <c r="H206" s="9">
        <f t="shared" ca="1" si="142"/>
        <v>-234.07806009547204</v>
      </c>
      <c r="I206" s="9">
        <f t="shared" ca="1" si="143"/>
        <v>-55.819471960754889</v>
      </c>
      <c r="J206" s="9">
        <f t="shared" ca="1" si="144"/>
        <v>0</v>
      </c>
      <c r="K206" s="9">
        <f t="shared" ca="1" si="145"/>
        <v>240.64154185850148</v>
      </c>
      <c r="L206" s="9">
        <f t="shared" ca="1" si="146"/>
        <v>-103.4125562708483</v>
      </c>
      <c r="M206">
        <f t="shared" ca="1" si="147"/>
        <v>55.648742138364781</v>
      </c>
      <c r="N206">
        <f t="shared" ca="1" si="148"/>
        <v>31.435010482180292</v>
      </c>
    </row>
    <row r="207" spans="1:14" x14ac:dyDescent="0.25">
      <c r="A207" s="4">
        <f t="shared" si="136"/>
        <v>0.43709490740740553</v>
      </c>
      <c r="B207" s="3">
        <f t="shared" si="137"/>
        <v>1553301765</v>
      </c>
      <c r="C207">
        <f t="shared" ref="C207:D207" si="156">C206</f>
        <v>5</v>
      </c>
      <c r="D207">
        <f t="shared" si="156"/>
        <v>126</v>
      </c>
      <c r="E207">
        <f t="shared" ca="1" si="139"/>
        <v>-94801.342488066046</v>
      </c>
      <c r="F207">
        <f t="shared" ca="1" si="140"/>
        <v>-22607.056004905662</v>
      </c>
      <c r="G207">
        <f t="shared" ca="1" si="141"/>
        <v>9753.6</v>
      </c>
      <c r="H207" s="9">
        <f t="shared" ca="1" si="142"/>
        <v>-234.07806009547204</v>
      </c>
      <c r="I207" s="9">
        <f t="shared" ca="1" si="143"/>
        <v>-55.819471960754889</v>
      </c>
      <c r="J207" s="9">
        <f t="shared" ca="1" si="144"/>
        <v>0</v>
      </c>
      <c r="K207" s="9">
        <f t="shared" ca="1" si="145"/>
        <v>240.64154185850148</v>
      </c>
      <c r="L207" s="9">
        <f t="shared" ca="1" si="146"/>
        <v>-103.4125562708483</v>
      </c>
      <c r="M207">
        <f t="shared" ca="1" si="147"/>
        <v>55.64622641509434</v>
      </c>
      <c r="N207">
        <f t="shared" ca="1" si="148"/>
        <v>31.416281446540879</v>
      </c>
    </row>
    <row r="208" spans="1:14" x14ac:dyDescent="0.25">
      <c r="A208" s="4">
        <f t="shared" si="136"/>
        <v>0.43715277777777589</v>
      </c>
      <c r="B208" s="3">
        <f t="shared" si="137"/>
        <v>1553301770</v>
      </c>
      <c r="C208">
        <f t="shared" ref="C208:D208" si="157">C207</f>
        <v>5</v>
      </c>
      <c r="D208">
        <f t="shared" si="157"/>
        <v>126</v>
      </c>
      <c r="E208">
        <f t="shared" ca="1" si="139"/>
        <v>-95971.732788543406</v>
      </c>
      <c r="F208">
        <f t="shared" ca="1" si="140"/>
        <v>-22886.153364709437</v>
      </c>
      <c r="G208">
        <f t="shared" ca="1" si="141"/>
        <v>9753.6</v>
      </c>
      <c r="H208" s="9">
        <f t="shared" ca="1" si="142"/>
        <v>-234.07806009547204</v>
      </c>
      <c r="I208" s="9">
        <f t="shared" ca="1" si="143"/>
        <v>-55.819471960754164</v>
      </c>
      <c r="J208" s="9">
        <f t="shared" ca="1" si="144"/>
        <v>0</v>
      </c>
      <c r="K208" s="9">
        <f t="shared" ca="1" si="145"/>
        <v>240.64154185850131</v>
      </c>
      <c r="L208" s="9">
        <f t="shared" ca="1" si="146"/>
        <v>-103.41255627084813</v>
      </c>
      <c r="M208">
        <f t="shared" ca="1" si="147"/>
        <v>55.643710691823898</v>
      </c>
      <c r="N208">
        <f t="shared" ca="1" si="148"/>
        <v>31.397552410901465</v>
      </c>
    </row>
    <row r="209" spans="1:14" x14ac:dyDescent="0.25">
      <c r="A209" s="4">
        <f t="shared" si="136"/>
        <v>0.43721064814814625</v>
      </c>
      <c r="B209" s="3">
        <f t="shared" si="137"/>
        <v>1553301775</v>
      </c>
      <c r="C209">
        <f t="shared" ref="C209:D209" si="158">C208</f>
        <v>5</v>
      </c>
      <c r="D209">
        <f t="shared" si="158"/>
        <v>126</v>
      </c>
      <c r="E209">
        <f t="shared" ca="1" si="139"/>
        <v>-97142.123089020766</v>
      </c>
      <c r="F209">
        <f t="shared" ca="1" si="140"/>
        <v>-23165.250724513207</v>
      </c>
      <c r="G209">
        <f t="shared" ca="1" si="141"/>
        <v>9753.6</v>
      </c>
      <c r="H209" s="9">
        <f t="shared" ca="1" si="142"/>
        <v>-234.07806009546911</v>
      </c>
      <c r="I209" s="9">
        <f t="shared" ca="1" si="143"/>
        <v>-55.819471960754889</v>
      </c>
      <c r="J209" s="9">
        <f t="shared" ca="1" si="144"/>
        <v>0</v>
      </c>
      <c r="K209" s="9">
        <f t="shared" ca="1" si="145"/>
        <v>240.64154185849864</v>
      </c>
      <c r="L209" s="9">
        <f t="shared" ca="1" si="146"/>
        <v>-103.41255627084847</v>
      </c>
      <c r="M209">
        <f t="shared" ca="1" si="147"/>
        <v>55.641194968553464</v>
      </c>
      <c r="N209">
        <f t="shared" ca="1" si="148"/>
        <v>31.378823375262055</v>
      </c>
    </row>
    <row r="210" spans="1:14" x14ac:dyDescent="0.25">
      <c r="A210" s="4">
        <f t="shared" si="136"/>
        <v>0.43726851851851661</v>
      </c>
      <c r="B210" s="3">
        <f t="shared" si="137"/>
        <v>1553301780</v>
      </c>
      <c r="C210">
        <f t="shared" ref="C210:D210" si="159">C209</f>
        <v>5</v>
      </c>
      <c r="D210">
        <f t="shared" si="159"/>
        <v>126</v>
      </c>
      <c r="E210">
        <f t="shared" ca="1" si="139"/>
        <v>-98312.513389498112</v>
      </c>
      <c r="F210">
        <f t="shared" ca="1" si="140"/>
        <v>-23444.348084316982</v>
      </c>
      <c r="G210">
        <f t="shared" ca="1" si="141"/>
        <v>9753.6</v>
      </c>
      <c r="H210" s="9">
        <f t="shared" ca="1" si="142"/>
        <v>-234.07806009547204</v>
      </c>
      <c r="I210" s="9">
        <f t="shared" ca="1" si="143"/>
        <v>-55.819471960754889</v>
      </c>
      <c r="J210" s="9">
        <f t="shared" ca="1" si="144"/>
        <v>0</v>
      </c>
      <c r="K210" s="9">
        <f t="shared" ca="1" si="145"/>
        <v>240.64154185850148</v>
      </c>
      <c r="L210" s="9">
        <f t="shared" ca="1" si="146"/>
        <v>-103.4125562708483</v>
      </c>
      <c r="M210">
        <f t="shared" ca="1" si="147"/>
        <v>55.638679245283022</v>
      </c>
      <c r="N210">
        <f t="shared" ca="1" si="148"/>
        <v>31.360094339622641</v>
      </c>
    </row>
    <row r="211" spans="1:14" x14ac:dyDescent="0.25">
      <c r="A211" s="4">
        <f t="shared" si="136"/>
        <v>0.43732638888888697</v>
      </c>
      <c r="B211" s="3">
        <f t="shared" si="137"/>
        <v>1553301785</v>
      </c>
      <c r="C211">
        <f t="shared" ref="C211:D211" si="160">C210</f>
        <v>5</v>
      </c>
      <c r="D211">
        <f t="shared" si="160"/>
        <v>126</v>
      </c>
      <c r="E211">
        <f t="shared" ca="1" si="139"/>
        <v>-99482.903689975472</v>
      </c>
      <c r="F211">
        <f t="shared" ca="1" si="140"/>
        <v>-23723.445444120756</v>
      </c>
      <c r="G211">
        <f t="shared" ca="1" si="141"/>
        <v>9753.6</v>
      </c>
      <c r="H211" s="9">
        <f t="shared" ca="1" si="142"/>
        <v>-234.07806009547204</v>
      </c>
      <c r="I211" s="9">
        <f t="shared" ca="1" si="143"/>
        <v>-55.819471960754889</v>
      </c>
      <c r="J211" s="9">
        <f t="shared" ca="1" si="144"/>
        <v>0</v>
      </c>
      <c r="K211" s="9">
        <f t="shared" ca="1" si="145"/>
        <v>240.64154185850148</v>
      </c>
      <c r="L211" s="9">
        <f t="shared" ca="1" si="146"/>
        <v>-103.4125562708483</v>
      </c>
      <c r="M211">
        <f t="shared" ca="1" si="147"/>
        <v>55.636163522012581</v>
      </c>
      <c r="N211">
        <f t="shared" ca="1" si="148"/>
        <v>31.341365303983228</v>
      </c>
    </row>
    <row r="212" spans="1:14" x14ac:dyDescent="0.25">
      <c r="A212" s="4">
        <f t="shared" si="136"/>
        <v>0.43738425925925734</v>
      </c>
      <c r="B212" s="3">
        <f t="shared" si="137"/>
        <v>1553301790</v>
      </c>
      <c r="C212">
        <f t="shared" ref="C212:D212" si="161">C211</f>
        <v>5</v>
      </c>
      <c r="D212">
        <f t="shared" si="161"/>
        <v>126</v>
      </c>
      <c r="E212">
        <f t="shared" ca="1" si="139"/>
        <v>-100653.29399045283</v>
      </c>
      <c r="F212">
        <f t="shared" ca="1" si="140"/>
        <v>-24002.542803924531</v>
      </c>
      <c r="G212">
        <f t="shared" ca="1" si="141"/>
        <v>9753.6</v>
      </c>
      <c r="H212" s="9">
        <f t="shared" ca="1" si="142"/>
        <v>-234.07806009547204</v>
      </c>
      <c r="I212" s="9">
        <f t="shared" ca="1" si="143"/>
        <v>-55.819471960754164</v>
      </c>
      <c r="J212" s="9">
        <f t="shared" ca="1" si="144"/>
        <v>0</v>
      </c>
      <c r="K212" s="9">
        <f t="shared" ca="1" si="145"/>
        <v>240.64154185850131</v>
      </c>
      <c r="L212" s="9">
        <f t="shared" ca="1" si="146"/>
        <v>-103.41255627084813</v>
      </c>
      <c r="M212">
        <f t="shared" ca="1" si="147"/>
        <v>55.633647798742139</v>
      </c>
      <c r="N212">
        <f t="shared" ca="1" si="148"/>
        <v>31.322636268343814</v>
      </c>
    </row>
    <row r="213" spans="1:14" x14ac:dyDescent="0.25">
      <c r="A213" s="4">
        <f t="shared" si="136"/>
        <v>0.4374421296296277</v>
      </c>
      <c r="B213" s="3">
        <f t="shared" si="137"/>
        <v>1553301795</v>
      </c>
      <c r="C213">
        <f t="shared" ref="C213:D213" si="162">C212</f>
        <v>5</v>
      </c>
      <c r="D213">
        <f t="shared" si="162"/>
        <v>126</v>
      </c>
      <c r="E213">
        <f t="shared" ca="1" si="139"/>
        <v>-101823.68429093019</v>
      </c>
      <c r="F213">
        <f t="shared" ca="1" si="140"/>
        <v>-24281.640163728302</v>
      </c>
      <c r="G213">
        <f t="shared" ca="1" si="141"/>
        <v>9753.6</v>
      </c>
      <c r="H213" s="9">
        <f t="shared" ca="1" si="142"/>
        <v>-234.07806009547204</v>
      </c>
      <c r="I213" s="9">
        <f t="shared" ca="1" si="143"/>
        <v>-55.819471960754889</v>
      </c>
      <c r="J213" s="9">
        <f t="shared" ca="1" si="144"/>
        <v>0</v>
      </c>
      <c r="K213" s="9">
        <f t="shared" ca="1" si="145"/>
        <v>240.64154185850148</v>
      </c>
      <c r="L213" s="9">
        <f t="shared" ca="1" si="146"/>
        <v>-103.4125562708483</v>
      </c>
      <c r="M213">
        <f t="shared" ca="1" si="147"/>
        <v>55.631132075471697</v>
      </c>
      <c r="N213">
        <f t="shared" ca="1" si="148"/>
        <v>31.3039072327044</v>
      </c>
    </row>
    <row r="214" spans="1:14" x14ac:dyDescent="0.25">
      <c r="A214" s="4">
        <f t="shared" si="136"/>
        <v>0.43749999999999806</v>
      </c>
      <c r="B214" s="3">
        <f t="shared" si="137"/>
        <v>1553301800</v>
      </c>
      <c r="C214">
        <f t="shared" ref="C214:D214" si="163">C213</f>
        <v>5</v>
      </c>
      <c r="D214">
        <f t="shared" si="163"/>
        <v>126</v>
      </c>
      <c r="E214">
        <f t="shared" ca="1" si="139"/>
        <v>-102994.07459140755</v>
      </c>
      <c r="F214">
        <f t="shared" ca="1" si="140"/>
        <v>-24560.737523532076</v>
      </c>
      <c r="G214">
        <f t="shared" ca="1" si="141"/>
        <v>9753.6</v>
      </c>
      <c r="H214" s="9">
        <f t="shared" ca="1" si="142"/>
        <v>-234.07806009547204</v>
      </c>
      <c r="I214" s="9">
        <f t="shared" ca="1" si="143"/>
        <v>-55.819471960754889</v>
      </c>
      <c r="J214" s="9">
        <f t="shared" ca="1" si="144"/>
        <v>0</v>
      </c>
      <c r="K214" s="9">
        <f t="shared" ca="1" si="145"/>
        <v>240.64154185850148</v>
      </c>
      <c r="L214" s="9">
        <f t="shared" ca="1" si="146"/>
        <v>-103.4125562708483</v>
      </c>
      <c r="M214">
        <f t="shared" ca="1" si="147"/>
        <v>55.628616352201263</v>
      </c>
      <c r="N214">
        <f t="shared" ca="1" si="148"/>
        <v>31.28517819706499</v>
      </c>
    </row>
    <row r="215" spans="1:14" x14ac:dyDescent="0.25">
      <c r="A215" s="4">
        <f t="shared" si="136"/>
        <v>0.43755787037036842</v>
      </c>
      <c r="B215" s="3">
        <f t="shared" ref="B215:B232" si="164">B214+SECOND(A215-A214)</f>
        <v>1553301805</v>
      </c>
      <c r="C215">
        <f t="shared" ref="C215:D215" si="165">C214</f>
        <v>5</v>
      </c>
      <c r="D215">
        <f t="shared" si="165"/>
        <v>126</v>
      </c>
      <c r="E215">
        <f t="shared" ref="E215:E232" ca="1" si="166">INDIRECT("E$"&amp;C215)+INDIRECT("H$"&amp;C215)*($B215-INDIRECT("B$"&amp;D215))</f>
        <v>-104164.46489188491</v>
      </c>
      <c r="F215">
        <f t="shared" ref="F215:F232" ca="1" si="167">INDIRECT("F$"&amp;C215)+INDIRECT("I$"&amp;C215)*($B215-INDIRECT("B$"&amp;D215))</f>
        <v>-24839.83488333585</v>
      </c>
      <c r="G215">
        <f t="shared" ref="G215:G232" ca="1" si="168">INDIRECT("G$"&amp;C215)+INDIRECT("J$"&amp;C215)*($B215-INDIRECT("B$"&amp;D215))</f>
        <v>9753.6</v>
      </c>
      <c r="H215" s="9">
        <f t="shared" ref="H215:H231" ca="1" si="169">(E216-E215)/($B216-$B215)</f>
        <v>-234.07806009547204</v>
      </c>
      <c r="I215" s="9">
        <f t="shared" ref="I215:I231" ca="1" si="170">(F216-F215)/($B216-$B215)</f>
        <v>-55.819471960754889</v>
      </c>
      <c r="J215" s="9">
        <f t="shared" ref="J215:J232" ca="1" si="171">(G216-G215)/($B216-$B215)</f>
        <v>0</v>
      </c>
      <c r="K215" s="9">
        <f t="shared" ref="K215:K232" ca="1" si="172">SQRT(H215*H215+I215*I215)</f>
        <v>240.64154185850148</v>
      </c>
      <c r="L215" s="9">
        <f t="shared" ref="L215:L232" ca="1" si="173">DEGREES(ATAN2(I215,H215))</f>
        <v>-103.4125562708483</v>
      </c>
      <c r="M215">
        <f t="shared" ref="M215:M232" ca="1" si="174">INDIRECT("M$"&amp;C215)+INDIRECT("O$"&amp;C215)*($B215-INDIRECT("B$"&amp;D215))</f>
        <v>55.626100628930821</v>
      </c>
      <c r="N215">
        <f t="shared" ref="N215:N232" ca="1" si="175">INDIRECT("N$"&amp;C215)+INDIRECT("P$"&amp;C215)*($B215-INDIRECT("B$"&amp;D215))</f>
        <v>31.266449161425577</v>
      </c>
    </row>
    <row r="216" spans="1:14" x14ac:dyDescent="0.25">
      <c r="A216" s="4">
        <f t="shared" si="136"/>
        <v>0.43761574074073878</v>
      </c>
      <c r="B216" s="3">
        <f t="shared" si="164"/>
        <v>1553301810</v>
      </c>
      <c r="C216">
        <f t="shared" ref="C216:D216" si="176">C215</f>
        <v>5</v>
      </c>
      <c r="D216">
        <f t="shared" si="176"/>
        <v>126</v>
      </c>
      <c r="E216">
        <f t="shared" ca="1" si="166"/>
        <v>-105334.85519236227</v>
      </c>
      <c r="F216">
        <f t="shared" ca="1" si="167"/>
        <v>-25118.932243139625</v>
      </c>
      <c r="G216">
        <f t="shared" ca="1" si="168"/>
        <v>9753.6</v>
      </c>
      <c r="H216" s="9">
        <f t="shared" ca="1" si="169"/>
        <v>-234.07806009547204</v>
      </c>
      <c r="I216" s="9">
        <f t="shared" ca="1" si="170"/>
        <v>-55.819471960754164</v>
      </c>
      <c r="J216" s="9">
        <f t="shared" ca="1" si="171"/>
        <v>0</v>
      </c>
      <c r="K216" s="9">
        <f t="shared" ca="1" si="172"/>
        <v>240.64154185850131</v>
      </c>
      <c r="L216" s="9">
        <f t="shared" ca="1" si="173"/>
        <v>-103.41255627084813</v>
      </c>
      <c r="M216">
        <f t="shared" ca="1" si="174"/>
        <v>55.62358490566038</v>
      </c>
      <c r="N216">
        <f t="shared" ca="1" si="175"/>
        <v>31.247720125786163</v>
      </c>
    </row>
    <row r="217" spans="1:14" x14ac:dyDescent="0.25">
      <c r="A217" s="4">
        <f t="shared" si="136"/>
        <v>0.43767361111110914</v>
      </c>
      <c r="B217" s="3">
        <f t="shared" si="164"/>
        <v>1553301815</v>
      </c>
      <c r="C217">
        <f t="shared" ref="C217:D217" si="177">C216</f>
        <v>5</v>
      </c>
      <c r="D217">
        <f t="shared" si="177"/>
        <v>126</v>
      </c>
      <c r="E217">
        <f t="shared" ca="1" si="166"/>
        <v>-106505.24549283963</v>
      </c>
      <c r="F217">
        <f t="shared" ca="1" si="167"/>
        <v>-25398.029602943396</v>
      </c>
      <c r="G217">
        <f t="shared" ca="1" si="168"/>
        <v>9753.6</v>
      </c>
      <c r="H217" s="9">
        <f t="shared" ca="1" si="169"/>
        <v>-234.07806009547204</v>
      </c>
      <c r="I217" s="9">
        <f t="shared" ca="1" si="170"/>
        <v>-55.819471960754889</v>
      </c>
      <c r="J217" s="9">
        <f t="shared" ca="1" si="171"/>
        <v>0</v>
      </c>
      <c r="K217" s="9">
        <f t="shared" ca="1" si="172"/>
        <v>240.64154185850148</v>
      </c>
      <c r="L217" s="9">
        <f t="shared" ca="1" si="173"/>
        <v>-103.4125562708483</v>
      </c>
      <c r="M217">
        <f t="shared" ca="1" si="174"/>
        <v>55.621069182389938</v>
      </c>
      <c r="N217">
        <f t="shared" ca="1" si="175"/>
        <v>31.228991090146749</v>
      </c>
    </row>
    <row r="218" spans="1:14" x14ac:dyDescent="0.25">
      <c r="A218" s="4">
        <f t="shared" si="136"/>
        <v>0.4377314814814795</v>
      </c>
      <c r="B218" s="3">
        <f t="shared" si="164"/>
        <v>1553301820</v>
      </c>
      <c r="C218">
        <f t="shared" ref="C218:D218" si="178">C217</f>
        <v>5</v>
      </c>
      <c r="D218">
        <f t="shared" si="178"/>
        <v>126</v>
      </c>
      <c r="E218">
        <f t="shared" ca="1" si="166"/>
        <v>-107675.63579331699</v>
      </c>
      <c r="F218">
        <f t="shared" ca="1" si="167"/>
        <v>-25677.12696274717</v>
      </c>
      <c r="G218">
        <f t="shared" ca="1" si="168"/>
        <v>9753.6</v>
      </c>
      <c r="H218" s="9">
        <f t="shared" ca="1" si="169"/>
        <v>-234.07806009546911</v>
      </c>
      <c r="I218" s="9">
        <f t="shared" ca="1" si="170"/>
        <v>-55.819471960754889</v>
      </c>
      <c r="J218" s="9">
        <f t="shared" ca="1" si="171"/>
        <v>0</v>
      </c>
      <c r="K218" s="9">
        <f t="shared" ca="1" si="172"/>
        <v>240.64154185849864</v>
      </c>
      <c r="L218" s="9">
        <f t="shared" ca="1" si="173"/>
        <v>-103.41255627084847</v>
      </c>
      <c r="M218">
        <f t="shared" ca="1" si="174"/>
        <v>55.618553459119497</v>
      </c>
      <c r="N218">
        <f t="shared" ca="1" si="175"/>
        <v>31.210262054507336</v>
      </c>
    </row>
    <row r="219" spans="1:14" x14ac:dyDescent="0.25">
      <c r="A219" s="4">
        <f t="shared" si="136"/>
        <v>0.43778935185184986</v>
      </c>
      <c r="B219" s="3">
        <f t="shared" si="164"/>
        <v>1553301825</v>
      </c>
      <c r="C219">
        <f t="shared" ref="C219:D219" si="179">C218</f>
        <v>5</v>
      </c>
      <c r="D219">
        <f t="shared" si="179"/>
        <v>126</v>
      </c>
      <c r="E219">
        <f t="shared" ca="1" si="166"/>
        <v>-108846.02609379434</v>
      </c>
      <c r="F219">
        <f t="shared" ca="1" si="167"/>
        <v>-25956.224322550945</v>
      </c>
      <c r="G219">
        <f t="shared" ca="1" si="168"/>
        <v>9753.6</v>
      </c>
      <c r="H219" s="9">
        <f t="shared" ca="1" si="169"/>
        <v>-234.07806009547204</v>
      </c>
      <c r="I219" s="9">
        <f t="shared" ca="1" si="170"/>
        <v>-55.819471960754889</v>
      </c>
      <c r="J219" s="9">
        <f t="shared" ca="1" si="171"/>
        <v>0</v>
      </c>
      <c r="K219" s="9">
        <f t="shared" ca="1" si="172"/>
        <v>240.64154185850148</v>
      </c>
      <c r="L219" s="9">
        <f t="shared" ca="1" si="173"/>
        <v>-103.4125562708483</v>
      </c>
      <c r="M219">
        <f t="shared" ca="1" si="174"/>
        <v>55.616037735849062</v>
      </c>
      <c r="N219">
        <f t="shared" ca="1" si="175"/>
        <v>31.191533018867922</v>
      </c>
    </row>
    <row r="220" spans="1:14" x14ac:dyDescent="0.25">
      <c r="A220" s="4">
        <f t="shared" si="136"/>
        <v>0.43784722222222022</v>
      </c>
      <c r="B220" s="3">
        <f t="shared" si="164"/>
        <v>1553301830</v>
      </c>
      <c r="C220">
        <f t="shared" ref="C220:D220" si="180">C219</f>
        <v>5</v>
      </c>
      <c r="D220">
        <f t="shared" si="180"/>
        <v>126</v>
      </c>
      <c r="E220">
        <f t="shared" ca="1" si="166"/>
        <v>-110016.4163942717</v>
      </c>
      <c r="F220">
        <f t="shared" ca="1" si="167"/>
        <v>-26235.321682354719</v>
      </c>
      <c r="G220">
        <f t="shared" ca="1" si="168"/>
        <v>9753.6</v>
      </c>
      <c r="H220" s="9">
        <f t="shared" ca="1" si="169"/>
        <v>-234.07806009547204</v>
      </c>
      <c r="I220" s="9">
        <f t="shared" ca="1" si="170"/>
        <v>-55.819471960754889</v>
      </c>
      <c r="J220" s="9">
        <f t="shared" ca="1" si="171"/>
        <v>0</v>
      </c>
      <c r="K220" s="9">
        <f t="shared" ca="1" si="172"/>
        <v>240.64154185850148</v>
      </c>
      <c r="L220" s="9">
        <f t="shared" ca="1" si="173"/>
        <v>-103.4125562708483</v>
      </c>
      <c r="M220">
        <f t="shared" ca="1" si="174"/>
        <v>55.61352201257862</v>
      </c>
      <c r="N220">
        <f t="shared" ca="1" si="175"/>
        <v>31.172803983228512</v>
      </c>
    </row>
    <row r="221" spans="1:14" x14ac:dyDescent="0.25">
      <c r="A221" s="4">
        <f t="shared" si="136"/>
        <v>0.43790509259259058</v>
      </c>
      <c r="B221" s="3">
        <f t="shared" si="164"/>
        <v>1553301835</v>
      </c>
      <c r="C221">
        <f t="shared" ref="C221:D221" si="181">C220</f>
        <v>5</v>
      </c>
      <c r="D221">
        <f t="shared" si="181"/>
        <v>126</v>
      </c>
      <c r="E221">
        <f t="shared" ca="1" si="166"/>
        <v>-111186.80669474906</v>
      </c>
      <c r="F221">
        <f t="shared" ca="1" si="167"/>
        <v>-26514.419042158494</v>
      </c>
      <c r="G221">
        <f t="shared" ca="1" si="168"/>
        <v>9753.6</v>
      </c>
      <c r="H221" s="9">
        <f t="shared" ca="1" si="169"/>
        <v>-234.07806009547204</v>
      </c>
      <c r="I221" s="9">
        <f t="shared" ca="1" si="170"/>
        <v>-55.819471960754164</v>
      </c>
      <c r="J221" s="9">
        <f t="shared" ca="1" si="171"/>
        <v>0</v>
      </c>
      <c r="K221" s="9">
        <f t="shared" ca="1" si="172"/>
        <v>240.64154185850131</v>
      </c>
      <c r="L221" s="9">
        <f t="shared" ca="1" si="173"/>
        <v>-103.41255627084813</v>
      </c>
      <c r="M221">
        <f t="shared" ca="1" si="174"/>
        <v>55.611006289308179</v>
      </c>
      <c r="N221">
        <f t="shared" ca="1" si="175"/>
        <v>31.154074947589098</v>
      </c>
    </row>
    <row r="222" spans="1:14" x14ac:dyDescent="0.25">
      <c r="A222" s="4">
        <f t="shared" si="136"/>
        <v>0.43796296296296094</v>
      </c>
      <c r="B222" s="3">
        <f t="shared" si="164"/>
        <v>1553301840</v>
      </c>
      <c r="C222">
        <f t="shared" ref="C222:D222" si="182">C221</f>
        <v>5</v>
      </c>
      <c r="D222">
        <f t="shared" si="182"/>
        <v>126</v>
      </c>
      <c r="E222">
        <f t="shared" ca="1" si="166"/>
        <v>-112357.19699522642</v>
      </c>
      <c r="F222">
        <f t="shared" ca="1" si="167"/>
        <v>-26793.516401962264</v>
      </c>
      <c r="G222">
        <f t="shared" ca="1" si="168"/>
        <v>9753.6</v>
      </c>
      <c r="H222" s="9">
        <f t="shared" ca="1" si="169"/>
        <v>-234.07806009547204</v>
      </c>
      <c r="I222" s="9">
        <f t="shared" ca="1" si="170"/>
        <v>-55.819471960754889</v>
      </c>
      <c r="J222" s="9">
        <f t="shared" ca="1" si="171"/>
        <v>0</v>
      </c>
      <c r="K222" s="9">
        <f t="shared" ca="1" si="172"/>
        <v>240.64154185850148</v>
      </c>
      <c r="L222" s="9">
        <f t="shared" ca="1" si="173"/>
        <v>-103.4125562708483</v>
      </c>
      <c r="M222">
        <f t="shared" ca="1" si="174"/>
        <v>55.608490566037737</v>
      </c>
      <c r="N222">
        <f t="shared" ca="1" si="175"/>
        <v>31.135345911949685</v>
      </c>
    </row>
    <row r="223" spans="1:14" x14ac:dyDescent="0.25">
      <c r="A223" s="4">
        <f t="shared" si="136"/>
        <v>0.43802083333333131</v>
      </c>
      <c r="B223" s="3">
        <f t="shared" si="164"/>
        <v>1553301845</v>
      </c>
      <c r="C223">
        <f t="shared" ref="C223:D223" si="183">C222</f>
        <v>5</v>
      </c>
      <c r="D223">
        <f t="shared" si="183"/>
        <v>126</v>
      </c>
      <c r="E223">
        <f t="shared" ca="1" si="166"/>
        <v>-113527.58729570378</v>
      </c>
      <c r="F223">
        <f t="shared" ca="1" si="167"/>
        <v>-27072.613761766039</v>
      </c>
      <c r="G223">
        <f t="shared" ca="1" si="168"/>
        <v>9753.6</v>
      </c>
      <c r="H223" s="9">
        <f t="shared" ca="1" si="169"/>
        <v>-234.07806009547204</v>
      </c>
      <c r="I223" s="9">
        <f t="shared" ca="1" si="170"/>
        <v>-55.819471960754889</v>
      </c>
      <c r="J223" s="9">
        <f t="shared" ca="1" si="171"/>
        <v>0</v>
      </c>
      <c r="K223" s="9">
        <f t="shared" ca="1" si="172"/>
        <v>240.64154185850148</v>
      </c>
      <c r="L223" s="9">
        <f t="shared" ca="1" si="173"/>
        <v>-103.4125562708483</v>
      </c>
      <c r="M223">
        <f t="shared" ca="1" si="174"/>
        <v>55.605974842767296</v>
      </c>
      <c r="N223">
        <f t="shared" ca="1" si="175"/>
        <v>31.116616876310271</v>
      </c>
    </row>
    <row r="224" spans="1:14" x14ac:dyDescent="0.25">
      <c r="A224" s="4">
        <f t="shared" si="136"/>
        <v>0.43807870370370167</v>
      </c>
      <c r="B224" s="3">
        <f t="shared" si="164"/>
        <v>1553301850</v>
      </c>
      <c r="C224">
        <f t="shared" ref="C224:D224" si="184">C223</f>
        <v>5</v>
      </c>
      <c r="D224">
        <f t="shared" si="184"/>
        <v>126</v>
      </c>
      <c r="E224">
        <f t="shared" ca="1" si="166"/>
        <v>-114697.97759618114</v>
      </c>
      <c r="F224">
        <f t="shared" ca="1" si="167"/>
        <v>-27351.711121569813</v>
      </c>
      <c r="G224">
        <f t="shared" ca="1" si="168"/>
        <v>9753.6</v>
      </c>
      <c r="H224" s="9">
        <f t="shared" ca="1" si="169"/>
        <v>-234.07806009547204</v>
      </c>
      <c r="I224" s="9">
        <f t="shared" ca="1" si="170"/>
        <v>-55.819471960754889</v>
      </c>
      <c r="J224" s="9">
        <f t="shared" ca="1" si="171"/>
        <v>0</v>
      </c>
      <c r="K224" s="9">
        <f t="shared" ca="1" si="172"/>
        <v>240.64154185850148</v>
      </c>
      <c r="L224" s="9">
        <f t="shared" ca="1" si="173"/>
        <v>-103.4125562708483</v>
      </c>
      <c r="M224">
        <f t="shared" ca="1" si="174"/>
        <v>55.603459119496854</v>
      </c>
      <c r="N224">
        <f t="shared" ca="1" si="175"/>
        <v>31.097887840670857</v>
      </c>
    </row>
    <row r="225" spans="1:14" x14ac:dyDescent="0.25">
      <c r="A225" s="4">
        <f t="shared" si="136"/>
        <v>0.43813657407407203</v>
      </c>
      <c r="B225" s="3">
        <f t="shared" si="164"/>
        <v>1553301855</v>
      </c>
      <c r="C225">
        <f t="shared" ref="C225:D225" si="185">C224</f>
        <v>5</v>
      </c>
      <c r="D225">
        <f t="shared" si="185"/>
        <v>126</v>
      </c>
      <c r="E225">
        <f t="shared" ca="1" si="166"/>
        <v>-115868.3678966585</v>
      </c>
      <c r="F225">
        <f t="shared" ca="1" si="167"/>
        <v>-27630.808481373588</v>
      </c>
      <c r="G225">
        <f t="shared" ca="1" si="168"/>
        <v>9753.6</v>
      </c>
      <c r="H225" s="9">
        <f t="shared" ca="1" si="169"/>
        <v>-234.07806009547204</v>
      </c>
      <c r="I225" s="9">
        <f t="shared" ca="1" si="170"/>
        <v>-55.819471960754164</v>
      </c>
      <c r="J225" s="9">
        <f t="shared" ca="1" si="171"/>
        <v>0</v>
      </c>
      <c r="K225" s="9">
        <f t="shared" ca="1" si="172"/>
        <v>240.64154185850131</v>
      </c>
      <c r="L225" s="9">
        <f t="shared" ca="1" si="173"/>
        <v>-103.41255627084813</v>
      </c>
      <c r="M225">
        <f t="shared" ca="1" si="174"/>
        <v>55.60094339622642</v>
      </c>
      <c r="N225">
        <f t="shared" ca="1" si="175"/>
        <v>31.079158805031447</v>
      </c>
    </row>
    <row r="226" spans="1:14" x14ac:dyDescent="0.25">
      <c r="A226" s="4">
        <f t="shared" si="136"/>
        <v>0.43819444444444239</v>
      </c>
      <c r="B226" s="3">
        <f t="shared" si="164"/>
        <v>1553301860</v>
      </c>
      <c r="C226">
        <f t="shared" ref="C226:D226" si="186">C225</f>
        <v>5</v>
      </c>
      <c r="D226">
        <f t="shared" si="186"/>
        <v>126</v>
      </c>
      <c r="E226">
        <f t="shared" ca="1" si="166"/>
        <v>-117038.75819713586</v>
      </c>
      <c r="F226">
        <f t="shared" ca="1" si="167"/>
        <v>-27909.905841177359</v>
      </c>
      <c r="G226">
        <f t="shared" ca="1" si="168"/>
        <v>9753.6</v>
      </c>
      <c r="H226" s="9">
        <f t="shared" ca="1" si="169"/>
        <v>-234.07806009547204</v>
      </c>
      <c r="I226" s="9">
        <f t="shared" ca="1" si="170"/>
        <v>-55.819471960754889</v>
      </c>
      <c r="J226" s="9">
        <f t="shared" ca="1" si="171"/>
        <v>0</v>
      </c>
      <c r="K226" s="9">
        <f t="shared" ca="1" si="172"/>
        <v>240.64154185850148</v>
      </c>
      <c r="L226" s="9">
        <f t="shared" ca="1" si="173"/>
        <v>-103.4125562708483</v>
      </c>
      <c r="M226">
        <f t="shared" ca="1" si="174"/>
        <v>55.598427672955978</v>
      </c>
      <c r="N226">
        <f t="shared" ca="1" si="175"/>
        <v>31.060429769392034</v>
      </c>
    </row>
    <row r="227" spans="1:14" x14ac:dyDescent="0.25">
      <c r="A227" s="4">
        <f t="shared" si="136"/>
        <v>0.43825231481481275</v>
      </c>
      <c r="B227" s="3">
        <f t="shared" si="164"/>
        <v>1553301865</v>
      </c>
      <c r="C227">
        <f t="shared" ref="C227:D227" si="187">C226</f>
        <v>5</v>
      </c>
      <c r="D227">
        <f t="shared" si="187"/>
        <v>126</v>
      </c>
      <c r="E227">
        <f t="shared" ca="1" si="166"/>
        <v>-118209.14849761322</v>
      </c>
      <c r="F227">
        <f t="shared" ca="1" si="167"/>
        <v>-28189.003200981133</v>
      </c>
      <c r="G227">
        <f t="shared" ca="1" si="168"/>
        <v>9753.6</v>
      </c>
      <c r="H227" s="9">
        <f t="shared" ca="1" si="169"/>
        <v>-234.07806009546911</v>
      </c>
      <c r="I227" s="9">
        <f t="shared" ca="1" si="170"/>
        <v>-55.819471960754889</v>
      </c>
      <c r="J227" s="9">
        <f t="shared" ca="1" si="171"/>
        <v>0</v>
      </c>
      <c r="K227" s="9">
        <f t="shared" ca="1" si="172"/>
        <v>240.64154185849864</v>
      </c>
      <c r="L227" s="9">
        <f t="shared" ca="1" si="173"/>
        <v>-103.41255627084847</v>
      </c>
      <c r="M227">
        <f t="shared" ca="1" si="174"/>
        <v>55.595911949685537</v>
      </c>
      <c r="N227">
        <f t="shared" ca="1" si="175"/>
        <v>31.04170073375262</v>
      </c>
    </row>
    <row r="228" spans="1:14" x14ac:dyDescent="0.25">
      <c r="A228" s="4">
        <f t="shared" si="136"/>
        <v>0.43831018518518311</v>
      </c>
      <c r="B228" s="3">
        <f t="shared" si="164"/>
        <v>1553301870</v>
      </c>
      <c r="C228">
        <f t="shared" ref="C228:D228" si="188">C227</f>
        <v>5</v>
      </c>
      <c r="D228">
        <f t="shared" si="188"/>
        <v>126</v>
      </c>
      <c r="E228">
        <f t="shared" ca="1" si="166"/>
        <v>-119379.53879809057</v>
      </c>
      <c r="F228">
        <f t="shared" ca="1" si="167"/>
        <v>-28468.100560784907</v>
      </c>
      <c r="G228">
        <f t="shared" ca="1" si="168"/>
        <v>9753.6</v>
      </c>
      <c r="H228" s="9">
        <f t="shared" ca="1" si="169"/>
        <v>-234.07806009547204</v>
      </c>
      <c r="I228" s="9">
        <f t="shared" ca="1" si="170"/>
        <v>-55.819471960754889</v>
      </c>
      <c r="J228" s="9">
        <f t="shared" ca="1" si="171"/>
        <v>0</v>
      </c>
      <c r="K228" s="9">
        <f t="shared" ca="1" si="172"/>
        <v>240.64154185850148</v>
      </c>
      <c r="L228" s="9">
        <f t="shared" ca="1" si="173"/>
        <v>-103.4125562708483</v>
      </c>
      <c r="M228">
        <f t="shared" ca="1" si="174"/>
        <v>55.593396226415095</v>
      </c>
      <c r="N228">
        <f t="shared" ca="1" si="175"/>
        <v>31.022971698113206</v>
      </c>
    </row>
    <row r="229" spans="1:14" x14ac:dyDescent="0.25">
      <c r="A229" s="4">
        <f t="shared" si="136"/>
        <v>0.43836805555555347</v>
      </c>
      <c r="B229" s="3">
        <f t="shared" si="164"/>
        <v>1553301875</v>
      </c>
      <c r="C229">
        <f t="shared" ref="C229:D229" si="189">C228</f>
        <v>5</v>
      </c>
      <c r="D229">
        <f t="shared" si="189"/>
        <v>126</v>
      </c>
      <c r="E229">
        <f t="shared" ca="1" si="166"/>
        <v>-120549.92909856793</v>
      </c>
      <c r="F229">
        <f t="shared" ca="1" si="167"/>
        <v>-28747.197920588682</v>
      </c>
      <c r="G229">
        <f t="shared" ca="1" si="168"/>
        <v>9753.6</v>
      </c>
      <c r="H229" s="9">
        <f t="shared" ca="1" si="169"/>
        <v>-234.07806009547204</v>
      </c>
      <c r="I229" s="9">
        <f t="shared" ca="1" si="170"/>
        <v>-55.819471960754164</v>
      </c>
      <c r="J229" s="9">
        <f t="shared" ca="1" si="171"/>
        <v>0</v>
      </c>
      <c r="K229" s="9">
        <f t="shared" ca="1" si="172"/>
        <v>240.64154185850131</v>
      </c>
      <c r="L229" s="9">
        <f t="shared" ca="1" si="173"/>
        <v>-103.41255627084813</v>
      </c>
      <c r="M229">
        <f t="shared" ca="1" si="174"/>
        <v>55.590880503144653</v>
      </c>
      <c r="N229">
        <f t="shared" ca="1" si="175"/>
        <v>31.004242662473793</v>
      </c>
    </row>
    <row r="230" spans="1:14" x14ac:dyDescent="0.25">
      <c r="A230" s="4">
        <f t="shared" si="136"/>
        <v>0.43842592592592383</v>
      </c>
      <c r="B230" s="3">
        <f t="shared" si="164"/>
        <v>1553301880</v>
      </c>
      <c r="C230">
        <f t="shared" ref="C230:D230" si="190">C229</f>
        <v>5</v>
      </c>
      <c r="D230">
        <f t="shared" si="190"/>
        <v>126</v>
      </c>
      <c r="E230">
        <f t="shared" ca="1" si="166"/>
        <v>-121720.31939904529</v>
      </c>
      <c r="F230">
        <f t="shared" ca="1" si="167"/>
        <v>-29026.295280392453</v>
      </c>
      <c r="G230">
        <f t="shared" ca="1" si="168"/>
        <v>9753.6</v>
      </c>
      <c r="H230" s="9">
        <f t="shared" ca="1" si="169"/>
        <v>-234.07806009547204</v>
      </c>
      <c r="I230" s="9">
        <f t="shared" ca="1" si="170"/>
        <v>-55.819471960754889</v>
      </c>
      <c r="J230" s="9">
        <f t="shared" ca="1" si="171"/>
        <v>0</v>
      </c>
      <c r="K230" s="9">
        <f t="shared" ca="1" si="172"/>
        <v>240.64154185850148</v>
      </c>
      <c r="L230" s="9">
        <f t="shared" ca="1" si="173"/>
        <v>-103.4125562708483</v>
      </c>
      <c r="M230">
        <f t="shared" ca="1" si="174"/>
        <v>55.588364779874219</v>
      </c>
      <c r="N230">
        <f t="shared" ca="1" si="175"/>
        <v>30.985513626834383</v>
      </c>
    </row>
    <row r="231" spans="1:14" x14ac:dyDescent="0.25">
      <c r="A231" s="4">
        <f t="shared" si="136"/>
        <v>0.43848379629629419</v>
      </c>
      <c r="B231" s="3">
        <f t="shared" si="164"/>
        <v>1553301885</v>
      </c>
      <c r="C231">
        <f t="shared" ref="C231:D231" si="191">C230</f>
        <v>5</v>
      </c>
      <c r="D231">
        <f t="shared" si="191"/>
        <v>126</v>
      </c>
      <c r="E231">
        <f t="shared" ca="1" si="166"/>
        <v>-122890.70969952265</v>
      </c>
      <c r="F231">
        <f t="shared" ca="1" si="167"/>
        <v>-29305.392640196227</v>
      </c>
      <c r="G231">
        <f t="shared" ca="1" si="168"/>
        <v>9753.6</v>
      </c>
      <c r="H231" s="9">
        <f t="shared" ca="1" si="169"/>
        <v>-234.07806009547204</v>
      </c>
      <c r="I231" s="9">
        <f t="shared" ca="1" si="170"/>
        <v>-55.819471960754889</v>
      </c>
      <c r="J231" s="9">
        <f t="shared" ca="1" si="171"/>
        <v>0</v>
      </c>
      <c r="K231" s="9">
        <f t="shared" ca="1" si="172"/>
        <v>240.64154185850148</v>
      </c>
      <c r="L231" s="9">
        <f t="shared" ca="1" si="173"/>
        <v>-103.4125562708483</v>
      </c>
      <c r="M231">
        <f t="shared" ca="1" si="174"/>
        <v>55.585849056603777</v>
      </c>
      <c r="N231">
        <f t="shared" ca="1" si="175"/>
        <v>30.966784591194969</v>
      </c>
    </row>
    <row r="232" spans="1:14" x14ac:dyDescent="0.25">
      <c r="A232" s="4">
        <f t="shared" si="136"/>
        <v>0.43854166666666455</v>
      </c>
      <c r="B232" s="3">
        <f t="shared" si="164"/>
        <v>1553301890</v>
      </c>
      <c r="C232">
        <f t="shared" ref="C232:D232" si="192">C231</f>
        <v>5</v>
      </c>
      <c r="D232">
        <f t="shared" si="192"/>
        <v>126</v>
      </c>
      <c r="E232">
        <f t="shared" ca="1" si="166"/>
        <v>-124061.1</v>
      </c>
      <c r="F232">
        <f t="shared" ca="1" si="167"/>
        <v>-29584.49</v>
      </c>
      <c r="G232">
        <f t="shared" ca="1" si="168"/>
        <v>9753.6</v>
      </c>
      <c r="H232" s="9">
        <f ca="1">H231</f>
        <v>-234.07806009547204</v>
      </c>
      <c r="I232" s="9">
        <f ca="1">I231</f>
        <v>-55.819471960754889</v>
      </c>
      <c r="J232" s="9">
        <f t="shared" ca="1" si="171"/>
        <v>6.2792687389313611E-6</v>
      </c>
      <c r="K232" s="9">
        <f t="shared" ca="1" si="172"/>
        <v>240.64154185850148</v>
      </c>
      <c r="L232" s="9">
        <f t="shared" ca="1" si="173"/>
        <v>-103.4125562708483</v>
      </c>
      <c r="M232">
        <f t="shared" ca="1" si="174"/>
        <v>55.583333333333336</v>
      </c>
      <c r="N232">
        <f t="shared" ca="1" si="175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0.42627314814814815</v>
      </c>
      <c r="B2" s="6" t="s">
        <v>95</v>
      </c>
      <c r="C2" s="7">
        <v>320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9753.6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0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(M3-M2)/(MINUTE($A3-$A2)*60+SECOND($A3-$A2))</f>
        <v>4.4166666666665575E-4</v>
      </c>
      <c r="P2" s="10">
        <f>(N3-N2)/(MINUTE($A3-$A2)*60+SECOND($A3-$A2))</f>
        <v>-3.6243055555555694E-3</v>
      </c>
    </row>
    <row r="3" spans="1:16" x14ac:dyDescent="0.25">
      <c r="A3" s="5">
        <v>0.4309027777777778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 t="shared" si="0"/>
        <v>-233.70747286821705</v>
      </c>
      <c r="I3" s="9">
        <f t="shared" si="0"/>
        <v>50.399054263565894</v>
      </c>
      <c r="J3" s="9">
        <f t="shared" si="0"/>
        <v>0</v>
      </c>
      <c r="K3" s="9">
        <f>SQRT(H3*H3+I3*I3)</f>
        <v>239.08000239482655</v>
      </c>
      <c r="L3" s="9">
        <f>DEGREES(ATAN2(I3,H3))</f>
        <v>-77.83051895224726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>(M4-M3)/(MINUTE($A4-$A3)*60+SECOND($A4-$A3))</f>
        <v>4.4918173987941706E-4</v>
      </c>
      <c r="P3" s="10">
        <f>(N4-N3)/(MINUTE($A4-$A3)*60+SECOND($A4-$A3))</f>
        <v>-3.7398794142980141E-3</v>
      </c>
    </row>
    <row r="4" spans="1:16" x14ac:dyDescent="0.25">
      <c r="A4" s="5">
        <v>0.43836805555555558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0.42627314814814815</v>
      </c>
      <c r="B7" s="3">
        <f>Params!D29+MINUTE(A7-Params!C29)*60+SECOND(A7-Params!C29)</f>
        <v>1553300830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9753.6</v>
      </c>
      <c r="H7" s="9">
        <f ca="1">(E8-E7)/($B8-$B7)</f>
        <v>-226.48395000000019</v>
      </c>
      <c r="I7" s="9">
        <f ca="1">(F8-F7)/($B8-$B7)</f>
        <v>49.258032499999992</v>
      </c>
      <c r="J7" s="9">
        <f ca="1">(G8-G7)/($B8-$B7)</f>
        <v>0</v>
      </c>
      <c r="K7" s="9">
        <f ca="1">SQRT(H7*H7+I7*I7)</f>
        <v>231.77863010505013</v>
      </c>
      <c r="L7" s="9">
        <f ca="1">DEGREES(ATAN2(I7,H7))</f>
        <v>-77.72981749008062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0.42633101851851851</v>
      </c>
      <c r="B8" s="3">
        <f>B7+SECOND(A8-A7)</f>
        <v>1553300835</v>
      </c>
      <c r="C8">
        <f>C7</f>
        <v>2</v>
      </c>
      <c r="D8">
        <f>D7</f>
        <v>7</v>
      </c>
      <c r="E8">
        <f ca="1">INDIRECT("E$"&amp;C8)+INDIRECT("H$"&amp;C8)*($B8-INDIRECT("B$"&amp;D8))</f>
        <v>119248.48024999999</v>
      </c>
      <c r="F8">
        <f ca="1">INDIRECT("F$"&amp;C8)+INDIRECT("I$"&amp;C8)*($B8-INDIRECT("B$"&amp;D8))</f>
        <v>-1609.2028375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-226.48395000000019</v>
      </c>
      <c r="I8" s="9">
        <f t="shared" ca="1" si="2"/>
        <v>49.258032499999992</v>
      </c>
      <c r="J8" s="9">
        <f t="shared" ca="1" si="2"/>
        <v>0</v>
      </c>
      <c r="K8" s="9">
        <f t="shared" ref="K8:K71" ca="1" si="3">SQRT(H8*H8+I8*I8)</f>
        <v>231.77863010505013</v>
      </c>
      <c r="L8" s="9">
        <f t="shared" ref="L8:L71" ca="1" si="4">DEGREES(ATAN2(I8,H8))</f>
        <v>-77.72981749008062</v>
      </c>
      <c r="M8">
        <f ca="1">INDIRECT("M$"&amp;C8)+INDIRECT("O$"&amp;C8)*($B8-INDIRECT("B$"&amp;D8))</f>
        <v>55.835541666666671</v>
      </c>
      <c r="N8">
        <f ca="1">INDIRECT("N$"&amp;C8)+INDIRECT("P$"&amp;C8)*($B8-INDIRECT("B$"&amp;D8))</f>
        <v>34.841600694444445</v>
      </c>
      <c r="P8" s="3"/>
    </row>
    <row r="9" spans="1:16" x14ac:dyDescent="0.25">
      <c r="A9" s="4">
        <f>A8+5/24/3600</f>
        <v>0.42638888888888887</v>
      </c>
      <c r="B9" s="3">
        <f>B8+SECOND(A9-A8)</f>
        <v>1553300840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118116.06049999999</v>
      </c>
      <c r="F9">
        <f t="shared" ref="F9:F34" ca="1" si="7">INDIRECT("F$"&amp;C9)+INDIRECT("I$"&amp;C9)*($B9-INDIRECT("B$"&amp;D9))</f>
        <v>-1362.912675</v>
      </c>
      <c r="G9">
        <f t="shared" ca="1" si="1"/>
        <v>9753.6</v>
      </c>
      <c r="H9" s="9">
        <f t="shared" ca="1" si="2"/>
        <v>-226.48395000000019</v>
      </c>
      <c r="I9" s="9">
        <f t="shared" ca="1" si="2"/>
        <v>49.258032499999992</v>
      </c>
      <c r="J9" s="9">
        <f t="shared" ca="1" si="2"/>
        <v>0</v>
      </c>
      <c r="K9" s="9">
        <f t="shared" ca="1" si="3"/>
        <v>231.77863010505013</v>
      </c>
      <c r="L9" s="9">
        <f t="shared" ca="1" si="4"/>
        <v>-77.72981749008062</v>
      </c>
      <c r="M9">
        <f t="shared" ref="M9:M72" ca="1" si="8">INDIRECT("M$"&amp;C9)+INDIRECT("O$"&amp;C9)*($B9-INDIRECT("B$"&amp;D9))</f>
        <v>55.83775</v>
      </c>
      <c r="N9">
        <f t="shared" ref="N9:N72" ca="1" si="9">INDIRECT("N$"&amp;C9)+INDIRECT("P$"&amp;C9)*($B9-INDIRECT("B$"&amp;D9))</f>
        <v>34.823479166666665</v>
      </c>
      <c r="P9" s="3"/>
    </row>
    <row r="10" spans="1:16" x14ac:dyDescent="0.25">
      <c r="A10" s="4">
        <f t="shared" ref="A10:A73" si="10">A9+5/24/3600</f>
        <v>0.42644675925925923</v>
      </c>
      <c r="B10" s="3">
        <f t="shared" ref="B10:B73" si="11">B9+SECOND(A10-A9)</f>
        <v>1553300845</v>
      </c>
      <c r="C10">
        <f t="shared" si="5"/>
        <v>2</v>
      </c>
      <c r="D10">
        <f t="shared" si="5"/>
        <v>7</v>
      </c>
      <c r="E10">
        <f t="shared" ca="1" si="6"/>
        <v>116983.64074999999</v>
      </c>
      <c r="F10">
        <f t="shared" ca="1" si="7"/>
        <v>-1116.6225125000001</v>
      </c>
      <c r="G10">
        <f t="shared" ca="1" si="1"/>
        <v>9753.6</v>
      </c>
      <c r="H10" s="9">
        <f t="shared" ca="1" si="2"/>
        <v>-226.48395000000019</v>
      </c>
      <c r="I10" s="9">
        <f t="shared" ca="1" si="2"/>
        <v>49.258032500000034</v>
      </c>
      <c r="J10" s="9">
        <f t="shared" ca="1" si="2"/>
        <v>0</v>
      </c>
      <c r="K10" s="9">
        <f t="shared" ca="1" si="3"/>
        <v>231.77863010505013</v>
      </c>
      <c r="L10" s="9">
        <f t="shared" ca="1" si="4"/>
        <v>-77.729817490080606</v>
      </c>
      <c r="M10">
        <f t="shared" ca="1" si="8"/>
        <v>55.839958333333335</v>
      </c>
      <c r="N10">
        <f t="shared" ca="1" si="9"/>
        <v>34.805357638888893</v>
      </c>
    </row>
    <row r="11" spans="1:16" x14ac:dyDescent="0.25">
      <c r="A11" s="4">
        <f t="shared" si="10"/>
        <v>0.42650462962962959</v>
      </c>
      <c r="B11" s="3">
        <f t="shared" si="11"/>
        <v>1553300850</v>
      </c>
      <c r="C11">
        <f t="shared" si="5"/>
        <v>2</v>
      </c>
      <c r="D11">
        <f t="shared" si="5"/>
        <v>7</v>
      </c>
      <c r="E11">
        <f t="shared" ca="1" si="6"/>
        <v>115851.22099999999</v>
      </c>
      <c r="F11">
        <f t="shared" ca="1" si="7"/>
        <v>-870.33234999999991</v>
      </c>
      <c r="G11">
        <f t="shared" ca="1" si="1"/>
        <v>9753.6</v>
      </c>
      <c r="H11" s="9">
        <f t="shared" ca="1" si="2"/>
        <v>-226.48395000000019</v>
      </c>
      <c r="I11" s="9">
        <f t="shared" ca="1" si="2"/>
        <v>49.258032499999992</v>
      </c>
      <c r="J11" s="9">
        <f t="shared" ca="1" si="2"/>
        <v>0</v>
      </c>
      <c r="K11" s="9">
        <f t="shared" ca="1" si="3"/>
        <v>231.77863010505013</v>
      </c>
      <c r="L11" s="9">
        <f t="shared" ca="1" si="4"/>
        <v>-77.72981749008062</v>
      </c>
      <c r="M11">
        <f t="shared" ca="1" si="8"/>
        <v>55.842166666666671</v>
      </c>
      <c r="N11">
        <f t="shared" ca="1" si="9"/>
        <v>34.787236111111113</v>
      </c>
      <c r="P11" s="9"/>
    </row>
    <row r="12" spans="1:16" x14ac:dyDescent="0.25">
      <c r="A12" s="4">
        <f t="shared" si="10"/>
        <v>0.42656249999999996</v>
      </c>
      <c r="B12" s="3">
        <f t="shared" si="11"/>
        <v>1553300855</v>
      </c>
      <c r="C12">
        <f t="shared" si="5"/>
        <v>2</v>
      </c>
      <c r="D12">
        <f t="shared" si="5"/>
        <v>7</v>
      </c>
      <c r="E12">
        <f t="shared" ca="1" si="6"/>
        <v>114718.80124999999</v>
      </c>
      <c r="F12">
        <f t="shared" ca="1" si="7"/>
        <v>-624.04218749999995</v>
      </c>
      <c r="G12">
        <f t="shared" ca="1" si="1"/>
        <v>9753.6</v>
      </c>
      <c r="H12" s="9">
        <f t="shared" ca="1" si="2"/>
        <v>-226.48395000000019</v>
      </c>
      <c r="I12" s="9">
        <f t="shared" ca="1" si="2"/>
        <v>49.258032499999992</v>
      </c>
      <c r="J12" s="9">
        <f t="shared" ca="1" si="2"/>
        <v>0</v>
      </c>
      <c r="K12" s="9">
        <f t="shared" ca="1" si="3"/>
        <v>231.77863010505013</v>
      </c>
      <c r="L12" s="9">
        <f t="shared" ca="1" si="4"/>
        <v>-77.72981749008062</v>
      </c>
      <c r="M12">
        <f t="shared" ca="1" si="8"/>
        <v>55.844374999999999</v>
      </c>
      <c r="N12">
        <f t="shared" ca="1" si="9"/>
        <v>34.769114583333334</v>
      </c>
    </row>
    <row r="13" spans="1:16" x14ac:dyDescent="0.25">
      <c r="A13" s="4">
        <f t="shared" si="10"/>
        <v>0.42662037037037032</v>
      </c>
      <c r="B13" s="3">
        <f t="shared" si="11"/>
        <v>1553300860</v>
      </c>
      <c r="C13">
        <f t="shared" si="5"/>
        <v>2</v>
      </c>
      <c r="D13">
        <f t="shared" si="5"/>
        <v>7</v>
      </c>
      <c r="E13">
        <f t="shared" ca="1" si="6"/>
        <v>113586.38149999999</v>
      </c>
      <c r="F13">
        <f t="shared" ca="1" si="7"/>
        <v>-377.752025</v>
      </c>
      <c r="G13">
        <f t="shared" ca="1" si="1"/>
        <v>9753.6</v>
      </c>
      <c r="H13" s="9">
        <f t="shared" ca="1" si="2"/>
        <v>-226.48394999999726</v>
      </c>
      <c r="I13" s="9">
        <f t="shared" ca="1" si="2"/>
        <v>49.258032499999992</v>
      </c>
      <c r="J13" s="9">
        <f t="shared" ca="1" si="2"/>
        <v>0</v>
      </c>
      <c r="K13" s="9">
        <f t="shared" ca="1" si="3"/>
        <v>231.77863010504726</v>
      </c>
      <c r="L13" s="9">
        <f t="shared" ca="1" si="4"/>
        <v>-77.729817490080464</v>
      </c>
      <c r="M13">
        <f t="shared" ca="1" si="8"/>
        <v>55.846583333333335</v>
      </c>
      <c r="N13">
        <f t="shared" ca="1" si="9"/>
        <v>34.750993055555554</v>
      </c>
    </row>
    <row r="14" spans="1:16" x14ac:dyDescent="0.25">
      <c r="A14" s="4">
        <f t="shared" si="10"/>
        <v>0.42667824074074068</v>
      </c>
      <c r="B14" s="3">
        <f t="shared" si="11"/>
        <v>1553300865</v>
      </c>
      <c r="C14">
        <f t="shared" si="5"/>
        <v>2</v>
      </c>
      <c r="D14">
        <f t="shared" si="5"/>
        <v>7</v>
      </c>
      <c r="E14">
        <f t="shared" ca="1" si="6"/>
        <v>112453.96175</v>
      </c>
      <c r="F14">
        <f t="shared" ca="1" si="7"/>
        <v>-131.46186250000005</v>
      </c>
      <c r="G14">
        <f t="shared" ca="1" si="1"/>
        <v>9753.6</v>
      </c>
      <c r="H14" s="9">
        <f t="shared" ca="1" si="2"/>
        <v>-226.48395000000019</v>
      </c>
      <c r="I14" s="9">
        <f t="shared" ca="1" si="2"/>
        <v>49.258032500000034</v>
      </c>
      <c r="J14" s="9">
        <f t="shared" ca="1" si="2"/>
        <v>0</v>
      </c>
      <c r="K14" s="9">
        <f t="shared" ca="1" si="3"/>
        <v>231.77863010505013</v>
      </c>
      <c r="L14" s="9">
        <f t="shared" ca="1" si="4"/>
        <v>-77.729817490080606</v>
      </c>
      <c r="M14">
        <f t="shared" ca="1" si="8"/>
        <v>55.848791666666671</v>
      </c>
      <c r="N14">
        <f t="shared" ca="1" si="9"/>
        <v>34.732871527777782</v>
      </c>
    </row>
    <row r="15" spans="1:16" x14ac:dyDescent="0.25">
      <c r="A15" s="4">
        <f t="shared" si="10"/>
        <v>0.42673611111111104</v>
      </c>
      <c r="B15" s="3">
        <f t="shared" si="11"/>
        <v>1553300870</v>
      </c>
      <c r="C15">
        <f t="shared" si="5"/>
        <v>2</v>
      </c>
      <c r="D15">
        <f t="shared" si="5"/>
        <v>7</v>
      </c>
      <c r="E15">
        <f t="shared" ca="1" si="6"/>
        <v>111321.542</v>
      </c>
      <c r="F15">
        <f t="shared" ca="1" si="7"/>
        <v>114.82830000000013</v>
      </c>
      <c r="G15">
        <f t="shared" ca="1" si="1"/>
        <v>9753.6</v>
      </c>
      <c r="H15" s="9">
        <f t="shared" ca="1" si="2"/>
        <v>-226.48395000000019</v>
      </c>
      <c r="I15" s="9">
        <f t="shared" ca="1" si="2"/>
        <v>49.258032499999992</v>
      </c>
      <c r="J15" s="9">
        <f t="shared" ca="1" si="2"/>
        <v>0</v>
      </c>
      <c r="K15" s="9">
        <f t="shared" ca="1" si="3"/>
        <v>231.77863010505013</v>
      </c>
      <c r="L15" s="9">
        <f t="shared" ca="1" si="4"/>
        <v>-77.72981749008062</v>
      </c>
      <c r="M15">
        <f t="shared" ca="1" si="8"/>
        <v>55.850999999999999</v>
      </c>
      <c r="N15">
        <f t="shared" ca="1" si="9"/>
        <v>34.714750000000002</v>
      </c>
    </row>
    <row r="16" spans="1:16" x14ac:dyDescent="0.25">
      <c r="A16" s="4">
        <f t="shared" si="10"/>
        <v>0.4267939814814814</v>
      </c>
      <c r="B16" s="3">
        <f t="shared" si="11"/>
        <v>1553300875</v>
      </c>
      <c r="C16">
        <f t="shared" si="5"/>
        <v>2</v>
      </c>
      <c r="D16">
        <f t="shared" si="5"/>
        <v>7</v>
      </c>
      <c r="E16">
        <f t="shared" ca="1" si="6"/>
        <v>110189.12225</v>
      </c>
      <c r="F16">
        <f t="shared" ca="1" si="7"/>
        <v>361.11846250000008</v>
      </c>
      <c r="G16">
        <f t="shared" ca="1" si="1"/>
        <v>9753.6</v>
      </c>
      <c r="H16" s="9">
        <f t="shared" ca="1" si="2"/>
        <v>-226.48395000000019</v>
      </c>
      <c r="I16" s="9">
        <f t="shared" ca="1" si="2"/>
        <v>49.258032499999992</v>
      </c>
      <c r="J16" s="9">
        <f t="shared" ca="1" si="2"/>
        <v>0</v>
      </c>
      <c r="K16" s="9">
        <f t="shared" ca="1" si="3"/>
        <v>231.77863010505013</v>
      </c>
      <c r="L16" s="9">
        <f t="shared" ca="1" si="4"/>
        <v>-77.72981749008062</v>
      </c>
      <c r="M16">
        <f t="shared" ca="1" si="8"/>
        <v>55.853208333333335</v>
      </c>
      <c r="N16">
        <f t="shared" ca="1" si="9"/>
        <v>34.696628472222223</v>
      </c>
    </row>
    <row r="17" spans="1:14" x14ac:dyDescent="0.25">
      <c r="A17" s="4">
        <f t="shared" si="10"/>
        <v>0.42685185185185176</v>
      </c>
      <c r="B17" s="3">
        <f t="shared" si="11"/>
        <v>1553300880</v>
      </c>
      <c r="C17">
        <f t="shared" si="5"/>
        <v>2</v>
      </c>
      <c r="D17">
        <f t="shared" si="5"/>
        <v>7</v>
      </c>
      <c r="E17">
        <f t="shared" ca="1" si="6"/>
        <v>109056.7025</v>
      </c>
      <c r="F17">
        <f t="shared" ca="1" si="7"/>
        <v>607.40862500000003</v>
      </c>
      <c r="G17">
        <f t="shared" ca="1" si="1"/>
        <v>9753.6</v>
      </c>
      <c r="H17" s="9">
        <f t="shared" ca="1" si="2"/>
        <v>-226.48395000000019</v>
      </c>
      <c r="I17" s="9">
        <f t="shared" ca="1" si="2"/>
        <v>49.258032499999992</v>
      </c>
      <c r="J17" s="9">
        <f t="shared" ca="1" si="2"/>
        <v>0</v>
      </c>
      <c r="K17" s="9">
        <f t="shared" ca="1" si="3"/>
        <v>231.77863010505013</v>
      </c>
      <c r="L17" s="9">
        <f t="shared" ca="1" si="4"/>
        <v>-77.72981749008062</v>
      </c>
      <c r="M17">
        <f t="shared" ca="1" si="8"/>
        <v>55.85541666666667</v>
      </c>
      <c r="N17">
        <f t="shared" ca="1" si="9"/>
        <v>34.678506944444443</v>
      </c>
    </row>
    <row r="18" spans="1:14" x14ac:dyDescent="0.25">
      <c r="A18" s="4">
        <f t="shared" si="10"/>
        <v>0.42690972222222212</v>
      </c>
      <c r="B18" s="3">
        <f t="shared" si="11"/>
        <v>1553300885</v>
      </c>
      <c r="C18">
        <f t="shared" si="5"/>
        <v>2</v>
      </c>
      <c r="D18">
        <f t="shared" si="5"/>
        <v>7</v>
      </c>
      <c r="E18">
        <f t="shared" ca="1" si="6"/>
        <v>107924.28275</v>
      </c>
      <c r="F18">
        <f t="shared" ca="1" si="7"/>
        <v>853.69878749999998</v>
      </c>
      <c r="G18">
        <f t="shared" ca="1" si="1"/>
        <v>9753.6</v>
      </c>
      <c r="H18" s="9">
        <f t="shared" ca="1" si="2"/>
        <v>-226.48395000000019</v>
      </c>
      <c r="I18" s="9">
        <f t="shared" ca="1" si="2"/>
        <v>49.258032499999992</v>
      </c>
      <c r="J18" s="9">
        <f t="shared" ca="1" si="2"/>
        <v>0</v>
      </c>
      <c r="K18" s="9">
        <f t="shared" ca="1" si="3"/>
        <v>231.77863010505013</v>
      </c>
      <c r="L18" s="9">
        <f t="shared" ca="1" si="4"/>
        <v>-77.72981749008062</v>
      </c>
      <c r="M18">
        <f t="shared" ca="1" si="8"/>
        <v>55.857624999999999</v>
      </c>
      <c r="N18">
        <f t="shared" ca="1" si="9"/>
        <v>34.660385416666671</v>
      </c>
    </row>
    <row r="19" spans="1:14" x14ac:dyDescent="0.25">
      <c r="A19" s="4">
        <f t="shared" si="10"/>
        <v>0.42696759259259248</v>
      </c>
      <c r="B19" s="3">
        <f t="shared" si="11"/>
        <v>1553300890</v>
      </c>
      <c r="C19">
        <f t="shared" si="5"/>
        <v>2</v>
      </c>
      <c r="D19">
        <f t="shared" si="5"/>
        <v>7</v>
      </c>
      <c r="E19">
        <f t="shared" ca="1" si="6"/>
        <v>106791.863</v>
      </c>
      <c r="F19">
        <f t="shared" ca="1" si="7"/>
        <v>1099.9889499999999</v>
      </c>
      <c r="G19">
        <f t="shared" ca="1" si="1"/>
        <v>9753.6</v>
      </c>
      <c r="H19" s="9">
        <f t="shared" ca="1" si="2"/>
        <v>-226.48395000000019</v>
      </c>
      <c r="I19" s="9">
        <f t="shared" ca="1" si="2"/>
        <v>49.258032499999992</v>
      </c>
      <c r="J19" s="9">
        <f t="shared" ca="1" si="2"/>
        <v>0</v>
      </c>
      <c r="K19" s="9">
        <f t="shared" ca="1" si="3"/>
        <v>231.77863010505013</v>
      </c>
      <c r="L19" s="9">
        <f t="shared" ca="1" si="4"/>
        <v>-77.72981749008062</v>
      </c>
      <c r="M19">
        <f t="shared" ca="1" si="8"/>
        <v>55.859833333333334</v>
      </c>
      <c r="N19">
        <f t="shared" ca="1" si="9"/>
        <v>34.642263888888891</v>
      </c>
    </row>
    <row r="20" spans="1:14" x14ac:dyDescent="0.25">
      <c r="A20" s="4">
        <f t="shared" si="10"/>
        <v>0.42702546296296284</v>
      </c>
      <c r="B20" s="3">
        <f t="shared" si="11"/>
        <v>1553300895</v>
      </c>
      <c r="C20">
        <f t="shared" si="5"/>
        <v>2</v>
      </c>
      <c r="D20">
        <f t="shared" si="5"/>
        <v>7</v>
      </c>
      <c r="E20">
        <f t="shared" ca="1" si="6"/>
        <v>105659.44325</v>
      </c>
      <c r="F20">
        <f t="shared" ca="1" si="7"/>
        <v>1346.2791124999999</v>
      </c>
      <c r="G20">
        <f t="shared" ca="1" si="1"/>
        <v>9753.6</v>
      </c>
      <c r="H20" s="9">
        <f t="shared" ca="1" si="2"/>
        <v>-226.48395000000019</v>
      </c>
      <c r="I20" s="9">
        <f t="shared" ca="1" si="2"/>
        <v>49.258032499999992</v>
      </c>
      <c r="J20" s="9">
        <f t="shared" ca="1" si="2"/>
        <v>0</v>
      </c>
      <c r="K20" s="9">
        <f t="shared" ca="1" si="3"/>
        <v>231.77863010505013</v>
      </c>
      <c r="L20" s="9">
        <f t="shared" ca="1" si="4"/>
        <v>-77.72981749008062</v>
      </c>
      <c r="M20">
        <f t="shared" ca="1" si="8"/>
        <v>55.86204166666667</v>
      </c>
      <c r="N20">
        <f t="shared" ca="1" si="9"/>
        <v>34.624142361111112</v>
      </c>
    </row>
    <row r="21" spans="1:14" x14ac:dyDescent="0.25">
      <c r="A21" s="4">
        <f t="shared" si="10"/>
        <v>0.4270833333333332</v>
      </c>
      <c r="B21" s="3">
        <f t="shared" si="11"/>
        <v>1553300900</v>
      </c>
      <c r="C21">
        <f t="shared" si="5"/>
        <v>2</v>
      </c>
      <c r="D21">
        <f t="shared" si="5"/>
        <v>7</v>
      </c>
      <c r="E21">
        <f t="shared" ca="1" si="6"/>
        <v>104527.0235</v>
      </c>
      <c r="F21">
        <f t="shared" ca="1" si="7"/>
        <v>1592.5692749999998</v>
      </c>
      <c r="G21">
        <f t="shared" ca="1" si="1"/>
        <v>9753.6</v>
      </c>
      <c r="H21" s="9">
        <f t="shared" ca="1" si="2"/>
        <v>-226.48395000000019</v>
      </c>
      <c r="I21" s="9">
        <f t="shared" ca="1" si="2"/>
        <v>49.258032499999992</v>
      </c>
      <c r="J21" s="9">
        <f t="shared" ca="1" si="2"/>
        <v>0</v>
      </c>
      <c r="K21" s="9">
        <f t="shared" ca="1" si="3"/>
        <v>231.77863010505013</v>
      </c>
      <c r="L21" s="9">
        <f t="shared" ca="1" si="4"/>
        <v>-77.72981749008062</v>
      </c>
      <c r="M21">
        <f t="shared" ca="1" si="8"/>
        <v>55.864249999999998</v>
      </c>
      <c r="N21">
        <f t="shared" ca="1" si="9"/>
        <v>34.606020833333332</v>
      </c>
    </row>
    <row r="22" spans="1:14" x14ac:dyDescent="0.25">
      <c r="A22" s="4">
        <f t="shared" si="10"/>
        <v>0.42714120370370356</v>
      </c>
      <c r="B22" s="3">
        <f t="shared" si="11"/>
        <v>1553300905</v>
      </c>
      <c r="C22">
        <f t="shared" si="5"/>
        <v>2</v>
      </c>
      <c r="D22">
        <f t="shared" si="5"/>
        <v>7</v>
      </c>
      <c r="E22">
        <f t="shared" ca="1" si="6"/>
        <v>103394.60374999999</v>
      </c>
      <c r="F22">
        <f t="shared" ca="1" si="7"/>
        <v>1838.8594374999998</v>
      </c>
      <c r="G22">
        <f t="shared" ca="1" si="1"/>
        <v>9753.6</v>
      </c>
      <c r="H22" s="9">
        <f t="shared" ca="1" si="2"/>
        <v>-226.48395000000019</v>
      </c>
      <c r="I22" s="9">
        <f t="shared" ca="1" si="2"/>
        <v>49.258032500000084</v>
      </c>
      <c r="J22" s="9">
        <f t="shared" ca="1" si="2"/>
        <v>0</v>
      </c>
      <c r="K22" s="9">
        <f t="shared" ca="1" si="3"/>
        <v>231.77863010505013</v>
      </c>
      <c r="L22" s="9">
        <f t="shared" ca="1" si="4"/>
        <v>-77.729817490080592</v>
      </c>
      <c r="M22">
        <f t="shared" ca="1" si="8"/>
        <v>55.866458333333334</v>
      </c>
      <c r="N22">
        <f t="shared" ca="1" si="9"/>
        <v>34.58789930555556</v>
      </c>
    </row>
    <row r="23" spans="1:14" x14ac:dyDescent="0.25">
      <c r="A23" s="4">
        <f t="shared" si="10"/>
        <v>0.42719907407407393</v>
      </c>
      <c r="B23" s="3">
        <f t="shared" si="11"/>
        <v>1553300910</v>
      </c>
      <c r="C23">
        <f t="shared" si="5"/>
        <v>2</v>
      </c>
      <c r="D23">
        <f t="shared" si="5"/>
        <v>7</v>
      </c>
      <c r="E23">
        <f t="shared" ca="1" si="6"/>
        <v>102262.18399999999</v>
      </c>
      <c r="F23">
        <f t="shared" ca="1" si="7"/>
        <v>2085.1496000000002</v>
      </c>
      <c r="G23">
        <f t="shared" ca="1" si="1"/>
        <v>9753.6</v>
      </c>
      <c r="H23" s="9">
        <f t="shared" ca="1" si="2"/>
        <v>-226.48395000000019</v>
      </c>
      <c r="I23" s="9">
        <f t="shared" ca="1" si="2"/>
        <v>49.258032499999899</v>
      </c>
      <c r="J23" s="9">
        <f t="shared" ca="1" si="2"/>
        <v>0</v>
      </c>
      <c r="K23" s="9">
        <f t="shared" ca="1" si="3"/>
        <v>231.7786301050501</v>
      </c>
      <c r="L23" s="9">
        <f t="shared" ca="1" si="4"/>
        <v>-77.729817490080634</v>
      </c>
      <c r="M23">
        <f t="shared" ca="1" si="8"/>
        <v>55.86866666666667</v>
      </c>
      <c r="N23">
        <f t="shared" ca="1" si="9"/>
        <v>34.56977777777778</v>
      </c>
    </row>
    <row r="24" spans="1:14" x14ac:dyDescent="0.25">
      <c r="A24" s="4">
        <f t="shared" si="10"/>
        <v>0.42725694444444429</v>
      </c>
      <c r="B24" s="3">
        <f t="shared" si="11"/>
        <v>1553300915</v>
      </c>
      <c r="C24">
        <f t="shared" si="5"/>
        <v>2</v>
      </c>
      <c r="D24">
        <f t="shared" si="5"/>
        <v>7</v>
      </c>
      <c r="E24">
        <f t="shared" ca="1" si="6"/>
        <v>101129.76424999999</v>
      </c>
      <c r="F24">
        <f t="shared" ca="1" si="7"/>
        <v>2331.4397624999997</v>
      </c>
      <c r="G24">
        <f t="shared" ca="1" si="1"/>
        <v>9753.6</v>
      </c>
      <c r="H24" s="9">
        <f t="shared" ca="1" si="2"/>
        <v>-226.48395000000019</v>
      </c>
      <c r="I24" s="9">
        <f t="shared" ca="1" si="2"/>
        <v>49.258032500000084</v>
      </c>
      <c r="J24" s="9">
        <f t="shared" ca="1" si="2"/>
        <v>0</v>
      </c>
      <c r="K24" s="9">
        <f t="shared" ca="1" si="3"/>
        <v>231.77863010505013</v>
      </c>
      <c r="L24" s="9">
        <f t="shared" ca="1" si="4"/>
        <v>-77.729817490080592</v>
      </c>
      <c r="M24">
        <f t="shared" ca="1" si="8"/>
        <v>55.870874999999998</v>
      </c>
      <c r="N24">
        <f t="shared" ca="1" si="9"/>
        <v>34.551656250000001</v>
      </c>
    </row>
    <row r="25" spans="1:14" x14ac:dyDescent="0.25">
      <c r="A25" s="4">
        <f t="shared" si="10"/>
        <v>0.42731481481481465</v>
      </c>
      <c r="B25" s="3">
        <f t="shared" si="11"/>
        <v>1553300920</v>
      </c>
      <c r="C25">
        <f t="shared" ref="C25:D40" si="12">C24</f>
        <v>2</v>
      </c>
      <c r="D25">
        <f t="shared" si="12"/>
        <v>7</v>
      </c>
      <c r="E25">
        <f t="shared" ca="1" si="6"/>
        <v>99997.344499999992</v>
      </c>
      <c r="F25">
        <f t="shared" ca="1" si="7"/>
        <v>2577.7299250000001</v>
      </c>
      <c r="G25">
        <f t="shared" ca="1" si="1"/>
        <v>9753.6</v>
      </c>
      <c r="H25" s="9">
        <f t="shared" ca="1" si="2"/>
        <v>-226.48394999999726</v>
      </c>
      <c r="I25" s="9">
        <f t="shared" ca="1" si="2"/>
        <v>49.258032499999899</v>
      </c>
      <c r="J25" s="9">
        <f t="shared" ca="1" si="2"/>
        <v>0</v>
      </c>
      <c r="K25" s="9">
        <f t="shared" ca="1" si="3"/>
        <v>231.77863010504726</v>
      </c>
      <c r="L25" s="9">
        <f t="shared" ca="1" si="4"/>
        <v>-77.729817490080478</v>
      </c>
      <c r="M25">
        <f t="shared" ca="1" si="8"/>
        <v>55.873083333333334</v>
      </c>
      <c r="N25">
        <f t="shared" ca="1" si="9"/>
        <v>34.533534722222221</v>
      </c>
    </row>
    <row r="26" spans="1:14" x14ac:dyDescent="0.25">
      <c r="A26" s="4">
        <f t="shared" si="10"/>
        <v>0.42737268518518501</v>
      </c>
      <c r="B26" s="3">
        <f t="shared" si="11"/>
        <v>1553300925</v>
      </c>
      <c r="C26">
        <f t="shared" si="12"/>
        <v>2</v>
      </c>
      <c r="D26">
        <f t="shared" si="12"/>
        <v>7</v>
      </c>
      <c r="E26">
        <f t="shared" ca="1" si="6"/>
        <v>98864.924750000006</v>
      </c>
      <c r="F26">
        <f t="shared" ca="1" si="7"/>
        <v>2824.0200874999996</v>
      </c>
      <c r="G26">
        <f t="shared" ca="1" si="1"/>
        <v>9753.6</v>
      </c>
      <c r="H26" s="9">
        <f t="shared" ca="1" si="2"/>
        <v>-226.48395000000019</v>
      </c>
      <c r="I26" s="9">
        <f t="shared" ca="1" si="2"/>
        <v>49.258032500000084</v>
      </c>
      <c r="J26" s="9">
        <f t="shared" ca="1" si="2"/>
        <v>0</v>
      </c>
      <c r="K26" s="9">
        <f t="shared" ca="1" si="3"/>
        <v>231.77863010505013</v>
      </c>
      <c r="L26" s="9">
        <f t="shared" ca="1" si="4"/>
        <v>-77.729817490080592</v>
      </c>
      <c r="M26">
        <f t="shared" ca="1" si="8"/>
        <v>55.875291666666669</v>
      </c>
      <c r="N26">
        <f t="shared" ca="1" si="9"/>
        <v>34.515413194444449</v>
      </c>
    </row>
    <row r="27" spans="1:14" x14ac:dyDescent="0.25">
      <c r="A27" s="4">
        <f t="shared" si="10"/>
        <v>0.42743055555555537</v>
      </c>
      <c r="B27" s="3">
        <f t="shared" si="11"/>
        <v>1553300930</v>
      </c>
      <c r="C27">
        <f t="shared" si="12"/>
        <v>2</v>
      </c>
      <c r="D27">
        <f t="shared" si="12"/>
        <v>7</v>
      </c>
      <c r="E27">
        <f t="shared" ca="1" si="6"/>
        <v>97732.505000000005</v>
      </c>
      <c r="F27">
        <f t="shared" ca="1" si="7"/>
        <v>3070.31025</v>
      </c>
      <c r="G27">
        <f t="shared" ca="1" si="1"/>
        <v>9753.6</v>
      </c>
      <c r="H27" s="9">
        <f t="shared" ca="1" si="2"/>
        <v>-226.48395000000019</v>
      </c>
      <c r="I27" s="9">
        <f t="shared" ca="1" si="2"/>
        <v>49.258032499999899</v>
      </c>
      <c r="J27" s="9">
        <f t="shared" ca="1" si="2"/>
        <v>0</v>
      </c>
      <c r="K27" s="9">
        <f t="shared" ca="1" si="3"/>
        <v>231.7786301050501</v>
      </c>
      <c r="L27" s="9">
        <f t="shared" ca="1" si="4"/>
        <v>-77.729817490080634</v>
      </c>
      <c r="M27">
        <f t="shared" ca="1" si="8"/>
        <v>55.877499999999998</v>
      </c>
      <c r="N27">
        <f t="shared" ca="1" si="9"/>
        <v>34.497291666666669</v>
      </c>
    </row>
    <row r="28" spans="1:14" x14ac:dyDescent="0.25">
      <c r="A28" s="4">
        <f t="shared" si="10"/>
        <v>0.42748842592592573</v>
      </c>
      <c r="B28" s="3">
        <f t="shared" si="11"/>
        <v>1553300935</v>
      </c>
      <c r="C28">
        <f t="shared" si="12"/>
        <v>2</v>
      </c>
      <c r="D28">
        <f t="shared" si="12"/>
        <v>7</v>
      </c>
      <c r="E28">
        <f t="shared" ca="1" si="6"/>
        <v>96600.085250000004</v>
      </c>
      <c r="F28">
        <f t="shared" ca="1" si="7"/>
        <v>3316.6004124999995</v>
      </c>
      <c r="G28">
        <f t="shared" ca="1" si="1"/>
        <v>9753.6</v>
      </c>
      <c r="H28" s="9">
        <f t="shared" ca="1" si="2"/>
        <v>-226.48395000000019</v>
      </c>
      <c r="I28" s="9">
        <f t="shared" ca="1" si="2"/>
        <v>49.258032500000084</v>
      </c>
      <c r="J28" s="9">
        <f t="shared" ca="1" si="2"/>
        <v>0</v>
      </c>
      <c r="K28" s="9">
        <f t="shared" ca="1" si="3"/>
        <v>231.77863010505013</v>
      </c>
      <c r="L28" s="9">
        <f t="shared" ca="1" si="4"/>
        <v>-77.729817490080592</v>
      </c>
      <c r="M28">
        <f t="shared" ca="1" si="8"/>
        <v>55.879708333333333</v>
      </c>
      <c r="N28">
        <f t="shared" ca="1" si="9"/>
        <v>34.47917013888889</v>
      </c>
    </row>
    <row r="29" spans="1:14" x14ac:dyDescent="0.25">
      <c r="A29" s="4">
        <f t="shared" si="10"/>
        <v>0.42754629629629609</v>
      </c>
      <c r="B29" s="3">
        <f t="shared" si="11"/>
        <v>1553300940</v>
      </c>
      <c r="C29">
        <f t="shared" si="12"/>
        <v>2</v>
      </c>
      <c r="D29">
        <f t="shared" si="12"/>
        <v>7</v>
      </c>
      <c r="E29">
        <f t="shared" ca="1" si="6"/>
        <v>95467.665500000003</v>
      </c>
      <c r="F29">
        <f t="shared" ca="1" si="7"/>
        <v>3562.8905749999999</v>
      </c>
      <c r="G29">
        <f t="shared" ca="1" si="1"/>
        <v>9753.6</v>
      </c>
      <c r="H29" s="9">
        <f t="shared" ca="1" si="2"/>
        <v>-226.48395000000019</v>
      </c>
      <c r="I29" s="9">
        <f t="shared" ca="1" si="2"/>
        <v>49.258032500000084</v>
      </c>
      <c r="J29" s="9">
        <f t="shared" ca="1" si="2"/>
        <v>0</v>
      </c>
      <c r="K29" s="9">
        <f t="shared" ca="1" si="3"/>
        <v>231.77863010505013</v>
      </c>
      <c r="L29" s="9">
        <f t="shared" ca="1" si="4"/>
        <v>-77.729817490080592</v>
      </c>
      <c r="M29">
        <f t="shared" ca="1" si="8"/>
        <v>55.881916666666669</v>
      </c>
      <c r="N29">
        <f t="shared" ca="1" si="9"/>
        <v>34.46104861111111</v>
      </c>
    </row>
    <row r="30" spans="1:14" x14ac:dyDescent="0.25">
      <c r="A30" s="4">
        <f t="shared" si="10"/>
        <v>0.42760416666666645</v>
      </c>
      <c r="B30" s="3">
        <f t="shared" si="11"/>
        <v>1553300945</v>
      </c>
      <c r="C30">
        <f t="shared" si="12"/>
        <v>2</v>
      </c>
      <c r="D30">
        <f t="shared" si="12"/>
        <v>7</v>
      </c>
      <c r="E30">
        <f t="shared" ca="1" si="6"/>
        <v>94335.245750000002</v>
      </c>
      <c r="F30">
        <f t="shared" ca="1" si="7"/>
        <v>3809.1807375000003</v>
      </c>
      <c r="G30">
        <f t="shared" ca="1" si="1"/>
        <v>9753.6</v>
      </c>
      <c r="H30" s="9">
        <f t="shared" ca="1" si="2"/>
        <v>-226.48395000000019</v>
      </c>
      <c r="I30" s="9">
        <f t="shared" ca="1" si="2"/>
        <v>49.258032499999899</v>
      </c>
      <c r="J30" s="9">
        <f t="shared" ca="1" si="2"/>
        <v>0</v>
      </c>
      <c r="K30" s="9">
        <f t="shared" ca="1" si="3"/>
        <v>231.7786301050501</v>
      </c>
      <c r="L30" s="9">
        <f t="shared" ca="1" si="4"/>
        <v>-77.729817490080634</v>
      </c>
      <c r="M30">
        <f t="shared" ca="1" si="8"/>
        <v>55.884125000000004</v>
      </c>
      <c r="N30">
        <f t="shared" ca="1" si="9"/>
        <v>34.442927083333331</v>
      </c>
    </row>
    <row r="31" spans="1:14" x14ac:dyDescent="0.25">
      <c r="A31" s="4">
        <f t="shared" si="10"/>
        <v>0.42766203703703681</v>
      </c>
      <c r="B31" s="3">
        <f t="shared" si="11"/>
        <v>1553300950</v>
      </c>
      <c r="C31">
        <f t="shared" si="12"/>
        <v>2</v>
      </c>
      <c r="D31">
        <f t="shared" si="12"/>
        <v>7</v>
      </c>
      <c r="E31">
        <f t="shared" ca="1" si="6"/>
        <v>93202.826000000001</v>
      </c>
      <c r="F31">
        <f t="shared" ca="1" si="7"/>
        <v>4055.4708999999998</v>
      </c>
      <c r="G31">
        <f t="shared" ca="1" si="1"/>
        <v>9753.6</v>
      </c>
      <c r="H31" s="9">
        <f t="shared" ca="1" si="2"/>
        <v>-226.48395000000019</v>
      </c>
      <c r="I31" s="9">
        <f t="shared" ca="1" si="2"/>
        <v>49.258032499999992</v>
      </c>
      <c r="J31" s="9">
        <f t="shared" ca="1" si="2"/>
        <v>0</v>
      </c>
      <c r="K31" s="9">
        <f t="shared" ca="1" si="3"/>
        <v>231.77863010505013</v>
      </c>
      <c r="L31" s="9">
        <f t="shared" ca="1" si="4"/>
        <v>-77.72981749008062</v>
      </c>
      <c r="M31">
        <f t="shared" ca="1" si="8"/>
        <v>55.886333333333333</v>
      </c>
      <c r="N31">
        <f t="shared" ca="1" si="9"/>
        <v>34.424805555555558</v>
      </c>
    </row>
    <row r="32" spans="1:14" x14ac:dyDescent="0.25">
      <c r="A32" s="4">
        <f t="shared" si="10"/>
        <v>0.42771990740740717</v>
      </c>
      <c r="B32" s="3">
        <f t="shared" si="11"/>
        <v>1553300955</v>
      </c>
      <c r="C32">
        <f t="shared" si="12"/>
        <v>2</v>
      </c>
      <c r="D32">
        <f t="shared" si="12"/>
        <v>7</v>
      </c>
      <c r="E32">
        <f t="shared" ca="1" si="6"/>
        <v>92070.40625</v>
      </c>
      <c r="F32">
        <f t="shared" ca="1" si="7"/>
        <v>4301.7610624999998</v>
      </c>
      <c r="G32">
        <f t="shared" ca="1" si="1"/>
        <v>9753.6</v>
      </c>
      <c r="H32" s="9">
        <f t="shared" ca="1" si="2"/>
        <v>-226.48395000000019</v>
      </c>
      <c r="I32" s="9">
        <f t="shared" ca="1" si="2"/>
        <v>49.258032499999899</v>
      </c>
      <c r="J32" s="9">
        <f t="shared" ca="1" si="2"/>
        <v>0</v>
      </c>
      <c r="K32" s="9">
        <f t="shared" ca="1" si="3"/>
        <v>231.7786301050501</v>
      </c>
      <c r="L32" s="9">
        <f t="shared" ca="1" si="4"/>
        <v>-77.729817490080634</v>
      </c>
      <c r="M32">
        <f t="shared" ca="1" si="8"/>
        <v>55.888541666666669</v>
      </c>
      <c r="N32">
        <f t="shared" ca="1" si="9"/>
        <v>34.406684027777779</v>
      </c>
    </row>
    <row r="33" spans="1:14" x14ac:dyDescent="0.25">
      <c r="A33" s="4">
        <f t="shared" si="10"/>
        <v>0.42777777777777753</v>
      </c>
      <c r="B33" s="3">
        <f t="shared" si="11"/>
        <v>1553300960</v>
      </c>
      <c r="C33">
        <f t="shared" si="12"/>
        <v>2</v>
      </c>
      <c r="D33">
        <f t="shared" si="12"/>
        <v>7</v>
      </c>
      <c r="E33">
        <f t="shared" ca="1" si="6"/>
        <v>90937.986499999999</v>
      </c>
      <c r="F33">
        <f t="shared" ca="1" si="7"/>
        <v>4548.0512249999992</v>
      </c>
      <c r="G33">
        <f t="shared" ca="1" si="1"/>
        <v>9753.6</v>
      </c>
      <c r="H33" s="9">
        <f t="shared" ca="1" si="2"/>
        <v>-226.48395000000019</v>
      </c>
      <c r="I33" s="9">
        <f t="shared" ca="1" si="2"/>
        <v>49.258032500000262</v>
      </c>
      <c r="J33" s="9">
        <f t="shared" ca="1" si="2"/>
        <v>0</v>
      </c>
      <c r="K33" s="9">
        <f t="shared" ca="1" si="3"/>
        <v>231.77863010505018</v>
      </c>
      <c r="L33" s="9">
        <f t="shared" ca="1" si="4"/>
        <v>-77.729817490080535</v>
      </c>
      <c r="M33">
        <f t="shared" ca="1" si="8"/>
        <v>55.890750000000004</v>
      </c>
      <c r="N33">
        <f t="shared" ca="1" si="9"/>
        <v>34.388562499999999</v>
      </c>
    </row>
    <row r="34" spans="1:14" x14ac:dyDescent="0.25">
      <c r="A34" s="4">
        <f>A33+5/24/3600</f>
        <v>0.4278356481481479</v>
      </c>
      <c r="B34" s="3">
        <f t="shared" si="11"/>
        <v>1553300965</v>
      </c>
      <c r="C34">
        <f t="shared" si="12"/>
        <v>2</v>
      </c>
      <c r="D34">
        <f t="shared" si="12"/>
        <v>7</v>
      </c>
      <c r="E34">
        <f t="shared" ca="1" si="6"/>
        <v>89805.566749999998</v>
      </c>
      <c r="F34">
        <f t="shared" ca="1" si="7"/>
        <v>4794.3413875000006</v>
      </c>
      <c r="G34">
        <f t="shared" ca="1" si="1"/>
        <v>9753.6</v>
      </c>
      <c r="H34" s="9">
        <f t="shared" ca="1" si="2"/>
        <v>-226.48395000000019</v>
      </c>
      <c r="I34" s="9">
        <f t="shared" ca="1" si="2"/>
        <v>49.258032499999899</v>
      </c>
      <c r="J34" s="9">
        <f t="shared" ca="1" si="2"/>
        <v>0</v>
      </c>
      <c r="K34" s="9">
        <f t="shared" ca="1" si="3"/>
        <v>231.7786301050501</v>
      </c>
      <c r="L34" s="9">
        <f t="shared" ca="1" si="4"/>
        <v>-77.729817490080634</v>
      </c>
      <c r="M34">
        <f t="shared" ca="1" si="8"/>
        <v>55.892958333333333</v>
      </c>
      <c r="N34">
        <f t="shared" ca="1" si="9"/>
        <v>34.37044097222222</v>
      </c>
    </row>
    <row r="35" spans="1:14" x14ac:dyDescent="0.25">
      <c r="A35" s="4">
        <f t="shared" si="10"/>
        <v>0.42789351851851826</v>
      </c>
      <c r="B35" s="3">
        <f t="shared" si="11"/>
        <v>1553300970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88673.146999999997</v>
      </c>
      <c r="F35">
        <f ca="1">INDIRECT("F$"&amp;C35)+INDIRECT("I$"&amp;C35)*($B35-INDIRECT("B$"&amp;D35))</f>
        <v>5040.6315500000001</v>
      </c>
      <c r="G35">
        <f t="shared" ca="1" si="1"/>
        <v>9753.6</v>
      </c>
      <c r="H35" s="9">
        <f t="shared" ca="1" si="2"/>
        <v>-226.48395000000019</v>
      </c>
      <c r="I35" s="9">
        <f t="shared" ca="1" si="2"/>
        <v>49.258032499999899</v>
      </c>
      <c r="J35" s="9">
        <f t="shared" ca="1" si="2"/>
        <v>0</v>
      </c>
      <c r="K35" s="9">
        <f t="shared" ca="1" si="3"/>
        <v>231.7786301050501</v>
      </c>
      <c r="L35" s="9">
        <f t="shared" ca="1" si="4"/>
        <v>-77.729817490080634</v>
      </c>
      <c r="M35">
        <f t="shared" ca="1" si="8"/>
        <v>55.895166666666668</v>
      </c>
      <c r="N35">
        <f t="shared" ca="1" si="9"/>
        <v>34.352319444444447</v>
      </c>
    </row>
    <row r="36" spans="1:14" x14ac:dyDescent="0.25">
      <c r="A36" s="4">
        <f t="shared" si="10"/>
        <v>0.42795138888888862</v>
      </c>
      <c r="B36" s="3">
        <f t="shared" si="11"/>
        <v>1553300975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87540.727249999996</v>
      </c>
      <c r="F36">
        <f ca="1">INDIRECT("F$"&amp;C36)+INDIRECT("I$"&amp;C36)*($B36-INDIRECT("B$"&amp;D36))</f>
        <v>5286.9217124999996</v>
      </c>
      <c r="G36">
        <f t="shared" ca="1" si="1"/>
        <v>9753.6</v>
      </c>
      <c r="H36" s="9">
        <f t="shared" ca="1" si="2"/>
        <v>-226.48395000000019</v>
      </c>
      <c r="I36" s="9">
        <f t="shared" ca="1" si="2"/>
        <v>49.258032499999899</v>
      </c>
      <c r="J36" s="9">
        <f t="shared" ca="1" si="2"/>
        <v>0</v>
      </c>
      <c r="K36" s="9">
        <f t="shared" ca="1" si="3"/>
        <v>231.7786301050501</v>
      </c>
      <c r="L36" s="9">
        <f t="shared" ca="1" si="4"/>
        <v>-77.729817490080634</v>
      </c>
      <c r="M36">
        <f t="shared" ca="1" si="8"/>
        <v>55.897375000000004</v>
      </c>
      <c r="N36">
        <f t="shared" ca="1" si="9"/>
        <v>34.334197916666668</v>
      </c>
    </row>
    <row r="37" spans="1:14" x14ac:dyDescent="0.25">
      <c r="A37" s="4">
        <f t="shared" si="10"/>
        <v>0.42800925925925898</v>
      </c>
      <c r="B37" s="3">
        <f t="shared" si="11"/>
        <v>1553300980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86408.307499999995</v>
      </c>
      <c r="F37">
        <f t="shared" ref="F37:F100" ca="1" si="14">INDIRECT("F$"&amp;C37)+INDIRECT("I$"&amp;C37)*($B37-INDIRECT("B$"&amp;D37))</f>
        <v>5533.2118749999991</v>
      </c>
      <c r="G37">
        <f t="shared" ca="1" si="1"/>
        <v>9753.6</v>
      </c>
      <c r="H37" s="9">
        <f t="shared" ca="1" si="2"/>
        <v>-226.48395000000019</v>
      </c>
      <c r="I37" s="9">
        <f t="shared" ca="1" si="2"/>
        <v>49.258032500000262</v>
      </c>
      <c r="J37" s="9">
        <f t="shared" ca="1" si="2"/>
        <v>0</v>
      </c>
      <c r="K37" s="9">
        <f t="shared" ca="1" si="3"/>
        <v>231.77863010505018</v>
      </c>
      <c r="L37" s="9">
        <f t="shared" ca="1" si="4"/>
        <v>-77.729817490080535</v>
      </c>
      <c r="M37">
        <f t="shared" ca="1" si="8"/>
        <v>55.899583333333332</v>
      </c>
      <c r="N37">
        <f t="shared" ca="1" si="9"/>
        <v>34.316076388888888</v>
      </c>
    </row>
    <row r="38" spans="1:14" x14ac:dyDescent="0.25">
      <c r="A38" s="4">
        <f t="shared" si="10"/>
        <v>0.42806712962962934</v>
      </c>
      <c r="B38" s="3">
        <f t="shared" si="11"/>
        <v>1553300985</v>
      </c>
      <c r="C38">
        <f t="shared" si="12"/>
        <v>2</v>
      </c>
      <c r="D38">
        <f t="shared" si="12"/>
        <v>7</v>
      </c>
      <c r="E38">
        <f t="shared" ca="1" si="13"/>
        <v>85275.887749999994</v>
      </c>
      <c r="F38">
        <f t="shared" ca="1" si="14"/>
        <v>5779.5020375000004</v>
      </c>
      <c r="G38">
        <f t="shared" ca="1" si="1"/>
        <v>9753.6</v>
      </c>
      <c r="H38" s="9">
        <f t="shared" ca="1" si="2"/>
        <v>-226.48395000000019</v>
      </c>
      <c r="I38" s="9">
        <f t="shared" ca="1" si="2"/>
        <v>49.258032499999899</v>
      </c>
      <c r="J38" s="9">
        <f t="shared" ca="1" si="2"/>
        <v>0</v>
      </c>
      <c r="K38" s="9">
        <f t="shared" ca="1" si="3"/>
        <v>231.7786301050501</v>
      </c>
      <c r="L38" s="9">
        <f t="shared" ca="1" si="4"/>
        <v>-77.729817490080634</v>
      </c>
      <c r="M38">
        <f t="shared" ca="1" si="8"/>
        <v>55.901791666666668</v>
      </c>
      <c r="N38">
        <f t="shared" ca="1" si="9"/>
        <v>34.297954861111108</v>
      </c>
    </row>
    <row r="39" spans="1:14" x14ac:dyDescent="0.25">
      <c r="A39" s="4">
        <f t="shared" si="10"/>
        <v>0.4281249999999997</v>
      </c>
      <c r="B39" s="3">
        <f t="shared" si="11"/>
        <v>1553300990</v>
      </c>
      <c r="C39">
        <f t="shared" si="12"/>
        <v>2</v>
      </c>
      <c r="D39">
        <f t="shared" si="12"/>
        <v>7</v>
      </c>
      <c r="E39">
        <f t="shared" ca="1" si="13"/>
        <v>84143.467999999993</v>
      </c>
      <c r="F39">
        <f t="shared" ca="1" si="14"/>
        <v>6025.7921999999999</v>
      </c>
      <c r="G39">
        <f t="shared" ca="1" si="1"/>
        <v>9753.6</v>
      </c>
      <c r="H39" s="9">
        <f t="shared" ca="1" si="2"/>
        <v>-226.48395000000019</v>
      </c>
      <c r="I39" s="9">
        <f t="shared" ca="1" si="2"/>
        <v>49.258032499999899</v>
      </c>
      <c r="J39" s="9">
        <f t="shared" ca="1" si="2"/>
        <v>0</v>
      </c>
      <c r="K39" s="9">
        <f t="shared" ca="1" si="3"/>
        <v>231.7786301050501</v>
      </c>
      <c r="L39" s="9">
        <f t="shared" ca="1" si="4"/>
        <v>-77.729817490080634</v>
      </c>
      <c r="M39">
        <f t="shared" ca="1" si="8"/>
        <v>55.904000000000003</v>
      </c>
      <c r="N39">
        <f t="shared" ca="1" si="9"/>
        <v>34.279833333333336</v>
      </c>
    </row>
    <row r="40" spans="1:14" x14ac:dyDescent="0.25">
      <c r="A40" s="4">
        <f t="shared" si="10"/>
        <v>0.42818287037037006</v>
      </c>
      <c r="B40" s="3">
        <f t="shared" si="11"/>
        <v>1553300995</v>
      </c>
      <c r="C40">
        <f t="shared" si="12"/>
        <v>2</v>
      </c>
      <c r="D40">
        <f t="shared" si="12"/>
        <v>7</v>
      </c>
      <c r="E40">
        <f t="shared" ca="1" si="13"/>
        <v>83011.048249999993</v>
      </c>
      <c r="F40">
        <f t="shared" ca="1" si="14"/>
        <v>6272.0823624999994</v>
      </c>
      <c r="G40">
        <f t="shared" ca="1" si="1"/>
        <v>9753.6</v>
      </c>
      <c r="H40" s="9">
        <f t="shared" ca="1" si="2"/>
        <v>-226.48395000000019</v>
      </c>
      <c r="I40" s="9">
        <f t="shared" ca="1" si="2"/>
        <v>49.258032499999899</v>
      </c>
      <c r="J40" s="9">
        <f t="shared" ca="1" si="2"/>
        <v>0</v>
      </c>
      <c r="K40" s="9">
        <f t="shared" ca="1" si="3"/>
        <v>231.7786301050501</v>
      </c>
      <c r="L40" s="9">
        <f t="shared" ca="1" si="4"/>
        <v>-77.729817490080634</v>
      </c>
      <c r="M40">
        <f t="shared" ca="1" si="8"/>
        <v>55.906208333333332</v>
      </c>
      <c r="N40">
        <f t="shared" ca="1" si="9"/>
        <v>34.261711805555557</v>
      </c>
    </row>
    <row r="41" spans="1:14" x14ac:dyDescent="0.25">
      <c r="A41" s="4">
        <f t="shared" si="10"/>
        <v>0.42824074074074042</v>
      </c>
      <c r="B41" s="3">
        <f t="shared" si="11"/>
        <v>1553301000</v>
      </c>
      <c r="C41">
        <f t="shared" ref="C41:D56" si="15">C40</f>
        <v>2</v>
      </c>
      <c r="D41">
        <f t="shared" si="15"/>
        <v>7</v>
      </c>
      <c r="E41">
        <f t="shared" ca="1" si="13"/>
        <v>81878.628499999992</v>
      </c>
      <c r="F41">
        <f t="shared" ca="1" si="14"/>
        <v>6518.3725249999989</v>
      </c>
      <c r="G41">
        <f t="shared" ca="1" si="1"/>
        <v>9753.6</v>
      </c>
      <c r="H41" s="9">
        <f t="shared" ca="1" si="2"/>
        <v>-226.48395000000019</v>
      </c>
      <c r="I41" s="9">
        <f t="shared" ca="1" si="2"/>
        <v>49.258032500000262</v>
      </c>
      <c r="J41" s="9">
        <f t="shared" ca="1" si="2"/>
        <v>0</v>
      </c>
      <c r="K41" s="9">
        <f t="shared" ca="1" si="3"/>
        <v>231.77863010505018</v>
      </c>
      <c r="L41" s="9">
        <f t="shared" ca="1" si="4"/>
        <v>-77.729817490080535</v>
      </c>
      <c r="M41">
        <f t="shared" ca="1" si="8"/>
        <v>55.908416666666668</v>
      </c>
      <c r="N41">
        <f t="shared" ca="1" si="9"/>
        <v>34.243590277777777</v>
      </c>
    </row>
    <row r="42" spans="1:14" x14ac:dyDescent="0.25">
      <c r="A42" s="4">
        <f t="shared" si="10"/>
        <v>0.42829861111111078</v>
      </c>
      <c r="B42" s="3">
        <f t="shared" si="11"/>
        <v>1553301005</v>
      </c>
      <c r="C42">
        <f t="shared" ref="C42:D42" si="16">C41</f>
        <v>2</v>
      </c>
      <c r="D42">
        <f t="shared" si="16"/>
        <v>7</v>
      </c>
      <c r="E42">
        <f t="shared" ref="E42:E45" ca="1" si="17">INDIRECT("E$"&amp;C42)+INDIRECT("H$"&amp;C42)*($B42-INDIRECT("B$"&amp;D42))</f>
        <v>80746.208749999991</v>
      </c>
      <c r="F42">
        <f t="shared" ref="F42:F45" ca="1" si="18">INDIRECT("F$"&amp;C42)+INDIRECT("I$"&amp;C42)*($B42-INDIRECT("B$"&amp;D42))</f>
        <v>6764.6626875000002</v>
      </c>
      <c r="G42">
        <f t="shared" ref="G42:G45" ca="1" si="19">INDIRECT("G$"&amp;C42)+INDIRECT("J$"&amp;C42)*($B42-INDIRECT("B$"&amp;D42))</f>
        <v>9753.6</v>
      </c>
      <c r="H42" s="9">
        <f t="shared" ref="H42:H45" ca="1" si="20">(E43-E42)/($B43-$B42)</f>
        <v>-226.48395000000019</v>
      </c>
      <c r="I42" s="9">
        <f t="shared" ref="I42:I45" ca="1" si="21">(F43-F42)/($B43-$B42)</f>
        <v>49.258032499999899</v>
      </c>
      <c r="J42" s="9">
        <f t="shared" ref="J42:J45" ca="1" si="22">(G43-G42)/($B43-$B42)</f>
        <v>0</v>
      </c>
      <c r="K42" s="9">
        <f t="shared" ref="K42:K45" ca="1" si="23">SQRT(H42*H42+I42*I42)</f>
        <v>231.7786301050501</v>
      </c>
      <c r="L42" s="9">
        <f t="shared" ref="L42:L45" ca="1" si="24">DEGREES(ATAN2(I42,H42))</f>
        <v>-77.729817490080634</v>
      </c>
      <c r="M42">
        <f t="shared" ref="M42:M45" ca="1" si="25">INDIRECT("M$"&amp;C42)+INDIRECT("O$"&amp;C42)*($B42-INDIRECT("B$"&amp;D42))</f>
        <v>55.910625000000003</v>
      </c>
      <c r="N42">
        <f t="shared" ref="N42:N45" ca="1" si="26">INDIRECT("N$"&amp;C42)+INDIRECT("P$"&amp;C42)*($B42-INDIRECT("B$"&amp;D42))</f>
        <v>34.225468749999997</v>
      </c>
    </row>
    <row r="43" spans="1:14" x14ac:dyDescent="0.25">
      <c r="A43" s="8">
        <f t="shared" si="10"/>
        <v>0.42835648148148114</v>
      </c>
      <c r="B43" s="3">
        <f t="shared" si="11"/>
        <v>1553301010</v>
      </c>
      <c r="C43">
        <f t="shared" ref="C43:D43" si="27">C42</f>
        <v>2</v>
      </c>
      <c r="D43">
        <f t="shared" si="27"/>
        <v>7</v>
      </c>
      <c r="E43">
        <f t="shared" ca="1" si="17"/>
        <v>79613.78899999999</v>
      </c>
      <c r="F43">
        <f t="shared" ca="1" si="18"/>
        <v>7010.9528499999997</v>
      </c>
      <c r="G43">
        <f t="shared" ca="1" si="19"/>
        <v>9753.6</v>
      </c>
      <c r="H43" s="9">
        <f t="shared" ca="1" si="20"/>
        <v>-226.48394999999726</v>
      </c>
      <c r="I43" s="9">
        <f t="shared" ca="1" si="21"/>
        <v>49.258032499999899</v>
      </c>
      <c r="J43" s="9">
        <f t="shared" ca="1" si="22"/>
        <v>0</v>
      </c>
      <c r="K43" s="9">
        <f t="shared" ca="1" si="23"/>
        <v>231.77863010504726</v>
      </c>
      <c r="L43" s="9">
        <f t="shared" ca="1" si="24"/>
        <v>-77.729817490080478</v>
      </c>
      <c r="M43">
        <f t="shared" ca="1" si="25"/>
        <v>55.912833333333332</v>
      </c>
      <c r="N43">
        <f t="shared" ca="1" si="26"/>
        <v>34.207347222222225</v>
      </c>
    </row>
    <row r="44" spans="1:14" x14ac:dyDescent="0.25">
      <c r="A44" s="4">
        <f t="shared" si="10"/>
        <v>0.4284143518518515</v>
      </c>
      <c r="B44" s="3">
        <f t="shared" si="11"/>
        <v>1553301015</v>
      </c>
      <c r="C44">
        <f t="shared" ref="C44:D44" si="28">C43</f>
        <v>2</v>
      </c>
      <c r="D44">
        <f t="shared" si="28"/>
        <v>7</v>
      </c>
      <c r="E44">
        <f t="shared" ca="1" si="17"/>
        <v>78481.369250000003</v>
      </c>
      <c r="F44">
        <f t="shared" ca="1" si="18"/>
        <v>7257.2430124999992</v>
      </c>
      <c r="G44">
        <f t="shared" ca="1" si="19"/>
        <v>9753.6</v>
      </c>
      <c r="H44" s="9">
        <f t="shared" ca="1" si="20"/>
        <v>-226.48395000000019</v>
      </c>
      <c r="I44" s="9">
        <f t="shared" ca="1" si="21"/>
        <v>49.258032499999899</v>
      </c>
      <c r="J44" s="9">
        <f t="shared" ca="1" si="22"/>
        <v>0</v>
      </c>
      <c r="K44" s="9">
        <f t="shared" ca="1" si="23"/>
        <v>231.7786301050501</v>
      </c>
      <c r="L44" s="9">
        <f t="shared" ca="1" si="24"/>
        <v>-77.729817490080634</v>
      </c>
      <c r="M44">
        <f t="shared" ca="1" si="25"/>
        <v>55.915041666666667</v>
      </c>
      <c r="N44">
        <f t="shared" ca="1" si="26"/>
        <v>34.189225694444445</v>
      </c>
    </row>
    <row r="45" spans="1:14" x14ac:dyDescent="0.25">
      <c r="A45" s="4">
        <f t="shared" si="10"/>
        <v>0.42847222222222187</v>
      </c>
      <c r="B45" s="3">
        <f t="shared" si="11"/>
        <v>1553301020</v>
      </c>
      <c r="C45">
        <f t="shared" ref="C45:D45" si="29">C44</f>
        <v>2</v>
      </c>
      <c r="D45">
        <f t="shared" si="29"/>
        <v>7</v>
      </c>
      <c r="E45">
        <f t="shared" ca="1" si="17"/>
        <v>77348.949500000002</v>
      </c>
      <c r="F45">
        <f t="shared" ca="1" si="18"/>
        <v>7503.5331749999987</v>
      </c>
      <c r="G45">
        <f t="shared" ca="1" si="19"/>
        <v>9753.6</v>
      </c>
      <c r="H45" s="9">
        <f t="shared" ca="1" si="20"/>
        <v>-226.48395000000019</v>
      </c>
      <c r="I45" s="9">
        <f t="shared" ca="1" si="21"/>
        <v>49.258032500000262</v>
      </c>
      <c r="J45" s="9">
        <f t="shared" ca="1" si="22"/>
        <v>0</v>
      </c>
      <c r="K45" s="9">
        <f t="shared" ca="1" si="23"/>
        <v>231.77863010505018</v>
      </c>
      <c r="L45" s="9">
        <f t="shared" ca="1" si="24"/>
        <v>-77.729817490080535</v>
      </c>
      <c r="M45">
        <f t="shared" ca="1" si="25"/>
        <v>55.917250000000003</v>
      </c>
      <c r="N45">
        <f t="shared" ca="1" si="26"/>
        <v>34.171104166666666</v>
      </c>
    </row>
    <row r="46" spans="1:14" x14ac:dyDescent="0.25">
      <c r="A46" s="4">
        <f t="shared" si="10"/>
        <v>0.42853009259259223</v>
      </c>
      <c r="B46" s="3">
        <f t="shared" si="11"/>
        <v>1553301025</v>
      </c>
      <c r="C46">
        <f t="shared" si="15"/>
        <v>2</v>
      </c>
      <c r="D46">
        <f t="shared" si="15"/>
        <v>7</v>
      </c>
      <c r="E46">
        <f t="shared" ca="1" si="13"/>
        <v>76216.529750000002</v>
      </c>
      <c r="F46">
        <f t="shared" ca="1" si="14"/>
        <v>7749.8233375</v>
      </c>
      <c r="G46">
        <f t="shared" ca="1" si="1"/>
        <v>9753.6</v>
      </c>
      <c r="H46" s="9">
        <f t="shared" ca="1" si="2"/>
        <v>-226.48395000000019</v>
      </c>
      <c r="I46" s="9">
        <f t="shared" ca="1" si="2"/>
        <v>49.258032499999899</v>
      </c>
      <c r="J46" s="9">
        <f t="shared" ca="1" si="2"/>
        <v>0</v>
      </c>
      <c r="K46" s="9">
        <f t="shared" ca="1" si="3"/>
        <v>231.7786301050501</v>
      </c>
      <c r="L46" s="9">
        <f t="shared" ca="1" si="4"/>
        <v>-77.729817490080634</v>
      </c>
      <c r="M46">
        <f t="shared" ca="1" si="8"/>
        <v>55.919458333333331</v>
      </c>
      <c r="N46">
        <f t="shared" ca="1" si="9"/>
        <v>34.152982638888886</v>
      </c>
    </row>
    <row r="47" spans="1:14" x14ac:dyDescent="0.25">
      <c r="A47" s="4">
        <f t="shared" si="10"/>
        <v>0.42858796296296259</v>
      </c>
      <c r="B47" s="3">
        <f t="shared" si="11"/>
        <v>1553301030</v>
      </c>
      <c r="C47">
        <f t="shared" si="15"/>
        <v>2</v>
      </c>
      <c r="D47">
        <f t="shared" si="15"/>
        <v>7</v>
      </c>
      <c r="E47">
        <f t="shared" ca="1" si="13"/>
        <v>75084.11</v>
      </c>
      <c r="F47">
        <f t="shared" ca="1" si="14"/>
        <v>7996.1134999999995</v>
      </c>
      <c r="G47">
        <f t="shared" ca="1" si="1"/>
        <v>9753.6</v>
      </c>
      <c r="H47" s="9">
        <f t="shared" ca="1" si="2"/>
        <v>-226.48395000000019</v>
      </c>
      <c r="I47" s="9">
        <f t="shared" ca="1" si="2"/>
        <v>49.258032499999899</v>
      </c>
      <c r="J47" s="9">
        <f t="shared" ca="1" si="2"/>
        <v>0</v>
      </c>
      <c r="K47" s="9">
        <f t="shared" ca="1" si="3"/>
        <v>231.7786301050501</v>
      </c>
      <c r="L47" s="9">
        <f t="shared" ca="1" si="4"/>
        <v>-77.729817490080634</v>
      </c>
      <c r="M47">
        <f t="shared" ca="1" si="8"/>
        <v>55.921666666666667</v>
      </c>
      <c r="N47">
        <f t="shared" ca="1" si="9"/>
        <v>34.134861111111107</v>
      </c>
    </row>
    <row r="48" spans="1:14" x14ac:dyDescent="0.25">
      <c r="A48" s="4">
        <f t="shared" si="10"/>
        <v>0.42864583333333295</v>
      </c>
      <c r="B48" s="3">
        <f t="shared" si="11"/>
        <v>1553301035</v>
      </c>
      <c r="C48">
        <f t="shared" si="15"/>
        <v>2</v>
      </c>
      <c r="D48">
        <f t="shared" si="15"/>
        <v>7</v>
      </c>
      <c r="E48">
        <f t="shared" ca="1" si="13"/>
        <v>73951.69025</v>
      </c>
      <c r="F48">
        <f t="shared" ca="1" si="14"/>
        <v>8242.403662499999</v>
      </c>
      <c r="G48">
        <f t="shared" ca="1" si="1"/>
        <v>9753.6</v>
      </c>
      <c r="H48" s="9">
        <f t="shared" ca="1" si="2"/>
        <v>-226.48395000000019</v>
      </c>
      <c r="I48" s="9">
        <f t="shared" ca="1" si="2"/>
        <v>49.258032499999899</v>
      </c>
      <c r="J48" s="9">
        <f t="shared" ca="1" si="2"/>
        <v>0</v>
      </c>
      <c r="K48" s="9">
        <f t="shared" ca="1" si="3"/>
        <v>231.7786301050501</v>
      </c>
      <c r="L48" s="9">
        <f t="shared" ca="1" si="4"/>
        <v>-77.729817490080634</v>
      </c>
      <c r="M48">
        <f t="shared" ca="1" si="8"/>
        <v>55.923875000000002</v>
      </c>
      <c r="N48">
        <f t="shared" ca="1" si="9"/>
        <v>34.116739583333334</v>
      </c>
    </row>
    <row r="49" spans="1:19" x14ac:dyDescent="0.25">
      <c r="A49" s="8">
        <f t="shared" si="10"/>
        <v>0.42870370370370331</v>
      </c>
      <c r="B49" s="3">
        <f t="shared" si="11"/>
        <v>1553301040</v>
      </c>
      <c r="C49">
        <f t="shared" si="15"/>
        <v>2</v>
      </c>
      <c r="D49">
        <f t="shared" si="15"/>
        <v>7</v>
      </c>
      <c r="E49">
        <f t="shared" ca="1" si="13"/>
        <v>72819.270499999999</v>
      </c>
      <c r="F49">
        <f t="shared" ca="1" si="14"/>
        <v>8488.6938249999985</v>
      </c>
      <c r="G49">
        <f t="shared" ca="1" si="1"/>
        <v>9753.6</v>
      </c>
      <c r="H49" s="9">
        <f t="shared" ca="1" si="2"/>
        <v>-226.48394999999726</v>
      </c>
      <c r="I49" s="9">
        <f t="shared" ca="1" si="2"/>
        <v>49.258032500000262</v>
      </c>
      <c r="J49" s="9">
        <f t="shared" ca="1" si="2"/>
        <v>0</v>
      </c>
      <c r="K49" s="9">
        <f t="shared" ca="1" si="3"/>
        <v>231.77863010504731</v>
      </c>
      <c r="L49" s="9">
        <f t="shared" ca="1" si="4"/>
        <v>-77.729817490080393</v>
      </c>
      <c r="M49">
        <f t="shared" ca="1" si="8"/>
        <v>55.926083333333331</v>
      </c>
      <c r="N49">
        <f t="shared" ca="1" si="9"/>
        <v>34.098618055555555</v>
      </c>
    </row>
    <row r="50" spans="1:19" x14ac:dyDescent="0.25">
      <c r="A50" s="4">
        <f t="shared" si="10"/>
        <v>0.42876157407407367</v>
      </c>
      <c r="B50" s="3">
        <f t="shared" si="11"/>
        <v>1553301045</v>
      </c>
      <c r="C50">
        <f t="shared" si="15"/>
        <v>2</v>
      </c>
      <c r="D50">
        <f t="shared" si="15"/>
        <v>7</v>
      </c>
      <c r="E50">
        <f t="shared" ca="1" si="13"/>
        <v>71686.850750000012</v>
      </c>
      <c r="F50">
        <f t="shared" ca="1" si="14"/>
        <v>8734.9839874999998</v>
      </c>
      <c r="G50">
        <f t="shared" ca="1" si="1"/>
        <v>9753.6</v>
      </c>
      <c r="H50" s="9">
        <f t="shared" ca="1" si="2"/>
        <v>-226.48395000000019</v>
      </c>
      <c r="I50" s="9">
        <f t="shared" ca="1" si="2"/>
        <v>49.258032499999899</v>
      </c>
      <c r="J50" s="9">
        <f t="shared" ca="1" si="2"/>
        <v>0</v>
      </c>
      <c r="K50" s="9">
        <f t="shared" ca="1" si="3"/>
        <v>231.7786301050501</v>
      </c>
      <c r="L50" s="9">
        <f t="shared" ca="1" si="4"/>
        <v>-77.729817490080634</v>
      </c>
      <c r="M50">
        <f t="shared" ca="1" si="8"/>
        <v>55.928291666666667</v>
      </c>
      <c r="N50">
        <f t="shared" ca="1" si="9"/>
        <v>34.080496527777775</v>
      </c>
    </row>
    <row r="51" spans="1:19" x14ac:dyDescent="0.25">
      <c r="A51" s="4">
        <f t="shared" si="10"/>
        <v>0.42881944444444403</v>
      </c>
      <c r="B51" s="3">
        <f t="shared" si="11"/>
        <v>1553301050</v>
      </c>
      <c r="C51">
        <f t="shared" si="15"/>
        <v>2</v>
      </c>
      <c r="D51">
        <f t="shared" si="15"/>
        <v>7</v>
      </c>
      <c r="E51">
        <f t="shared" ca="1" si="13"/>
        <v>70554.431000000011</v>
      </c>
      <c r="F51">
        <f t="shared" ca="1" si="14"/>
        <v>8981.2741499999993</v>
      </c>
      <c r="G51">
        <f t="shared" ca="1" si="1"/>
        <v>9753.6</v>
      </c>
      <c r="H51" s="9">
        <f t="shared" ca="1" si="2"/>
        <v>-226.48395000000019</v>
      </c>
      <c r="I51" s="9">
        <f t="shared" ca="1" si="2"/>
        <v>49.258032499999899</v>
      </c>
      <c r="J51" s="9">
        <f t="shared" ca="1" si="2"/>
        <v>0</v>
      </c>
      <c r="K51" s="9">
        <f t="shared" ca="1" si="3"/>
        <v>231.7786301050501</v>
      </c>
      <c r="L51" s="9">
        <f t="shared" ca="1" si="4"/>
        <v>-77.729817490080634</v>
      </c>
      <c r="M51">
        <f t="shared" ca="1" si="8"/>
        <v>55.930500000000002</v>
      </c>
      <c r="N51">
        <f t="shared" ca="1" si="9"/>
        <v>34.062374999999996</v>
      </c>
    </row>
    <row r="52" spans="1:19" x14ac:dyDescent="0.25">
      <c r="A52" s="4">
        <f t="shared" si="10"/>
        <v>0.42887731481481439</v>
      </c>
      <c r="B52" s="3">
        <f t="shared" si="11"/>
        <v>1553301055</v>
      </c>
      <c r="C52">
        <f t="shared" si="15"/>
        <v>2</v>
      </c>
      <c r="D52">
        <f t="shared" si="15"/>
        <v>7</v>
      </c>
      <c r="E52">
        <f t="shared" ca="1" si="13"/>
        <v>69422.01125000001</v>
      </c>
      <c r="F52">
        <f t="shared" ca="1" si="14"/>
        <v>9227.5643124999988</v>
      </c>
      <c r="G52">
        <f t="shared" ca="1" si="1"/>
        <v>9753.6</v>
      </c>
      <c r="H52" s="9">
        <f t="shared" ca="1" si="2"/>
        <v>-226.48395000000019</v>
      </c>
      <c r="I52" s="9">
        <f t="shared" ca="1" si="2"/>
        <v>49.258032500000262</v>
      </c>
      <c r="J52" s="9">
        <f t="shared" ca="1" si="2"/>
        <v>0</v>
      </c>
      <c r="K52" s="9">
        <f t="shared" ca="1" si="3"/>
        <v>231.77863010505018</v>
      </c>
      <c r="L52" s="9">
        <f t="shared" ca="1" si="4"/>
        <v>-77.729817490080535</v>
      </c>
      <c r="M52">
        <f t="shared" ca="1" si="8"/>
        <v>55.932708333333331</v>
      </c>
      <c r="N52">
        <f t="shared" ca="1" si="9"/>
        <v>34.044253472222223</v>
      </c>
      <c r="O52" s="14"/>
      <c r="P52" s="14"/>
      <c r="Q52" s="14"/>
      <c r="R52" s="14"/>
      <c r="S52" s="14"/>
    </row>
    <row r="53" spans="1:19" x14ac:dyDescent="0.25">
      <c r="A53" s="4">
        <f>A52+5/24/3600</f>
        <v>0.42893518518518475</v>
      </c>
      <c r="B53" s="3">
        <f t="shared" si="11"/>
        <v>1553301060</v>
      </c>
      <c r="C53">
        <f t="shared" si="15"/>
        <v>2</v>
      </c>
      <c r="D53">
        <f t="shared" si="15"/>
        <v>7</v>
      </c>
      <c r="E53">
        <f t="shared" ca="1" si="13"/>
        <v>68289.59150000001</v>
      </c>
      <c r="F53">
        <f t="shared" ca="1" si="14"/>
        <v>9473.8544750000001</v>
      </c>
      <c r="G53">
        <f t="shared" ca="1" si="1"/>
        <v>9753.6</v>
      </c>
      <c r="H53" s="9">
        <f t="shared" ca="1" si="2"/>
        <v>-226.48395000000019</v>
      </c>
      <c r="I53" s="9">
        <f t="shared" ca="1" si="2"/>
        <v>49.258032499999899</v>
      </c>
      <c r="J53" s="9">
        <f t="shared" ca="1" si="2"/>
        <v>0</v>
      </c>
      <c r="K53" s="9">
        <f t="shared" ca="1" si="3"/>
        <v>231.7786301050501</v>
      </c>
      <c r="L53" s="9">
        <f t="shared" ca="1" si="4"/>
        <v>-77.729817490080634</v>
      </c>
      <c r="M53">
        <f t="shared" ca="1" si="8"/>
        <v>55.934916666666666</v>
      </c>
      <c r="N53">
        <f t="shared" ca="1" si="9"/>
        <v>34.026131944444444</v>
      </c>
    </row>
    <row r="54" spans="1:19" x14ac:dyDescent="0.25">
      <c r="A54" s="4">
        <f t="shared" si="10"/>
        <v>0.42899305555555511</v>
      </c>
      <c r="B54" s="3">
        <f t="shared" si="11"/>
        <v>1553301065</v>
      </c>
      <c r="C54">
        <f t="shared" si="15"/>
        <v>2</v>
      </c>
      <c r="D54">
        <f t="shared" si="15"/>
        <v>7</v>
      </c>
      <c r="E54">
        <f t="shared" ca="1" si="13"/>
        <v>67157.171750000009</v>
      </c>
      <c r="F54">
        <f t="shared" ca="1" si="14"/>
        <v>9720.1446374999996</v>
      </c>
      <c r="G54">
        <f t="shared" ca="1" si="1"/>
        <v>9753.6</v>
      </c>
      <c r="H54" s="9">
        <f t="shared" ca="1" si="2"/>
        <v>-226.48395000000019</v>
      </c>
      <c r="I54" s="9">
        <f t="shared" ca="1" si="2"/>
        <v>49.258032499999899</v>
      </c>
      <c r="J54" s="9">
        <f t="shared" ca="1" si="2"/>
        <v>0</v>
      </c>
      <c r="K54" s="9">
        <f t="shared" ca="1" si="3"/>
        <v>231.7786301050501</v>
      </c>
      <c r="L54" s="9">
        <f t="shared" ca="1" si="4"/>
        <v>-77.729817490080634</v>
      </c>
      <c r="M54">
        <f t="shared" ca="1" si="8"/>
        <v>55.937125000000002</v>
      </c>
      <c r="N54">
        <f t="shared" ca="1" si="9"/>
        <v>34.008010416666664</v>
      </c>
    </row>
    <row r="55" spans="1:19" x14ac:dyDescent="0.25">
      <c r="A55" s="8">
        <f t="shared" si="10"/>
        <v>0.42905092592592547</v>
      </c>
      <c r="B55" s="3">
        <f t="shared" si="11"/>
        <v>1553301070</v>
      </c>
      <c r="C55">
        <f t="shared" si="15"/>
        <v>2</v>
      </c>
      <c r="D55">
        <f t="shared" si="15"/>
        <v>7</v>
      </c>
      <c r="E55">
        <f t="shared" ca="1" si="13"/>
        <v>66024.752000000008</v>
      </c>
      <c r="F55">
        <f t="shared" ca="1" si="14"/>
        <v>9966.4347999999991</v>
      </c>
      <c r="G55">
        <f t="shared" ca="1" si="1"/>
        <v>9753.6</v>
      </c>
      <c r="H55" s="9">
        <f t="shared" ca="1" si="2"/>
        <v>-226.48395000000164</v>
      </c>
      <c r="I55" s="9">
        <f t="shared" ca="1" si="2"/>
        <v>49.258032499999899</v>
      </c>
      <c r="J55" s="9">
        <f t="shared" ca="1" si="2"/>
        <v>0</v>
      </c>
      <c r="K55" s="9">
        <f t="shared" ca="1" si="3"/>
        <v>231.77863010505152</v>
      </c>
      <c r="L55" s="9">
        <f t="shared" ca="1" si="4"/>
        <v>-77.729817490080706</v>
      </c>
      <c r="M55">
        <f t="shared" ca="1" si="8"/>
        <v>55.93933333333333</v>
      </c>
      <c r="N55">
        <f t="shared" ca="1" si="9"/>
        <v>33.989888888888885</v>
      </c>
    </row>
    <row r="56" spans="1:19" x14ac:dyDescent="0.25">
      <c r="A56" s="4">
        <f t="shared" si="10"/>
        <v>0.42910879629629584</v>
      </c>
      <c r="B56" s="3">
        <f t="shared" si="11"/>
        <v>1553301075</v>
      </c>
      <c r="C56">
        <f t="shared" si="15"/>
        <v>2</v>
      </c>
      <c r="D56">
        <f t="shared" si="15"/>
        <v>7</v>
      </c>
      <c r="E56">
        <f t="shared" ca="1" si="13"/>
        <v>64892.332249999999</v>
      </c>
      <c r="F56">
        <f t="shared" ca="1" si="14"/>
        <v>10212.724962499999</v>
      </c>
      <c r="G56">
        <f t="shared" ca="1" si="1"/>
        <v>9753.6</v>
      </c>
      <c r="H56" s="9">
        <f t="shared" ca="1" si="2"/>
        <v>-226.48394999999874</v>
      </c>
      <c r="I56" s="9">
        <f t="shared" ca="1" si="2"/>
        <v>49.258032500000262</v>
      </c>
      <c r="J56" s="9">
        <f t="shared" ca="1" si="2"/>
        <v>0</v>
      </c>
      <c r="K56" s="9">
        <f t="shared" ca="1" si="3"/>
        <v>231.77863010504876</v>
      </c>
      <c r="L56" s="9">
        <f t="shared" ca="1" si="4"/>
        <v>-77.729817490080464</v>
      </c>
      <c r="M56">
        <f t="shared" ca="1" si="8"/>
        <v>55.941541666666666</v>
      </c>
      <c r="N56">
        <f t="shared" ca="1" si="9"/>
        <v>33.971767361111112</v>
      </c>
    </row>
    <row r="57" spans="1:19" x14ac:dyDescent="0.25">
      <c r="A57" s="4">
        <f t="shared" si="10"/>
        <v>0.4291666666666662</v>
      </c>
      <c r="B57" s="3">
        <f t="shared" si="11"/>
        <v>1553301080</v>
      </c>
      <c r="C57">
        <f t="shared" ref="C57:D72" si="30">C56</f>
        <v>2</v>
      </c>
      <c r="D57">
        <f t="shared" si="30"/>
        <v>7</v>
      </c>
      <c r="E57">
        <f t="shared" ca="1" si="13"/>
        <v>63759.912500000006</v>
      </c>
      <c r="F57">
        <f t="shared" ca="1" si="14"/>
        <v>10459.015125</v>
      </c>
      <c r="G57">
        <f t="shared" ca="1" si="1"/>
        <v>9753.6</v>
      </c>
      <c r="H57" s="9">
        <f t="shared" ca="1" si="2"/>
        <v>-226.48395000000019</v>
      </c>
      <c r="I57" s="9">
        <f t="shared" ca="1" si="2"/>
        <v>49.258032499999899</v>
      </c>
      <c r="J57" s="9">
        <f t="shared" ca="1" si="2"/>
        <v>0</v>
      </c>
      <c r="K57" s="9">
        <f t="shared" ca="1" si="3"/>
        <v>231.7786301050501</v>
      </c>
      <c r="L57" s="9">
        <f t="shared" ca="1" si="4"/>
        <v>-77.729817490080634</v>
      </c>
      <c r="M57">
        <f t="shared" ca="1" si="8"/>
        <v>55.943750000000001</v>
      </c>
      <c r="N57">
        <f t="shared" ca="1" si="9"/>
        <v>33.953645833333333</v>
      </c>
    </row>
    <row r="58" spans="1:19" x14ac:dyDescent="0.25">
      <c r="A58" s="4">
        <f t="shared" si="10"/>
        <v>0.42922453703703656</v>
      </c>
      <c r="B58" s="3">
        <f t="shared" si="11"/>
        <v>1553301085</v>
      </c>
      <c r="C58">
        <f t="shared" si="30"/>
        <v>2</v>
      </c>
      <c r="D58">
        <f t="shared" si="30"/>
        <v>7</v>
      </c>
      <c r="E58">
        <f t="shared" ca="1" si="13"/>
        <v>62627.492750000005</v>
      </c>
      <c r="F58">
        <f t="shared" ca="1" si="14"/>
        <v>10705.305287499999</v>
      </c>
      <c r="G58">
        <f t="shared" ca="1" si="1"/>
        <v>9753.6</v>
      </c>
      <c r="H58" s="9">
        <f t="shared" ca="1" si="2"/>
        <v>-226.48395000000019</v>
      </c>
      <c r="I58" s="9">
        <f t="shared" ca="1" si="2"/>
        <v>49.258032499999899</v>
      </c>
      <c r="J58" s="9">
        <f t="shared" ca="1" si="2"/>
        <v>0</v>
      </c>
      <c r="K58" s="9">
        <f t="shared" ca="1" si="3"/>
        <v>231.7786301050501</v>
      </c>
      <c r="L58" s="9">
        <f t="shared" ca="1" si="4"/>
        <v>-77.729817490080634</v>
      </c>
      <c r="M58">
        <f t="shared" ca="1" si="8"/>
        <v>55.94595833333333</v>
      </c>
      <c r="N58">
        <f t="shared" ca="1" si="9"/>
        <v>33.935524305555553</v>
      </c>
    </row>
    <row r="59" spans="1:19" x14ac:dyDescent="0.25">
      <c r="A59" s="4">
        <f t="shared" si="10"/>
        <v>0.42928240740740692</v>
      </c>
      <c r="B59" s="3">
        <f t="shared" si="11"/>
        <v>1553301090</v>
      </c>
      <c r="C59">
        <f t="shared" si="30"/>
        <v>2</v>
      </c>
      <c r="D59">
        <f t="shared" si="30"/>
        <v>7</v>
      </c>
      <c r="E59">
        <f t="shared" ca="1" si="13"/>
        <v>61495.073000000004</v>
      </c>
      <c r="F59">
        <f t="shared" ca="1" si="14"/>
        <v>10951.595449999999</v>
      </c>
      <c r="G59">
        <f t="shared" ca="1" si="1"/>
        <v>9753.6</v>
      </c>
      <c r="H59" s="9">
        <f t="shared" ca="1" si="2"/>
        <v>-226.48395000000019</v>
      </c>
      <c r="I59" s="9">
        <f t="shared" ca="1" si="2"/>
        <v>49.258032499999899</v>
      </c>
      <c r="J59" s="9">
        <f t="shared" ca="1" si="2"/>
        <v>0</v>
      </c>
      <c r="K59" s="9">
        <f t="shared" ca="1" si="3"/>
        <v>231.7786301050501</v>
      </c>
      <c r="L59" s="9">
        <f t="shared" ca="1" si="4"/>
        <v>-77.729817490080634</v>
      </c>
      <c r="M59">
        <f t="shared" ca="1" si="8"/>
        <v>55.948166666666665</v>
      </c>
      <c r="N59">
        <f t="shared" ca="1" si="9"/>
        <v>33.917402777777774</v>
      </c>
    </row>
    <row r="60" spans="1:19" x14ac:dyDescent="0.25">
      <c r="A60" s="4">
        <f t="shared" si="10"/>
        <v>0.42934027777777728</v>
      </c>
      <c r="B60" s="3">
        <f t="shared" si="11"/>
        <v>1553301095</v>
      </c>
      <c r="C60">
        <f t="shared" si="30"/>
        <v>2</v>
      </c>
      <c r="D60">
        <f t="shared" si="30"/>
        <v>7</v>
      </c>
      <c r="E60">
        <f t="shared" ca="1" si="13"/>
        <v>60362.653250000003</v>
      </c>
      <c r="F60">
        <f t="shared" ca="1" si="14"/>
        <v>11197.885612499998</v>
      </c>
      <c r="G60">
        <f t="shared" ca="1" si="1"/>
        <v>9753.6</v>
      </c>
      <c r="H60" s="9">
        <f t="shared" ca="1" si="2"/>
        <v>-226.48395000000019</v>
      </c>
      <c r="I60" s="9">
        <f t="shared" ca="1" si="2"/>
        <v>49.258032500000262</v>
      </c>
      <c r="J60" s="9">
        <f t="shared" ca="1" si="2"/>
        <v>0</v>
      </c>
      <c r="K60" s="9">
        <f t="shared" ca="1" si="3"/>
        <v>231.77863010505018</v>
      </c>
      <c r="L60" s="9">
        <f t="shared" ca="1" si="4"/>
        <v>-77.729817490080535</v>
      </c>
      <c r="M60">
        <f t="shared" ca="1" si="8"/>
        <v>55.950375000000001</v>
      </c>
      <c r="N60">
        <f t="shared" ca="1" si="9"/>
        <v>33.899281250000001</v>
      </c>
    </row>
    <row r="61" spans="1:19" x14ac:dyDescent="0.25">
      <c r="A61" s="4">
        <f t="shared" si="10"/>
        <v>0.42939814814814764</v>
      </c>
      <c r="B61" s="3">
        <f t="shared" si="11"/>
        <v>1553301100</v>
      </c>
      <c r="C61">
        <f t="shared" si="30"/>
        <v>2</v>
      </c>
      <c r="D61">
        <f t="shared" si="30"/>
        <v>7</v>
      </c>
      <c r="E61">
        <f t="shared" ca="1" si="13"/>
        <v>59230.233500000002</v>
      </c>
      <c r="F61">
        <f t="shared" ca="1" si="14"/>
        <v>11444.175775</v>
      </c>
      <c r="G61">
        <f t="shared" ca="1" si="1"/>
        <v>9753.6</v>
      </c>
      <c r="H61" s="9">
        <f t="shared" ca="1" si="2"/>
        <v>-226.48395000000019</v>
      </c>
      <c r="I61" s="9">
        <f t="shared" ca="1" si="2"/>
        <v>49.258032499999899</v>
      </c>
      <c r="J61" s="9">
        <f t="shared" ca="1" si="2"/>
        <v>0</v>
      </c>
      <c r="K61" s="9">
        <f t="shared" ca="1" si="3"/>
        <v>231.7786301050501</v>
      </c>
      <c r="L61" s="9">
        <f t="shared" ca="1" si="4"/>
        <v>-77.729817490080634</v>
      </c>
      <c r="M61">
        <f t="shared" ca="1" si="8"/>
        <v>55.95258333333333</v>
      </c>
      <c r="N61">
        <f t="shared" ca="1" si="9"/>
        <v>33.881159722222222</v>
      </c>
    </row>
    <row r="62" spans="1:19" x14ac:dyDescent="0.25">
      <c r="A62" s="4">
        <f t="shared" si="10"/>
        <v>0.429456018518518</v>
      </c>
      <c r="B62" s="3">
        <f t="shared" si="11"/>
        <v>1553301105</v>
      </c>
      <c r="C62">
        <f t="shared" si="30"/>
        <v>2</v>
      </c>
      <c r="D62">
        <f t="shared" si="30"/>
        <v>7</v>
      </c>
      <c r="E62">
        <f t="shared" ca="1" si="13"/>
        <v>58097.813750000001</v>
      </c>
      <c r="F62">
        <f t="shared" ca="1" si="14"/>
        <v>11690.465937499999</v>
      </c>
      <c r="G62">
        <f t="shared" ca="1" si="1"/>
        <v>9753.6</v>
      </c>
      <c r="H62" s="9">
        <f t="shared" ca="1" si="2"/>
        <v>-226.48394999999874</v>
      </c>
      <c r="I62" s="9">
        <f t="shared" ca="1" si="2"/>
        <v>49.258032499999899</v>
      </c>
      <c r="J62" s="9">
        <f t="shared" ca="1" si="2"/>
        <v>0</v>
      </c>
      <c r="K62" s="9">
        <f t="shared" ca="1" si="3"/>
        <v>231.77863010504868</v>
      </c>
      <c r="L62" s="9">
        <f t="shared" ca="1" si="4"/>
        <v>-77.729817490080549</v>
      </c>
      <c r="M62">
        <f t="shared" ca="1" si="8"/>
        <v>55.954791666666665</v>
      </c>
      <c r="N62">
        <f t="shared" ca="1" si="9"/>
        <v>33.863038194444442</v>
      </c>
    </row>
    <row r="63" spans="1:19" x14ac:dyDescent="0.25">
      <c r="A63" s="4">
        <f t="shared" si="10"/>
        <v>0.42951388888888836</v>
      </c>
      <c r="B63" s="3">
        <f t="shared" si="11"/>
        <v>1553301110</v>
      </c>
      <c r="C63">
        <f t="shared" si="30"/>
        <v>2</v>
      </c>
      <c r="D63">
        <f t="shared" si="30"/>
        <v>7</v>
      </c>
      <c r="E63">
        <f t="shared" ca="1" si="13"/>
        <v>56965.394000000008</v>
      </c>
      <c r="F63">
        <f t="shared" ca="1" si="14"/>
        <v>11936.756099999999</v>
      </c>
      <c r="G63">
        <f t="shared" ca="1" si="1"/>
        <v>9753.6</v>
      </c>
      <c r="H63" s="9">
        <f t="shared" ca="1" si="2"/>
        <v>-226.48395000000019</v>
      </c>
      <c r="I63" s="9">
        <f t="shared" ca="1" si="2"/>
        <v>49.258032500000262</v>
      </c>
      <c r="J63" s="9">
        <f t="shared" ca="1" si="2"/>
        <v>0</v>
      </c>
      <c r="K63" s="9">
        <f t="shared" ca="1" si="3"/>
        <v>231.77863010505018</v>
      </c>
      <c r="L63" s="9">
        <f t="shared" ca="1" si="4"/>
        <v>-77.729817490080535</v>
      </c>
      <c r="M63">
        <f t="shared" ca="1" si="8"/>
        <v>55.957000000000001</v>
      </c>
      <c r="N63">
        <f t="shared" ca="1" si="9"/>
        <v>33.844916666666663</v>
      </c>
    </row>
    <row r="64" spans="1:19" x14ac:dyDescent="0.25">
      <c r="A64" s="4">
        <f t="shared" si="10"/>
        <v>0.42957175925925872</v>
      </c>
      <c r="B64" s="3">
        <f t="shared" si="11"/>
        <v>1553301115</v>
      </c>
      <c r="C64">
        <f t="shared" si="30"/>
        <v>2</v>
      </c>
      <c r="D64">
        <f t="shared" si="30"/>
        <v>7</v>
      </c>
      <c r="E64">
        <f t="shared" ca="1" si="13"/>
        <v>55832.974250000007</v>
      </c>
      <c r="F64">
        <f t="shared" ca="1" si="14"/>
        <v>12183.0462625</v>
      </c>
      <c r="G64">
        <f t="shared" ca="1" si="1"/>
        <v>9753.6</v>
      </c>
      <c r="H64" s="9">
        <f t="shared" ca="1" si="2"/>
        <v>-226.48395000000164</v>
      </c>
      <c r="I64" s="9">
        <f t="shared" ca="1" si="2"/>
        <v>49.258032499999899</v>
      </c>
      <c r="J64" s="9">
        <f t="shared" ca="1" si="2"/>
        <v>0</v>
      </c>
      <c r="K64" s="9">
        <f t="shared" ca="1" si="3"/>
        <v>231.77863010505152</v>
      </c>
      <c r="L64" s="9">
        <f t="shared" ca="1" si="4"/>
        <v>-77.729817490080706</v>
      </c>
      <c r="M64">
        <f t="shared" ca="1" si="8"/>
        <v>55.959208333333329</v>
      </c>
      <c r="N64">
        <f t="shared" ca="1" si="9"/>
        <v>33.82679513888889</v>
      </c>
    </row>
    <row r="65" spans="1:15" x14ac:dyDescent="0.25">
      <c r="A65" s="4">
        <f t="shared" si="10"/>
        <v>0.42962962962962908</v>
      </c>
      <c r="B65" s="3">
        <f t="shared" si="11"/>
        <v>1553301120</v>
      </c>
      <c r="C65">
        <f t="shared" si="30"/>
        <v>2</v>
      </c>
      <c r="D65">
        <f t="shared" si="30"/>
        <v>7</v>
      </c>
      <c r="E65">
        <f t="shared" ca="1" si="13"/>
        <v>54700.554499999998</v>
      </c>
      <c r="F65">
        <f t="shared" ca="1" si="14"/>
        <v>12429.336425</v>
      </c>
      <c r="G65">
        <f t="shared" ca="1" si="1"/>
        <v>9753.6</v>
      </c>
      <c r="H65" s="9">
        <f t="shared" ca="1" si="2"/>
        <v>-226.48395000000019</v>
      </c>
      <c r="I65" s="9">
        <f t="shared" ca="1" si="2"/>
        <v>49.258032499999899</v>
      </c>
      <c r="J65" s="9">
        <f t="shared" ca="1" si="2"/>
        <v>0</v>
      </c>
      <c r="K65" s="9">
        <f t="shared" ca="1" si="3"/>
        <v>231.7786301050501</v>
      </c>
      <c r="L65" s="9">
        <f t="shared" ca="1" si="4"/>
        <v>-77.729817490080634</v>
      </c>
      <c r="M65">
        <f t="shared" ca="1" si="8"/>
        <v>55.961416666666665</v>
      </c>
      <c r="N65">
        <f t="shared" ca="1" si="9"/>
        <v>33.808673611111111</v>
      </c>
    </row>
    <row r="66" spans="1:15" x14ac:dyDescent="0.25">
      <c r="A66" s="4">
        <f t="shared" si="10"/>
        <v>0.42968749999999944</v>
      </c>
      <c r="B66" s="3">
        <f t="shared" si="11"/>
        <v>1553301125</v>
      </c>
      <c r="C66">
        <f t="shared" si="30"/>
        <v>2</v>
      </c>
      <c r="D66">
        <f t="shared" si="30"/>
        <v>7</v>
      </c>
      <c r="E66">
        <f t="shared" ca="1" si="13"/>
        <v>53568.134749999997</v>
      </c>
      <c r="F66">
        <f t="shared" ca="1" si="14"/>
        <v>12675.626587499999</v>
      </c>
      <c r="G66">
        <f t="shared" ca="1" si="1"/>
        <v>9753.6</v>
      </c>
      <c r="H66" s="9">
        <f t="shared" ca="1" si="2"/>
        <v>-226.48394999999726</v>
      </c>
      <c r="I66" s="9">
        <f t="shared" ca="1" si="2"/>
        <v>49.258032499999899</v>
      </c>
      <c r="J66" s="9">
        <f t="shared" ca="1" si="2"/>
        <v>0</v>
      </c>
      <c r="K66" s="9">
        <f t="shared" ca="1" si="3"/>
        <v>231.77863010504726</v>
      </c>
      <c r="L66" s="9">
        <f t="shared" ca="1" si="4"/>
        <v>-77.729817490080478</v>
      </c>
      <c r="M66">
        <f t="shared" ca="1" si="8"/>
        <v>55.963625</v>
      </c>
      <c r="N66">
        <f t="shared" ca="1" si="9"/>
        <v>33.790552083333331</v>
      </c>
      <c r="O66" s="12"/>
    </row>
    <row r="67" spans="1:15" x14ac:dyDescent="0.25">
      <c r="A67" s="8">
        <f t="shared" si="10"/>
        <v>0.42974537037036981</v>
      </c>
      <c r="B67" s="3">
        <f t="shared" si="11"/>
        <v>1553301130</v>
      </c>
      <c r="C67">
        <f t="shared" si="30"/>
        <v>2</v>
      </c>
      <c r="D67">
        <f t="shared" si="30"/>
        <v>7</v>
      </c>
      <c r="E67">
        <f t="shared" ca="1" si="13"/>
        <v>52435.715000000011</v>
      </c>
      <c r="F67">
        <f t="shared" ca="1" si="14"/>
        <v>12921.916749999999</v>
      </c>
      <c r="G67">
        <f t="shared" ca="1" si="1"/>
        <v>9753.6</v>
      </c>
      <c r="H67" s="9">
        <f t="shared" ca="1" si="2"/>
        <v>-226.48395000000019</v>
      </c>
      <c r="I67" s="9">
        <f t="shared" ca="1" si="2"/>
        <v>49.258032500000262</v>
      </c>
      <c r="J67" s="9">
        <f t="shared" ca="1" si="2"/>
        <v>0</v>
      </c>
      <c r="K67" s="9">
        <f t="shared" ca="1" si="3"/>
        <v>231.77863010505018</v>
      </c>
      <c r="L67" s="9">
        <f t="shared" ca="1" si="4"/>
        <v>-77.729817490080535</v>
      </c>
      <c r="M67">
        <f t="shared" ca="1" si="8"/>
        <v>55.965833333333336</v>
      </c>
      <c r="N67">
        <f t="shared" ca="1" si="9"/>
        <v>33.772430555555552</v>
      </c>
      <c r="O67" s="12"/>
    </row>
    <row r="68" spans="1:15" x14ac:dyDescent="0.25">
      <c r="A68" s="4">
        <f t="shared" si="10"/>
        <v>0.42980324074074017</v>
      </c>
      <c r="B68" s="3">
        <f t="shared" si="11"/>
        <v>1553301135</v>
      </c>
      <c r="C68">
        <f t="shared" si="30"/>
        <v>2</v>
      </c>
      <c r="D68">
        <f t="shared" si="30"/>
        <v>7</v>
      </c>
      <c r="E68">
        <f t="shared" ca="1" si="13"/>
        <v>51303.29525000001</v>
      </c>
      <c r="F68">
        <f t="shared" ca="1" si="14"/>
        <v>13168.2069125</v>
      </c>
      <c r="G68">
        <f t="shared" ca="1" si="1"/>
        <v>9753.6</v>
      </c>
      <c r="H68" s="9">
        <f t="shared" ca="1" si="2"/>
        <v>-226.48395000000019</v>
      </c>
      <c r="I68" s="9">
        <f t="shared" ca="1" si="2"/>
        <v>49.258032499999899</v>
      </c>
      <c r="J68" s="9">
        <f t="shared" ca="1" si="2"/>
        <v>0</v>
      </c>
      <c r="K68" s="9">
        <f t="shared" ca="1" si="3"/>
        <v>231.7786301050501</v>
      </c>
      <c r="L68" s="9">
        <f t="shared" ca="1" si="4"/>
        <v>-77.729817490080634</v>
      </c>
      <c r="M68">
        <f t="shared" ca="1" si="8"/>
        <v>55.968041666666664</v>
      </c>
      <c r="N68">
        <f t="shared" ca="1" si="9"/>
        <v>33.754309027777772</v>
      </c>
      <c r="O68" s="12"/>
    </row>
    <row r="69" spans="1:15" x14ac:dyDescent="0.25">
      <c r="A69" s="4">
        <f t="shared" si="10"/>
        <v>0.42986111111111053</v>
      </c>
      <c r="B69" s="3">
        <f t="shared" si="11"/>
        <v>1553301140</v>
      </c>
      <c r="C69">
        <f t="shared" si="30"/>
        <v>2</v>
      </c>
      <c r="D69">
        <f t="shared" si="30"/>
        <v>7</v>
      </c>
      <c r="E69">
        <f t="shared" ca="1" si="13"/>
        <v>50170.875500000009</v>
      </c>
      <c r="F69">
        <f t="shared" ca="1" si="14"/>
        <v>13414.497074999999</v>
      </c>
      <c r="G69">
        <f t="shared" ca="1" si="1"/>
        <v>9753.6</v>
      </c>
      <c r="H69" s="9">
        <f t="shared" ca="1" si="2"/>
        <v>-226.48395000000019</v>
      </c>
      <c r="I69" s="9">
        <f t="shared" ca="1" si="2"/>
        <v>49.258032499999899</v>
      </c>
      <c r="J69" s="9">
        <f t="shared" ca="1" si="2"/>
        <v>0</v>
      </c>
      <c r="K69" s="9">
        <f t="shared" ca="1" si="3"/>
        <v>231.7786301050501</v>
      </c>
      <c r="L69" s="9">
        <f t="shared" ca="1" si="4"/>
        <v>-77.729817490080634</v>
      </c>
      <c r="M69">
        <f t="shared" ca="1" si="8"/>
        <v>55.97025</v>
      </c>
      <c r="N69">
        <f t="shared" ca="1" si="9"/>
        <v>33.7361875</v>
      </c>
      <c r="O69" s="12"/>
    </row>
    <row r="70" spans="1:15" x14ac:dyDescent="0.25">
      <c r="A70" s="4">
        <f t="shared" si="10"/>
        <v>0.42991898148148089</v>
      </c>
      <c r="B70" s="3">
        <f t="shared" si="11"/>
        <v>1553301145</v>
      </c>
      <c r="C70">
        <f t="shared" si="30"/>
        <v>2</v>
      </c>
      <c r="D70">
        <f t="shared" si="30"/>
        <v>7</v>
      </c>
      <c r="E70">
        <f t="shared" ca="1" si="13"/>
        <v>49038.455750000008</v>
      </c>
      <c r="F70">
        <f t="shared" ca="1" si="14"/>
        <v>13660.787237499999</v>
      </c>
      <c r="G70">
        <f t="shared" ca="1" si="1"/>
        <v>9753.6</v>
      </c>
      <c r="H70" s="9">
        <f t="shared" ca="1" si="2"/>
        <v>-226.48395000000019</v>
      </c>
      <c r="I70" s="9">
        <f t="shared" ca="1" si="2"/>
        <v>49.258032500000262</v>
      </c>
      <c r="J70" s="9">
        <f t="shared" ca="1" si="2"/>
        <v>0</v>
      </c>
      <c r="K70" s="9">
        <f t="shared" ca="1" si="3"/>
        <v>231.77863010505018</v>
      </c>
      <c r="L70" s="9">
        <f t="shared" ca="1" si="4"/>
        <v>-77.729817490080535</v>
      </c>
      <c r="M70">
        <f t="shared" ca="1" si="8"/>
        <v>55.972458333333336</v>
      </c>
      <c r="N70">
        <f t="shared" ca="1" si="9"/>
        <v>33.71806597222222</v>
      </c>
    </row>
    <row r="71" spans="1:15" x14ac:dyDescent="0.25">
      <c r="A71" s="4">
        <f>A70+5/24/3600</f>
        <v>0.42997685185185125</v>
      </c>
      <c r="B71" s="3">
        <f t="shared" si="11"/>
        <v>1553301150</v>
      </c>
      <c r="C71">
        <f t="shared" si="30"/>
        <v>2</v>
      </c>
      <c r="D71">
        <f t="shared" si="30"/>
        <v>7</v>
      </c>
      <c r="E71">
        <f t="shared" ca="1" si="13"/>
        <v>47906.036000000007</v>
      </c>
      <c r="F71">
        <f t="shared" ca="1" si="14"/>
        <v>13907.0774</v>
      </c>
      <c r="G71">
        <f t="shared" ca="1" si="1"/>
        <v>9753.6</v>
      </c>
      <c r="H71" s="9">
        <f t="shared" ca="1" si="2"/>
        <v>-226.48395000000019</v>
      </c>
      <c r="I71" s="9">
        <f t="shared" ca="1" si="2"/>
        <v>49.258032499999899</v>
      </c>
      <c r="J71" s="9">
        <f t="shared" ca="1" si="2"/>
        <v>0</v>
      </c>
      <c r="K71" s="9">
        <f t="shared" ca="1" si="3"/>
        <v>231.7786301050501</v>
      </c>
      <c r="L71" s="9">
        <f t="shared" ca="1" si="4"/>
        <v>-77.729817490080634</v>
      </c>
      <c r="M71">
        <f t="shared" ca="1" si="8"/>
        <v>55.974666666666664</v>
      </c>
      <c r="N71">
        <f t="shared" ca="1" si="9"/>
        <v>33.699944444444441</v>
      </c>
    </row>
    <row r="72" spans="1:15" x14ac:dyDescent="0.25">
      <c r="A72" s="4">
        <f t="shared" si="10"/>
        <v>0.43003472222222161</v>
      </c>
      <c r="B72" s="3">
        <f t="shared" si="11"/>
        <v>1553301155</v>
      </c>
      <c r="C72">
        <f t="shared" si="30"/>
        <v>2</v>
      </c>
      <c r="D72">
        <f t="shared" si="30"/>
        <v>7</v>
      </c>
      <c r="E72">
        <f t="shared" ca="1" si="13"/>
        <v>46773.616250000006</v>
      </c>
      <c r="F72">
        <f t="shared" ca="1" si="14"/>
        <v>14153.3675625</v>
      </c>
      <c r="G72">
        <f t="shared" ref="G72:G135" ca="1" si="31">INDIRECT("G$"&amp;C72)+INDIRECT("J$"&amp;C72)*($B72-INDIRECT("B$"&amp;D72))</f>
        <v>9753.6</v>
      </c>
      <c r="H72" s="9">
        <f t="shared" ref="H72:J135" ca="1" si="32">(E73-E72)/($B73-$B72)</f>
        <v>-226.48395000000019</v>
      </c>
      <c r="I72" s="9">
        <f t="shared" ca="1" si="32"/>
        <v>49.258032499999899</v>
      </c>
      <c r="J72" s="9">
        <f t="shared" ca="1" si="32"/>
        <v>0</v>
      </c>
      <c r="K72" s="9">
        <f t="shared" ref="K72:K135" ca="1" si="33">SQRT(H72*H72+I72*I72)</f>
        <v>231.7786301050501</v>
      </c>
      <c r="L72" s="9">
        <f t="shared" ref="L72:L135" ca="1" si="34">DEGREES(ATAN2(I72,H72))</f>
        <v>-77.729817490080634</v>
      </c>
      <c r="M72">
        <f t="shared" ca="1" si="8"/>
        <v>55.976875</v>
      </c>
      <c r="N72">
        <f t="shared" ca="1" si="9"/>
        <v>33.681822916666661</v>
      </c>
    </row>
    <row r="73" spans="1:15" x14ac:dyDescent="0.25">
      <c r="A73" s="4">
        <f t="shared" si="10"/>
        <v>0.43009259259259197</v>
      </c>
      <c r="B73" s="3">
        <f t="shared" si="11"/>
        <v>1553301160</v>
      </c>
      <c r="C73">
        <f t="shared" ref="C73:D84" si="35">C72</f>
        <v>2</v>
      </c>
      <c r="D73">
        <f t="shared" si="35"/>
        <v>7</v>
      </c>
      <c r="E73">
        <f t="shared" ca="1" si="13"/>
        <v>45641.196500000005</v>
      </c>
      <c r="F73">
        <f t="shared" ca="1" si="14"/>
        <v>14399.657724999999</v>
      </c>
      <c r="G73">
        <f t="shared" ca="1" si="31"/>
        <v>9753.6</v>
      </c>
      <c r="H73" s="9">
        <f t="shared" ca="1" si="32"/>
        <v>-226.48395000000019</v>
      </c>
      <c r="I73" s="9">
        <f t="shared" ca="1" si="32"/>
        <v>49.258032500000262</v>
      </c>
      <c r="J73" s="9">
        <f t="shared" ca="1" si="32"/>
        <v>0</v>
      </c>
      <c r="K73" s="9">
        <f t="shared" ca="1" si="33"/>
        <v>231.77863010505018</v>
      </c>
      <c r="L73" s="9">
        <f t="shared" ca="1" si="34"/>
        <v>-77.729817490080535</v>
      </c>
      <c r="M73">
        <f t="shared" ref="M73:M136" ca="1" si="36">INDIRECT("M$"&amp;C73)+INDIRECT("O$"&amp;C73)*($B73-INDIRECT("B$"&amp;D73))</f>
        <v>55.979083333333335</v>
      </c>
      <c r="N73">
        <f t="shared" ref="N73:N136" ca="1" si="37">INDIRECT("N$"&amp;C73)+INDIRECT("P$"&amp;C73)*($B73-INDIRECT("B$"&amp;D73))</f>
        <v>33.663701388888889</v>
      </c>
    </row>
    <row r="74" spans="1:15" x14ac:dyDescent="0.25">
      <c r="A74" s="4">
        <f t="shared" ref="A74:A103" si="38">A73+5/24/3600</f>
        <v>0.43015046296296233</v>
      </c>
      <c r="B74" s="3">
        <f t="shared" ref="B74:B137" si="39">B73+SECOND(A74-A73)</f>
        <v>1553301165</v>
      </c>
      <c r="C74">
        <f t="shared" si="35"/>
        <v>2</v>
      </c>
      <c r="D74">
        <f t="shared" si="35"/>
        <v>7</v>
      </c>
      <c r="E74">
        <f t="shared" ca="1" si="13"/>
        <v>44508.776750000005</v>
      </c>
      <c r="F74">
        <f t="shared" ca="1" si="14"/>
        <v>14645.9478875</v>
      </c>
      <c r="G74">
        <f t="shared" ca="1" si="31"/>
        <v>9753.6</v>
      </c>
      <c r="H74" s="9">
        <f t="shared" ca="1" si="32"/>
        <v>-226.48395000000019</v>
      </c>
      <c r="I74" s="9">
        <f t="shared" ca="1" si="32"/>
        <v>49.258032499999537</v>
      </c>
      <c r="J74" s="9">
        <f t="shared" ca="1" si="32"/>
        <v>0</v>
      </c>
      <c r="K74" s="9">
        <f t="shared" ca="1" si="33"/>
        <v>231.77863010505001</v>
      </c>
      <c r="L74" s="9">
        <f t="shared" ca="1" si="34"/>
        <v>-77.72981749008072</v>
      </c>
      <c r="M74">
        <f t="shared" ca="1" si="36"/>
        <v>55.981291666666664</v>
      </c>
      <c r="N74">
        <f t="shared" ca="1" si="37"/>
        <v>33.645579861111109</v>
      </c>
    </row>
    <row r="75" spans="1:15" x14ac:dyDescent="0.25">
      <c r="A75" s="4">
        <f t="shared" si="38"/>
        <v>0.43020833333333269</v>
      </c>
      <c r="B75" s="3">
        <f t="shared" si="39"/>
        <v>1553301170</v>
      </c>
      <c r="C75">
        <f t="shared" si="35"/>
        <v>2</v>
      </c>
      <c r="D75">
        <f t="shared" si="35"/>
        <v>7</v>
      </c>
      <c r="E75">
        <f t="shared" ca="1" si="13"/>
        <v>43376.357000000004</v>
      </c>
      <c r="F75">
        <f t="shared" ca="1" si="14"/>
        <v>14892.238049999998</v>
      </c>
      <c r="G75">
        <f t="shared" ca="1" si="31"/>
        <v>9753.6</v>
      </c>
      <c r="H75" s="9">
        <f t="shared" ca="1" si="32"/>
        <v>-226.48395000000019</v>
      </c>
      <c r="I75" s="9">
        <f t="shared" ca="1" si="32"/>
        <v>49.258032500000262</v>
      </c>
      <c r="J75" s="9">
        <f t="shared" ca="1" si="32"/>
        <v>0</v>
      </c>
      <c r="K75" s="9">
        <f t="shared" ca="1" si="33"/>
        <v>231.77863010505018</v>
      </c>
      <c r="L75" s="9">
        <f t="shared" ca="1" si="34"/>
        <v>-77.729817490080535</v>
      </c>
      <c r="M75">
        <f t="shared" ca="1" si="36"/>
        <v>55.983499999999999</v>
      </c>
      <c r="N75">
        <f t="shared" ca="1" si="37"/>
        <v>33.62745833333333</v>
      </c>
    </row>
    <row r="76" spans="1:15" x14ac:dyDescent="0.25">
      <c r="A76" s="4">
        <f t="shared" si="38"/>
        <v>0.43026620370370305</v>
      </c>
      <c r="B76" s="3">
        <f t="shared" si="39"/>
        <v>1553301175</v>
      </c>
      <c r="C76">
        <f t="shared" si="35"/>
        <v>2</v>
      </c>
      <c r="D76">
        <f t="shared" si="35"/>
        <v>7</v>
      </c>
      <c r="E76">
        <f t="shared" ca="1" si="13"/>
        <v>42243.937250000003</v>
      </c>
      <c r="F76">
        <f t="shared" ca="1" si="14"/>
        <v>15138.528212499999</v>
      </c>
      <c r="G76">
        <f t="shared" ca="1" si="31"/>
        <v>9753.6</v>
      </c>
      <c r="H76" s="9">
        <f t="shared" ca="1" si="32"/>
        <v>-226.48395000000019</v>
      </c>
      <c r="I76" s="9">
        <f t="shared" ca="1" si="32"/>
        <v>49.258032500000262</v>
      </c>
      <c r="J76" s="9">
        <f t="shared" ca="1" si="32"/>
        <v>0</v>
      </c>
      <c r="K76" s="9">
        <f t="shared" ca="1" si="33"/>
        <v>231.77863010505018</v>
      </c>
      <c r="L76" s="9">
        <f t="shared" ca="1" si="34"/>
        <v>-77.729817490080535</v>
      </c>
      <c r="M76">
        <f t="shared" ca="1" si="36"/>
        <v>55.985708333333335</v>
      </c>
      <c r="N76">
        <f t="shared" ca="1" si="37"/>
        <v>33.60933680555555</v>
      </c>
    </row>
    <row r="77" spans="1:15" x14ac:dyDescent="0.25">
      <c r="A77" s="4">
        <f t="shared" si="38"/>
        <v>0.43032407407407341</v>
      </c>
      <c r="B77" s="3">
        <f t="shared" si="39"/>
        <v>1553301180</v>
      </c>
      <c r="C77">
        <f t="shared" si="35"/>
        <v>2</v>
      </c>
      <c r="D77">
        <f t="shared" si="35"/>
        <v>7</v>
      </c>
      <c r="E77">
        <f t="shared" ca="1" si="13"/>
        <v>41111.517500000002</v>
      </c>
      <c r="F77">
        <f t="shared" ca="1" si="14"/>
        <v>15384.818375000001</v>
      </c>
      <c r="G77">
        <f t="shared" ca="1" si="31"/>
        <v>9753.6</v>
      </c>
      <c r="H77" s="9">
        <f t="shared" ca="1" si="32"/>
        <v>-226.48395000000019</v>
      </c>
      <c r="I77" s="9">
        <f t="shared" ca="1" si="32"/>
        <v>49.258032499999537</v>
      </c>
      <c r="J77" s="9">
        <f t="shared" ca="1" si="32"/>
        <v>0</v>
      </c>
      <c r="K77" s="9">
        <f t="shared" ca="1" si="33"/>
        <v>231.77863010505001</v>
      </c>
      <c r="L77" s="9">
        <f t="shared" ca="1" si="34"/>
        <v>-77.72981749008072</v>
      </c>
      <c r="M77">
        <f t="shared" ca="1" si="36"/>
        <v>55.987916666666663</v>
      </c>
      <c r="N77">
        <f t="shared" ca="1" si="37"/>
        <v>33.591215277777778</v>
      </c>
    </row>
    <row r="78" spans="1:15" x14ac:dyDescent="0.25">
      <c r="A78" s="4">
        <f t="shared" si="38"/>
        <v>0.43038194444444378</v>
      </c>
      <c r="B78" s="3">
        <f t="shared" si="39"/>
        <v>1553301185</v>
      </c>
      <c r="C78">
        <f t="shared" si="35"/>
        <v>2</v>
      </c>
      <c r="D78">
        <f t="shared" si="35"/>
        <v>7</v>
      </c>
      <c r="E78">
        <f t="shared" ca="1" si="13"/>
        <v>39979.097750000001</v>
      </c>
      <c r="F78">
        <f t="shared" ca="1" si="14"/>
        <v>15631.108537499998</v>
      </c>
      <c r="G78">
        <f t="shared" ca="1" si="31"/>
        <v>9753.6</v>
      </c>
      <c r="H78" s="9">
        <f t="shared" ca="1" si="32"/>
        <v>-226.48395000000019</v>
      </c>
      <c r="I78" s="9">
        <f t="shared" ca="1" si="32"/>
        <v>49.258032500000262</v>
      </c>
      <c r="J78" s="9">
        <f t="shared" ca="1" si="32"/>
        <v>0</v>
      </c>
      <c r="K78" s="9">
        <f t="shared" ca="1" si="33"/>
        <v>231.77863010505018</v>
      </c>
      <c r="L78" s="9">
        <f t="shared" ca="1" si="34"/>
        <v>-77.729817490080535</v>
      </c>
      <c r="M78">
        <f t="shared" ca="1" si="36"/>
        <v>55.990124999999999</v>
      </c>
      <c r="N78">
        <f t="shared" ca="1" si="37"/>
        <v>33.573093749999998</v>
      </c>
    </row>
    <row r="79" spans="1:15" x14ac:dyDescent="0.25">
      <c r="A79" s="4">
        <f t="shared" si="38"/>
        <v>0.43043981481481414</v>
      </c>
      <c r="B79" s="3">
        <f t="shared" si="39"/>
        <v>1553301190</v>
      </c>
      <c r="C79">
        <f t="shared" si="35"/>
        <v>2</v>
      </c>
      <c r="D79">
        <f t="shared" si="35"/>
        <v>7</v>
      </c>
      <c r="E79">
        <f t="shared" ca="1" si="13"/>
        <v>38846.678</v>
      </c>
      <c r="F79">
        <f t="shared" ca="1" si="14"/>
        <v>15877.3987</v>
      </c>
      <c r="G79">
        <f t="shared" ca="1" si="31"/>
        <v>9753.6</v>
      </c>
      <c r="H79" s="9">
        <f t="shared" ca="1" si="32"/>
        <v>-226.48394999999726</v>
      </c>
      <c r="I79" s="9">
        <f t="shared" ca="1" si="32"/>
        <v>49.258032499999537</v>
      </c>
      <c r="J79" s="9">
        <f t="shared" ca="1" si="32"/>
        <v>0</v>
      </c>
      <c r="K79" s="9">
        <f t="shared" ca="1" si="33"/>
        <v>231.77863010504717</v>
      </c>
      <c r="L79" s="9">
        <f t="shared" ca="1" si="34"/>
        <v>-77.729817490080563</v>
      </c>
      <c r="M79">
        <f t="shared" ca="1" si="36"/>
        <v>55.992333333333335</v>
      </c>
      <c r="N79">
        <f t="shared" ca="1" si="37"/>
        <v>33.554972222222219</v>
      </c>
    </row>
    <row r="80" spans="1:15" x14ac:dyDescent="0.25">
      <c r="A80" s="4">
        <f t="shared" si="38"/>
        <v>0.4304976851851845</v>
      </c>
      <c r="B80" s="3">
        <f t="shared" si="39"/>
        <v>1553301195</v>
      </c>
      <c r="C80">
        <f t="shared" si="35"/>
        <v>2</v>
      </c>
      <c r="D80">
        <f t="shared" si="35"/>
        <v>7</v>
      </c>
      <c r="E80">
        <f t="shared" ca="1" si="13"/>
        <v>37714.258250000014</v>
      </c>
      <c r="F80">
        <f t="shared" ca="1" si="14"/>
        <v>16123.688862499997</v>
      </c>
      <c r="G80">
        <f t="shared" ca="1" si="31"/>
        <v>9753.6</v>
      </c>
      <c r="H80" s="9">
        <f t="shared" ca="1" si="32"/>
        <v>-226.48395000000019</v>
      </c>
      <c r="I80" s="9">
        <f t="shared" ca="1" si="32"/>
        <v>49.258032500000262</v>
      </c>
      <c r="J80" s="9">
        <f t="shared" ca="1" si="32"/>
        <v>0</v>
      </c>
      <c r="K80" s="9">
        <f t="shared" ca="1" si="33"/>
        <v>231.77863010505018</v>
      </c>
      <c r="L80" s="9">
        <f t="shared" ca="1" si="34"/>
        <v>-77.729817490080535</v>
      </c>
      <c r="M80">
        <f t="shared" ca="1" si="36"/>
        <v>55.994541666666663</v>
      </c>
      <c r="N80">
        <f t="shared" ca="1" si="37"/>
        <v>33.536850694444439</v>
      </c>
    </row>
    <row r="81" spans="1:15" x14ac:dyDescent="0.25">
      <c r="A81" s="4">
        <f t="shared" si="38"/>
        <v>0.43055555555555486</v>
      </c>
      <c r="B81" s="3">
        <f t="shared" si="39"/>
        <v>1553301200</v>
      </c>
      <c r="C81">
        <f t="shared" si="35"/>
        <v>2</v>
      </c>
      <c r="D81">
        <f t="shared" si="35"/>
        <v>7</v>
      </c>
      <c r="E81">
        <f t="shared" ca="1" si="13"/>
        <v>36581.838500000013</v>
      </c>
      <c r="F81">
        <f t="shared" ca="1" si="14"/>
        <v>16369.979024999999</v>
      </c>
      <c r="G81">
        <f t="shared" ca="1" si="31"/>
        <v>9753.6</v>
      </c>
      <c r="H81" s="9">
        <f t="shared" ca="1" si="32"/>
        <v>-226.48395000000019</v>
      </c>
      <c r="I81" s="9">
        <f t="shared" ca="1" si="32"/>
        <v>49.258032500000624</v>
      </c>
      <c r="J81" s="9">
        <f t="shared" ca="1" si="32"/>
        <v>0</v>
      </c>
      <c r="K81" s="9">
        <f t="shared" ca="1" si="33"/>
        <v>231.77863010505027</v>
      </c>
      <c r="L81" s="9">
        <f t="shared" ca="1" si="34"/>
        <v>-77.729817490080464</v>
      </c>
      <c r="M81">
        <f t="shared" ca="1" si="36"/>
        <v>55.996749999999999</v>
      </c>
      <c r="N81">
        <f t="shared" ca="1" si="37"/>
        <v>33.518729166666667</v>
      </c>
    </row>
    <row r="82" spans="1:15" x14ac:dyDescent="0.25">
      <c r="A82" s="4">
        <f t="shared" si="38"/>
        <v>0.43061342592592522</v>
      </c>
      <c r="B82" s="3">
        <f t="shared" si="39"/>
        <v>1553301205</v>
      </c>
      <c r="C82">
        <f t="shared" si="35"/>
        <v>2</v>
      </c>
      <c r="D82">
        <f t="shared" si="35"/>
        <v>7</v>
      </c>
      <c r="E82">
        <f t="shared" ca="1" si="13"/>
        <v>35449.418750000012</v>
      </c>
      <c r="F82">
        <f t="shared" ca="1" si="14"/>
        <v>16616.269187500002</v>
      </c>
      <c r="G82">
        <f t="shared" ca="1" si="31"/>
        <v>9753.6</v>
      </c>
      <c r="H82" s="9">
        <f t="shared" ca="1" si="32"/>
        <v>-226.48395000000019</v>
      </c>
      <c r="I82" s="9">
        <f t="shared" ca="1" si="32"/>
        <v>49.258032499999537</v>
      </c>
      <c r="J82" s="9">
        <f t="shared" ca="1" si="32"/>
        <v>0</v>
      </c>
      <c r="K82" s="9">
        <f t="shared" ca="1" si="33"/>
        <v>231.77863010505001</v>
      </c>
      <c r="L82" s="9">
        <f t="shared" ca="1" si="34"/>
        <v>-77.72981749008072</v>
      </c>
      <c r="M82">
        <f t="shared" ca="1" si="36"/>
        <v>55.998958333333334</v>
      </c>
      <c r="N82">
        <f t="shared" ca="1" si="37"/>
        <v>33.500607638888887</v>
      </c>
    </row>
    <row r="83" spans="1:15" x14ac:dyDescent="0.25">
      <c r="A83" s="4">
        <f t="shared" si="38"/>
        <v>0.43067129629629558</v>
      </c>
      <c r="B83" s="3">
        <f t="shared" si="39"/>
        <v>1553301210</v>
      </c>
      <c r="C83">
        <f t="shared" si="35"/>
        <v>2</v>
      </c>
      <c r="D83">
        <f t="shared" si="35"/>
        <v>7</v>
      </c>
      <c r="E83">
        <f t="shared" ca="1" si="13"/>
        <v>34316.999000000011</v>
      </c>
      <c r="F83">
        <f t="shared" ca="1" si="14"/>
        <v>16862.55935</v>
      </c>
      <c r="G83">
        <f t="shared" ca="1" si="31"/>
        <v>9753.6</v>
      </c>
      <c r="H83" s="9">
        <f t="shared" ca="1" si="32"/>
        <v>-226.48395000000019</v>
      </c>
      <c r="I83" s="9">
        <f t="shared" ca="1" si="32"/>
        <v>49.258032500000262</v>
      </c>
      <c r="J83" s="9">
        <f t="shared" ca="1" si="32"/>
        <v>0</v>
      </c>
      <c r="K83" s="9">
        <f t="shared" ca="1" si="33"/>
        <v>231.77863010505018</v>
      </c>
      <c r="L83" s="9">
        <f t="shared" ca="1" si="34"/>
        <v>-77.729817490080535</v>
      </c>
      <c r="M83">
        <f t="shared" ca="1" si="36"/>
        <v>56.001166666666663</v>
      </c>
      <c r="N83">
        <f t="shared" ca="1" si="37"/>
        <v>33.482486111111108</v>
      </c>
    </row>
    <row r="84" spans="1:15" x14ac:dyDescent="0.25">
      <c r="A84" s="4">
        <f t="shared" si="38"/>
        <v>0.43072916666666594</v>
      </c>
      <c r="B84" s="3">
        <f t="shared" si="39"/>
        <v>1553301215</v>
      </c>
      <c r="C84">
        <f t="shared" si="35"/>
        <v>2</v>
      </c>
      <c r="D84">
        <f t="shared" si="35"/>
        <v>7</v>
      </c>
      <c r="E84">
        <f t="shared" ca="1" si="13"/>
        <v>33184.57925000001</v>
      </c>
      <c r="F84">
        <f t="shared" ca="1" si="14"/>
        <v>17108.849512500001</v>
      </c>
      <c r="G84">
        <f t="shared" ca="1" si="31"/>
        <v>9753.6</v>
      </c>
      <c r="H84" s="9">
        <f t="shared" ca="1" si="32"/>
        <v>-226.48395000000019</v>
      </c>
      <c r="I84" s="9">
        <f t="shared" ca="1" si="32"/>
        <v>49.258032500000262</v>
      </c>
      <c r="J84" s="9">
        <f t="shared" ca="1" si="32"/>
        <v>0</v>
      </c>
      <c r="K84" s="9">
        <f t="shared" ca="1" si="33"/>
        <v>231.77863010505018</v>
      </c>
      <c r="L84" s="9">
        <f t="shared" ca="1" si="34"/>
        <v>-77.729817490080535</v>
      </c>
      <c r="M84">
        <f t="shared" ca="1" si="36"/>
        <v>56.003374999999998</v>
      </c>
      <c r="N84">
        <f t="shared" ca="1" si="37"/>
        <v>33.464364583333328</v>
      </c>
    </row>
    <row r="85" spans="1:15" x14ac:dyDescent="0.25">
      <c r="A85" s="4">
        <f t="shared" si="38"/>
        <v>0.4307870370370363</v>
      </c>
      <c r="B85" s="3">
        <f t="shared" si="39"/>
        <v>1553301220</v>
      </c>
      <c r="C85">
        <f t="shared" ref="C85:D85" si="40">C84</f>
        <v>2</v>
      </c>
      <c r="D85">
        <f t="shared" si="40"/>
        <v>7</v>
      </c>
      <c r="E85">
        <f t="shared" ref="E85" ca="1" si="41">INDIRECT("E$"&amp;C85)+INDIRECT("H$"&amp;C85)*($B85-INDIRECT("B$"&amp;D85))</f>
        <v>32052.159500000009</v>
      </c>
      <c r="F85">
        <f t="shared" ref="F85" ca="1" si="42">INDIRECT("F$"&amp;C85)+INDIRECT("I$"&amp;C85)*($B85-INDIRECT("B$"&amp;D85))</f>
        <v>17355.139675000002</v>
      </c>
      <c r="G85">
        <f t="shared" ref="G85:G88" ca="1" si="43">INDIRECT("G$"&amp;C85)+INDIRECT("J$"&amp;C85)*($B85-INDIRECT("B$"&amp;D85))</f>
        <v>9753.6</v>
      </c>
      <c r="H85" s="9">
        <f t="shared" ref="H85:H88" ca="1" si="44">(E86-E85)/($B86-$B85)</f>
        <v>-227.38689035852803</v>
      </c>
      <c r="I85" s="9">
        <f t="shared" ref="I85:I88" ca="1" si="45">(F86-F85)/($B86-$B85)</f>
        <v>49.400660220445573</v>
      </c>
      <c r="J85" s="9">
        <f t="shared" ref="J85:J88" ca="1" si="46">(G86-G85)/($B86-$B85)</f>
        <v>0</v>
      </c>
      <c r="K85" s="9">
        <f t="shared" ref="K85:K88" ca="1" si="47">SQRT(H85*H85+I85*I85)</f>
        <v>232.69126141120375</v>
      </c>
      <c r="L85" s="9">
        <f t="shared" ref="L85:L88" ca="1" si="48">DEGREES(ATAN2(I85,H85))</f>
        <v>-77.742750772082346</v>
      </c>
      <c r="M85">
        <f t="shared" ref="M85" ca="1" si="49">INDIRECT("M$"&amp;C85)+INDIRECT("O$"&amp;C85)*($B85-INDIRECT("B$"&amp;D85))</f>
        <v>56.005583333333334</v>
      </c>
      <c r="N85">
        <f t="shared" ref="N85" ca="1" si="50">INDIRECT("N$"&amp;C85)+INDIRECT("P$"&amp;C85)*($B85-INDIRECT("B$"&amp;D85))</f>
        <v>33.446243055555556</v>
      </c>
    </row>
    <row r="86" spans="1:15" x14ac:dyDescent="0.25">
      <c r="A86" s="8">
        <f t="shared" si="38"/>
        <v>0.43084490740740666</v>
      </c>
      <c r="B86" s="3">
        <f t="shared" si="39"/>
        <v>1553301225</v>
      </c>
      <c r="C86">
        <f t="shared" ref="C86:D86" si="51">C85</f>
        <v>2</v>
      </c>
      <c r="D86">
        <f t="shared" si="51"/>
        <v>7</v>
      </c>
      <c r="E86" s="15">
        <f ca="1">(1-$O86)*(1-$O86)*E85+2*$O86*(1-$O86)*INDIRECT("E"&amp;C87)+$O86*$O86*E89</f>
        <v>30915.225048207369</v>
      </c>
      <c r="F86" s="15">
        <f ca="1">(1-$O86)*(1-$O86)*F85+2*$O86*(1-$O86)*INDIRECT("F"&amp;C87)+$O86*$O86*F89</f>
        <v>17602.14297610223</v>
      </c>
      <c r="G86" s="15">
        <f t="shared" ca="1" si="43"/>
        <v>9753.6</v>
      </c>
      <c r="H86" s="16">
        <f t="shared" ca="1" si="44"/>
        <v>-229.19277107558227</v>
      </c>
      <c r="I86" s="16">
        <f t="shared" ca="1" si="45"/>
        <v>49.685915661336914</v>
      </c>
      <c r="J86" s="16">
        <f t="shared" ca="1" si="46"/>
        <v>0</v>
      </c>
      <c r="K86" s="16">
        <f t="shared" ca="1" si="47"/>
        <v>234.51655917740595</v>
      </c>
      <c r="L86" s="16">
        <f t="shared" ca="1" si="48"/>
        <v>-77.768315350290635</v>
      </c>
      <c r="M86" s="15">
        <f ca="1">(1-$O86)*(1-$O86)*M85+2*$O86*(1-$O86)*INDIRECT("M"&amp;C87)+$O86*$O86*M89</f>
        <v>56.007796363587424</v>
      </c>
      <c r="N86" s="15">
        <f ca="1">(1-$O86)*(1-$O86)*N85+2*$O86*(1-$O86)*INDIRECT("N"&amp;C87)+$O86*$O86*N89</f>
        <v>33.428049294116065</v>
      </c>
      <c r="O86" s="15">
        <f>(B86-B85)/(B89-B85)</f>
        <v>0.25</v>
      </c>
    </row>
    <row r="87" spans="1:15" x14ac:dyDescent="0.25">
      <c r="A87" s="5">
        <f t="shared" si="38"/>
        <v>0.43090277777777702</v>
      </c>
      <c r="B87" s="3">
        <f t="shared" si="39"/>
        <v>1553301230</v>
      </c>
      <c r="C87">
        <v>3</v>
      </c>
      <c r="D87">
        <f>ROW()</f>
        <v>87</v>
      </c>
      <c r="E87" s="15">
        <f ca="1">(1-$O87)*(1-$O87)*E85+2*$O87*(1-$O87)*INDIRECT("E"&amp;C87)+$O87*$O87*E89</f>
        <v>29769.261192829457</v>
      </c>
      <c r="F87" s="15">
        <f ca="1">(1-$O87)*(1-$O87)*F85+2*$O87*(1-$O87)*INDIRECT("F"&amp;C87)+$O87*$O87*F89</f>
        <v>17850.572554408915</v>
      </c>
      <c r="G87" s="15">
        <f t="shared" ca="1" si="43"/>
        <v>9753.6</v>
      </c>
      <c r="H87" s="16">
        <f t="shared" ca="1" si="44"/>
        <v>-230.9986517926358</v>
      </c>
      <c r="I87" s="16">
        <f t="shared" ca="1" si="45"/>
        <v>49.971171102228979</v>
      </c>
      <c r="J87" s="16">
        <f t="shared" ca="1" si="46"/>
        <v>0</v>
      </c>
      <c r="K87" s="16">
        <f t="shared" ca="1" si="47"/>
        <v>236.34190291047344</v>
      </c>
      <c r="L87" s="16">
        <f t="shared" ca="1" si="48"/>
        <v>-77.793485046698166</v>
      </c>
      <c r="M87" s="15">
        <f ca="1">(1-$O87)*(1-$O87)*M85+2*$O87*(1-$O87)*INDIRECT("M"&amp;C87)+$O87*$O87*M89</f>
        <v>56.010018787683023</v>
      </c>
      <c r="N87" s="15">
        <f ca="1">(1-$O87)*(1-$O87)*N85+2*$O87*(1-$O87)*INDIRECT("N"&amp;C87)+$O87*$O87*N89</f>
        <v>33.409711065353143</v>
      </c>
      <c r="O87" s="15">
        <f>(B87-B85)/(B89-B85)</f>
        <v>0.5</v>
      </c>
    </row>
    <row r="88" spans="1:15" x14ac:dyDescent="0.25">
      <c r="A88" s="4">
        <f t="shared" si="38"/>
        <v>0.43096064814814738</v>
      </c>
      <c r="B88" s="3">
        <f t="shared" si="39"/>
        <v>1553301235</v>
      </c>
      <c r="C88">
        <f t="shared" ref="C88:D88" si="52">C87</f>
        <v>3</v>
      </c>
      <c r="D88">
        <f t="shared" si="52"/>
        <v>87</v>
      </c>
      <c r="E88" s="15">
        <f ca="1">(1-$O88)*(1-$O88)*E85+2*$O88*(1-$O88)*INDIRECT("E"&amp;C87)+$O88*$O88*E89</f>
        <v>28614.267933866278</v>
      </c>
      <c r="F88" s="15">
        <f ca="1">(1-$O88)*(1-$O88)*F85+2*$O88*(1-$O88)*INDIRECT("F"&amp;C87)+$O88*$O88*F89</f>
        <v>18100.428409920059</v>
      </c>
      <c r="G88" s="15">
        <f t="shared" ca="1" si="43"/>
        <v>9753.6</v>
      </c>
      <c r="H88" s="16">
        <f t="shared" ca="1" si="44"/>
        <v>-232.80453250969003</v>
      </c>
      <c r="I88" s="16">
        <f t="shared" ca="1" si="45"/>
        <v>50.256426543120327</v>
      </c>
      <c r="J88" s="16">
        <f t="shared" ca="1" si="46"/>
        <v>0</v>
      </c>
      <c r="K88" s="16">
        <f t="shared" ca="1" si="47"/>
        <v>238.16729155351993</v>
      </c>
      <c r="L88" s="16">
        <f t="shared" ca="1" si="48"/>
        <v>-77.818268930970447</v>
      </c>
      <c r="M88" s="15">
        <f ca="1">(1-$O88)*(1-$O88)*M85+2*$O88*(1-$O88)*INDIRECT("M"&amp;C87)+$O88*$O88*M89</f>
        <v>56.012250605620153</v>
      </c>
      <c r="N88" s="15">
        <f ca="1">(1-$O88)*(1-$O88)*N85+2*$O88*(1-$O88)*INDIRECT("N"&amp;C87)+$O88*$O88*N89</f>
        <v>33.391228369266791</v>
      </c>
      <c r="O88" s="15">
        <f>(B88-B85)/(B89-B85)</f>
        <v>0.75</v>
      </c>
    </row>
    <row r="89" spans="1:15" x14ac:dyDescent="0.25">
      <c r="A89" s="4">
        <f t="shared" si="38"/>
        <v>0.43101851851851775</v>
      </c>
      <c r="B89" s="3">
        <f t="shared" si="39"/>
        <v>1553301240</v>
      </c>
      <c r="C89">
        <f t="shared" ref="C89:D104" si="53">C88</f>
        <v>3</v>
      </c>
      <c r="D89">
        <f t="shared" si="53"/>
        <v>87</v>
      </c>
      <c r="E89">
        <f t="shared" ca="1" si="13"/>
        <v>27450.245271317828</v>
      </c>
      <c r="F89">
        <f t="shared" ca="1" si="14"/>
        <v>18351.710542635661</v>
      </c>
      <c r="G89">
        <f t="shared" ca="1" si="31"/>
        <v>9753.6</v>
      </c>
      <c r="H89" s="9">
        <f t="shared" ca="1" si="32"/>
        <v>-233.70747286821717</v>
      </c>
      <c r="I89" s="9">
        <f t="shared" ca="1" si="32"/>
        <v>50.399054263565631</v>
      </c>
      <c r="J89" s="9">
        <f t="shared" ca="1" si="32"/>
        <v>0</v>
      </c>
      <c r="K89" s="9">
        <f t="shared" ca="1" si="33"/>
        <v>239.08000239482661</v>
      </c>
      <c r="L89" s="9">
        <f t="shared" ca="1" si="34"/>
        <v>-77.830518952247331</v>
      </c>
      <c r="M89">
        <f t="shared" ca="1" si="36"/>
        <v>56.014491817398792</v>
      </c>
      <c r="N89">
        <f t="shared" ca="1" si="37"/>
        <v>33.372601205857016</v>
      </c>
    </row>
    <row r="90" spans="1:15" x14ac:dyDescent="0.25">
      <c r="A90" s="4">
        <f t="shared" si="38"/>
        <v>0.43107638888888811</v>
      </c>
      <c r="B90" s="3">
        <f t="shared" si="39"/>
        <v>1553301245</v>
      </c>
      <c r="C90">
        <f t="shared" si="53"/>
        <v>3</v>
      </c>
      <c r="D90">
        <f t="shared" si="53"/>
        <v>87</v>
      </c>
      <c r="E90">
        <f t="shared" ca="1" si="13"/>
        <v>26281.707906976742</v>
      </c>
      <c r="F90">
        <f t="shared" ca="1" si="14"/>
        <v>18603.705813953489</v>
      </c>
      <c r="G90">
        <f t="shared" ca="1" si="31"/>
        <v>9753.6</v>
      </c>
      <c r="H90" s="9">
        <f t="shared" ca="1" si="32"/>
        <v>-233.70747286821717</v>
      </c>
      <c r="I90" s="9">
        <f t="shared" ca="1" si="32"/>
        <v>50.399054263565631</v>
      </c>
      <c r="J90" s="9">
        <f t="shared" ca="1" si="32"/>
        <v>0</v>
      </c>
      <c r="K90" s="9">
        <f t="shared" ca="1" si="33"/>
        <v>239.08000239482661</v>
      </c>
      <c r="L90" s="9">
        <f t="shared" ca="1" si="34"/>
        <v>-77.830518952247331</v>
      </c>
      <c r="M90">
        <f t="shared" ca="1" si="36"/>
        <v>56.016737726098192</v>
      </c>
      <c r="N90">
        <f t="shared" ca="1" si="37"/>
        <v>33.35390180878553</v>
      </c>
    </row>
    <row r="91" spans="1:15" x14ac:dyDescent="0.25">
      <c r="A91" s="4">
        <f t="shared" si="38"/>
        <v>0.43113425925925847</v>
      </c>
      <c r="B91" s="3">
        <f t="shared" si="39"/>
        <v>1553301250</v>
      </c>
      <c r="C91">
        <f t="shared" si="53"/>
        <v>3</v>
      </c>
      <c r="D91">
        <f t="shared" si="53"/>
        <v>87</v>
      </c>
      <c r="E91">
        <f t="shared" ca="1" si="13"/>
        <v>25113.170542635657</v>
      </c>
      <c r="F91">
        <f t="shared" ca="1" si="14"/>
        <v>18855.701085271317</v>
      </c>
      <c r="G91">
        <f t="shared" ca="1" si="31"/>
        <v>9753.6</v>
      </c>
      <c r="H91" s="9">
        <f t="shared" ca="1" si="32"/>
        <v>-233.70747286821643</v>
      </c>
      <c r="I91" s="9">
        <f t="shared" ca="1" si="32"/>
        <v>50.399054263566356</v>
      </c>
      <c r="J91" s="9">
        <f t="shared" ca="1" si="32"/>
        <v>0</v>
      </c>
      <c r="K91" s="9">
        <f t="shared" ca="1" si="33"/>
        <v>239.08000239482604</v>
      </c>
      <c r="L91" s="9">
        <f t="shared" ca="1" si="34"/>
        <v>-77.830518952247118</v>
      </c>
      <c r="M91">
        <f t="shared" ca="1" si="36"/>
        <v>56.018983634797586</v>
      </c>
      <c r="N91">
        <f t="shared" ca="1" si="37"/>
        <v>33.335202411714036</v>
      </c>
    </row>
    <row r="92" spans="1:15" x14ac:dyDescent="0.25">
      <c r="A92" s="4">
        <f t="shared" si="38"/>
        <v>0.43119212962962883</v>
      </c>
      <c r="B92" s="3">
        <f t="shared" si="39"/>
        <v>1553301255</v>
      </c>
      <c r="C92">
        <f t="shared" si="53"/>
        <v>3</v>
      </c>
      <c r="D92">
        <f t="shared" si="53"/>
        <v>87</v>
      </c>
      <c r="E92">
        <f t="shared" ca="1" si="13"/>
        <v>23944.633178294574</v>
      </c>
      <c r="F92">
        <f t="shared" ca="1" si="14"/>
        <v>19107.696356589149</v>
      </c>
      <c r="G92">
        <f t="shared" ca="1" si="31"/>
        <v>9753.6</v>
      </c>
      <c r="H92" s="9">
        <f t="shared" ca="1" si="32"/>
        <v>-233.70747286821717</v>
      </c>
      <c r="I92" s="9">
        <f t="shared" ca="1" si="32"/>
        <v>50.399054263565631</v>
      </c>
      <c r="J92" s="9">
        <f t="shared" ca="1" si="32"/>
        <v>0</v>
      </c>
      <c r="K92" s="9">
        <f t="shared" ca="1" si="33"/>
        <v>239.08000239482661</v>
      </c>
      <c r="L92" s="9">
        <f t="shared" ca="1" si="34"/>
        <v>-77.830518952247331</v>
      </c>
      <c r="M92">
        <f t="shared" ca="1" si="36"/>
        <v>56.021229543496986</v>
      </c>
      <c r="N92">
        <f t="shared" ca="1" si="37"/>
        <v>33.316503014642549</v>
      </c>
    </row>
    <row r="93" spans="1:15" x14ac:dyDescent="0.25">
      <c r="A93" s="4">
        <f t="shared" si="38"/>
        <v>0.43124999999999919</v>
      </c>
      <c r="B93" s="3">
        <f t="shared" si="39"/>
        <v>1553301260</v>
      </c>
      <c r="C93">
        <f t="shared" si="53"/>
        <v>3</v>
      </c>
      <c r="D93">
        <f t="shared" si="53"/>
        <v>87</v>
      </c>
      <c r="E93">
        <f t="shared" ca="1" si="13"/>
        <v>22776.095813953489</v>
      </c>
      <c r="F93">
        <f t="shared" ca="1" si="14"/>
        <v>19359.691627906977</v>
      </c>
      <c r="G93">
        <f t="shared" ca="1" si="31"/>
        <v>9753.6</v>
      </c>
      <c r="H93" s="9">
        <f t="shared" ca="1" si="32"/>
        <v>-233.70747286821717</v>
      </c>
      <c r="I93" s="9">
        <f t="shared" ca="1" si="32"/>
        <v>50.399054263565631</v>
      </c>
      <c r="J93" s="9">
        <f t="shared" ca="1" si="32"/>
        <v>0</v>
      </c>
      <c r="K93" s="9">
        <f t="shared" ca="1" si="33"/>
        <v>239.08000239482661</v>
      </c>
      <c r="L93" s="9">
        <f t="shared" ca="1" si="34"/>
        <v>-77.830518952247331</v>
      </c>
      <c r="M93">
        <f t="shared" ca="1" si="36"/>
        <v>56.023475452196379</v>
      </c>
      <c r="N93">
        <f t="shared" ca="1" si="37"/>
        <v>33.297803617571056</v>
      </c>
    </row>
    <row r="94" spans="1:15" x14ac:dyDescent="0.25">
      <c r="A94" s="4">
        <f t="shared" si="38"/>
        <v>0.43130787037036955</v>
      </c>
      <c r="B94" s="3">
        <f t="shared" si="39"/>
        <v>1553301265</v>
      </c>
      <c r="C94">
        <f t="shared" ref="C94:D94" si="54">C93</f>
        <v>3</v>
      </c>
      <c r="D94">
        <f t="shared" si="54"/>
        <v>87</v>
      </c>
      <c r="E94">
        <f t="shared" ref="E94:E96" ca="1" si="55">INDIRECT("E$"&amp;C94)+INDIRECT("H$"&amp;C94)*($B94-INDIRECT("B$"&amp;D94))</f>
        <v>21607.558449612403</v>
      </c>
      <c r="F94">
        <f t="shared" ref="F94:F96" ca="1" si="56">INDIRECT("F$"&amp;C94)+INDIRECT("I$"&amp;C94)*($B94-INDIRECT("B$"&amp;D94))</f>
        <v>19611.686899224806</v>
      </c>
      <c r="G94">
        <f t="shared" ref="G94:G96" ca="1" si="57">INDIRECT("G$"&amp;C94)+INDIRECT("J$"&amp;C94)*($B94-INDIRECT("B$"&amp;D94))</f>
        <v>9753.6</v>
      </c>
      <c r="H94" s="9">
        <f t="shared" ref="H94:H96" ca="1" si="58">(E95-E94)/($B95-$B94)</f>
        <v>-233.70747286821717</v>
      </c>
      <c r="I94" s="9">
        <f t="shared" ref="I94:I96" ca="1" si="59">(F95-F94)/($B95-$B94)</f>
        <v>50.399054263566356</v>
      </c>
      <c r="J94" s="9">
        <f t="shared" ref="J94:J96" ca="1" si="60">(G95-G94)/($B95-$B94)</f>
        <v>0</v>
      </c>
      <c r="K94" s="9">
        <f t="shared" ref="K94:K96" ca="1" si="61">SQRT(H94*H94+I94*I94)</f>
        <v>239.08000239482678</v>
      </c>
      <c r="L94" s="9">
        <f t="shared" ref="L94:L96" ca="1" si="62">DEGREES(ATAN2(I94,H94))</f>
        <v>-77.830518952247161</v>
      </c>
      <c r="M94">
        <f t="shared" ref="M94:M96" ca="1" si="63">INDIRECT("M$"&amp;C94)+INDIRECT("O$"&amp;C94)*($B94-INDIRECT("B$"&amp;D94))</f>
        <v>56.02572136089578</v>
      </c>
      <c r="N94">
        <f t="shared" ref="N94:N96" ca="1" si="64">INDIRECT("N$"&amp;C94)+INDIRECT("P$"&amp;C94)*($B94-INDIRECT("B$"&amp;D94))</f>
        <v>33.279104220499569</v>
      </c>
    </row>
    <row r="95" spans="1:15" x14ac:dyDescent="0.25">
      <c r="A95" s="4">
        <f t="shared" si="38"/>
        <v>0.43136574074073991</v>
      </c>
      <c r="B95" s="3">
        <f t="shared" si="39"/>
        <v>1553301270</v>
      </c>
      <c r="C95">
        <f t="shared" ref="C95:D95" si="65">C94</f>
        <v>3</v>
      </c>
      <c r="D95">
        <f t="shared" si="65"/>
        <v>87</v>
      </c>
      <c r="E95">
        <f t="shared" ca="1" si="55"/>
        <v>20439.021085271317</v>
      </c>
      <c r="F95">
        <f t="shared" ca="1" si="56"/>
        <v>19863.682170542637</v>
      </c>
      <c r="G95">
        <f t="shared" ca="1" si="57"/>
        <v>9753.6</v>
      </c>
      <c r="H95" s="9">
        <f t="shared" ca="1" si="58"/>
        <v>-233.70747286821643</v>
      </c>
      <c r="I95" s="9">
        <f t="shared" ca="1" si="59"/>
        <v>50.399054263565631</v>
      </c>
      <c r="J95" s="9">
        <f t="shared" ca="1" si="60"/>
        <v>0</v>
      </c>
      <c r="K95" s="9">
        <f t="shared" ca="1" si="61"/>
        <v>239.0800023948259</v>
      </c>
      <c r="L95" s="9">
        <f t="shared" ca="1" si="62"/>
        <v>-77.830518952247289</v>
      </c>
      <c r="M95">
        <f t="shared" ca="1" si="63"/>
        <v>56.027967269595173</v>
      </c>
      <c r="N95">
        <f t="shared" ca="1" si="64"/>
        <v>33.260404823428075</v>
      </c>
    </row>
    <row r="96" spans="1:15" x14ac:dyDescent="0.25">
      <c r="A96" s="4">
        <f>A95+5/24/3600</f>
        <v>0.43142361111111027</v>
      </c>
      <c r="B96" s="3">
        <f t="shared" si="39"/>
        <v>1553301275</v>
      </c>
      <c r="C96">
        <f t="shared" ref="C96:D96" si="66">C95</f>
        <v>3</v>
      </c>
      <c r="D96">
        <f t="shared" si="66"/>
        <v>87</v>
      </c>
      <c r="E96">
        <f t="shared" ca="1" si="55"/>
        <v>19270.483720930235</v>
      </c>
      <c r="F96">
        <f t="shared" ca="1" si="56"/>
        <v>20115.677441860465</v>
      </c>
      <c r="G96">
        <f t="shared" ca="1" si="57"/>
        <v>9753.6</v>
      </c>
      <c r="H96" s="9">
        <f t="shared" ca="1" si="58"/>
        <v>-233.70747286821717</v>
      </c>
      <c r="I96" s="9">
        <f t="shared" ca="1" si="59"/>
        <v>50.399054263566356</v>
      </c>
      <c r="J96" s="9">
        <f t="shared" ca="1" si="60"/>
        <v>0</v>
      </c>
      <c r="K96" s="9">
        <f t="shared" ca="1" si="61"/>
        <v>239.08000239482678</v>
      </c>
      <c r="L96" s="9">
        <f t="shared" ca="1" si="62"/>
        <v>-77.830518952247161</v>
      </c>
      <c r="M96">
        <f t="shared" ca="1" si="63"/>
        <v>56.030213178294574</v>
      </c>
      <c r="N96">
        <f t="shared" ca="1" si="64"/>
        <v>33.241705426356589</v>
      </c>
    </row>
    <row r="97" spans="1:14" x14ac:dyDescent="0.25">
      <c r="A97" s="4">
        <f t="shared" si="38"/>
        <v>0.43148148148148063</v>
      </c>
      <c r="B97" s="3">
        <f t="shared" si="39"/>
        <v>1553301280</v>
      </c>
      <c r="C97">
        <f t="shared" si="53"/>
        <v>3</v>
      </c>
      <c r="D97">
        <f t="shared" si="53"/>
        <v>87</v>
      </c>
      <c r="E97">
        <f t="shared" ca="1" si="13"/>
        <v>18101.946356589149</v>
      </c>
      <c r="F97">
        <f t="shared" ca="1" si="14"/>
        <v>20367.672713178297</v>
      </c>
      <c r="G97">
        <f t="shared" ca="1" si="31"/>
        <v>9753.6</v>
      </c>
      <c r="H97" s="9">
        <f t="shared" ca="1" si="32"/>
        <v>-233.70747286821717</v>
      </c>
      <c r="I97" s="9">
        <f t="shared" ca="1" si="32"/>
        <v>50.399054263565631</v>
      </c>
      <c r="J97" s="9">
        <f t="shared" ca="1" si="32"/>
        <v>0</v>
      </c>
      <c r="K97" s="9">
        <f t="shared" ca="1" si="33"/>
        <v>239.08000239482661</v>
      </c>
      <c r="L97" s="9">
        <f t="shared" ca="1" si="34"/>
        <v>-77.830518952247331</v>
      </c>
      <c r="M97">
        <f t="shared" ca="1" si="36"/>
        <v>56.032459086993967</v>
      </c>
      <c r="N97">
        <f t="shared" ca="1" si="37"/>
        <v>33.223006029285095</v>
      </c>
    </row>
    <row r="98" spans="1:14" x14ac:dyDescent="0.25">
      <c r="A98" s="4">
        <f t="shared" si="38"/>
        <v>0.43153935185185099</v>
      </c>
      <c r="B98" s="3">
        <f t="shared" si="39"/>
        <v>1553301285</v>
      </c>
      <c r="C98">
        <f t="shared" si="53"/>
        <v>3</v>
      </c>
      <c r="D98">
        <f t="shared" si="53"/>
        <v>87</v>
      </c>
      <c r="E98">
        <f t="shared" ca="1" si="13"/>
        <v>16933.408992248063</v>
      </c>
      <c r="F98">
        <f t="shared" ca="1" si="14"/>
        <v>20619.667984496125</v>
      </c>
      <c r="G98">
        <f t="shared" ca="1" si="31"/>
        <v>9753.6</v>
      </c>
      <c r="H98" s="9">
        <f t="shared" ca="1" si="32"/>
        <v>-233.70747286821751</v>
      </c>
      <c r="I98" s="9">
        <f t="shared" ca="1" si="32"/>
        <v>50.399054263565631</v>
      </c>
      <c r="J98" s="9">
        <f t="shared" ca="1" si="32"/>
        <v>0</v>
      </c>
      <c r="K98" s="9">
        <f t="shared" ca="1" si="33"/>
        <v>239.08000239482695</v>
      </c>
      <c r="L98" s="9">
        <f t="shared" ca="1" si="34"/>
        <v>-77.83051895224736</v>
      </c>
      <c r="M98">
        <f t="shared" ca="1" si="36"/>
        <v>56.034704995693367</v>
      </c>
      <c r="N98">
        <f t="shared" ca="1" si="37"/>
        <v>33.204306632213608</v>
      </c>
    </row>
    <row r="99" spans="1:14" x14ac:dyDescent="0.25">
      <c r="A99" s="4">
        <f t="shared" si="38"/>
        <v>0.43159722222222136</v>
      </c>
      <c r="B99" s="3">
        <f t="shared" si="39"/>
        <v>1553301290</v>
      </c>
      <c r="C99">
        <f t="shared" si="53"/>
        <v>3</v>
      </c>
      <c r="D99">
        <f t="shared" si="53"/>
        <v>87</v>
      </c>
      <c r="E99">
        <f t="shared" ca="1" si="13"/>
        <v>15764.871627906976</v>
      </c>
      <c r="F99">
        <f t="shared" ca="1" si="14"/>
        <v>20871.663255813954</v>
      </c>
      <c r="G99">
        <f t="shared" ca="1" si="31"/>
        <v>9753.6</v>
      </c>
      <c r="H99" s="9">
        <f t="shared" ca="1" si="32"/>
        <v>-233.7074728682168</v>
      </c>
      <c r="I99" s="9">
        <f t="shared" ca="1" si="32"/>
        <v>50.399054263566356</v>
      </c>
      <c r="J99" s="9">
        <f t="shared" ca="1" si="32"/>
        <v>0</v>
      </c>
      <c r="K99" s="9">
        <f t="shared" ca="1" si="33"/>
        <v>239.08000239482641</v>
      </c>
      <c r="L99" s="9">
        <f t="shared" ca="1" si="34"/>
        <v>-77.830518952247132</v>
      </c>
      <c r="M99">
        <f t="shared" ca="1" si="36"/>
        <v>56.036950904392761</v>
      </c>
      <c r="N99">
        <f t="shared" ca="1" si="37"/>
        <v>33.185607235142115</v>
      </c>
    </row>
    <row r="100" spans="1:14" x14ac:dyDescent="0.25">
      <c r="A100" s="4">
        <f t="shared" si="38"/>
        <v>0.43165509259259172</v>
      </c>
      <c r="B100" s="3">
        <f t="shared" si="39"/>
        <v>1553301295</v>
      </c>
      <c r="C100">
        <f t="shared" si="53"/>
        <v>3</v>
      </c>
      <c r="D100">
        <f t="shared" si="53"/>
        <v>87</v>
      </c>
      <c r="E100">
        <f t="shared" ca="1" si="13"/>
        <v>14596.334263565892</v>
      </c>
      <c r="F100">
        <f t="shared" ca="1" si="14"/>
        <v>21123.658527131785</v>
      </c>
      <c r="G100">
        <f t="shared" ca="1" si="31"/>
        <v>9753.6</v>
      </c>
      <c r="H100" s="9">
        <f t="shared" ca="1" si="32"/>
        <v>-233.70747286821717</v>
      </c>
      <c r="I100" s="9">
        <f t="shared" ca="1" si="32"/>
        <v>50.399054263565631</v>
      </c>
      <c r="J100" s="9">
        <f t="shared" ca="1" si="32"/>
        <v>0</v>
      </c>
      <c r="K100" s="9">
        <f t="shared" ca="1" si="33"/>
        <v>239.08000239482661</v>
      </c>
      <c r="L100" s="9">
        <f t="shared" ca="1" si="34"/>
        <v>-77.830518952247331</v>
      </c>
      <c r="M100">
        <f t="shared" ca="1" si="36"/>
        <v>56.039196813092161</v>
      </c>
      <c r="N100">
        <f t="shared" ca="1" si="37"/>
        <v>33.166907838070628</v>
      </c>
    </row>
    <row r="101" spans="1:14" x14ac:dyDescent="0.25">
      <c r="A101" s="4">
        <f t="shared" si="38"/>
        <v>0.43171296296296208</v>
      </c>
      <c r="B101" s="3">
        <f t="shared" si="39"/>
        <v>1553301300</v>
      </c>
      <c r="C101">
        <f t="shared" si="53"/>
        <v>3</v>
      </c>
      <c r="D101">
        <f t="shared" si="53"/>
        <v>87</v>
      </c>
      <c r="E101">
        <f t="shared" ref="E101:E164" ca="1" si="67">INDIRECT("E$"&amp;C101)+INDIRECT("H$"&amp;C101)*($B101-INDIRECT("B$"&amp;D101))</f>
        <v>13427.796899224806</v>
      </c>
      <c r="F101">
        <f t="shared" ref="F101:F164" ca="1" si="68">INDIRECT("F$"&amp;C101)+INDIRECT("I$"&amp;C101)*($B101-INDIRECT("B$"&amp;D101))</f>
        <v>21375.653798449614</v>
      </c>
      <c r="G101">
        <f t="shared" ca="1" si="31"/>
        <v>9753.6</v>
      </c>
      <c r="H101" s="9">
        <f t="shared" ca="1" si="32"/>
        <v>-233.70747286821717</v>
      </c>
      <c r="I101" s="9">
        <f t="shared" ca="1" si="32"/>
        <v>50.399054263565631</v>
      </c>
      <c r="J101" s="9">
        <f t="shared" ca="1" si="32"/>
        <v>0</v>
      </c>
      <c r="K101" s="9">
        <f t="shared" ca="1" si="33"/>
        <v>239.08000239482661</v>
      </c>
      <c r="L101" s="9">
        <f t="shared" ca="1" si="34"/>
        <v>-77.830518952247331</v>
      </c>
      <c r="M101">
        <f t="shared" ca="1" si="36"/>
        <v>56.041442721791555</v>
      </c>
      <c r="N101">
        <f t="shared" ca="1" si="37"/>
        <v>33.148208440999134</v>
      </c>
    </row>
    <row r="102" spans="1:14" x14ac:dyDescent="0.25">
      <c r="A102" s="4">
        <f t="shared" si="38"/>
        <v>0.43177083333333244</v>
      </c>
      <c r="B102" s="3">
        <f t="shared" si="39"/>
        <v>1553301305</v>
      </c>
      <c r="C102">
        <f t="shared" si="53"/>
        <v>3</v>
      </c>
      <c r="D102">
        <f t="shared" si="53"/>
        <v>87</v>
      </c>
      <c r="E102">
        <f t="shared" ca="1" si="67"/>
        <v>12259.25953488372</v>
      </c>
      <c r="F102">
        <f t="shared" ca="1" si="68"/>
        <v>21627.649069767442</v>
      </c>
      <c r="G102">
        <f t="shared" ca="1" si="31"/>
        <v>9753.6</v>
      </c>
      <c r="H102" s="9">
        <f t="shared" ca="1" si="32"/>
        <v>-233.70747286821717</v>
      </c>
      <c r="I102" s="9">
        <f t="shared" ca="1" si="32"/>
        <v>50.399054263566356</v>
      </c>
      <c r="J102" s="9">
        <f t="shared" ca="1" si="32"/>
        <v>0</v>
      </c>
      <c r="K102" s="9">
        <f t="shared" ca="1" si="33"/>
        <v>239.08000239482678</v>
      </c>
      <c r="L102" s="9">
        <f t="shared" ca="1" si="34"/>
        <v>-77.830518952247161</v>
      </c>
      <c r="M102">
        <f t="shared" ca="1" si="36"/>
        <v>56.043688630490955</v>
      </c>
      <c r="N102">
        <f t="shared" ca="1" si="37"/>
        <v>33.129509043927648</v>
      </c>
    </row>
    <row r="103" spans="1:14" x14ac:dyDescent="0.25">
      <c r="A103" s="8">
        <f t="shared" si="38"/>
        <v>0.4318287037037028</v>
      </c>
      <c r="B103" s="3">
        <f t="shared" si="39"/>
        <v>1553301310</v>
      </c>
      <c r="C103">
        <f t="shared" si="53"/>
        <v>3</v>
      </c>
      <c r="D103">
        <f t="shared" si="53"/>
        <v>87</v>
      </c>
      <c r="E103">
        <f t="shared" ca="1" si="67"/>
        <v>11090.722170542635</v>
      </c>
      <c r="F103">
        <f t="shared" ca="1" si="68"/>
        <v>21879.644341085273</v>
      </c>
      <c r="G103">
        <f t="shared" ca="1" si="31"/>
        <v>9753.6</v>
      </c>
      <c r="H103" s="9">
        <f t="shared" ca="1" si="32"/>
        <v>-233.70747286821717</v>
      </c>
      <c r="I103" s="9">
        <f t="shared" ca="1" si="32"/>
        <v>50.399054263565631</v>
      </c>
      <c r="J103" s="9">
        <f t="shared" ca="1" si="32"/>
        <v>0</v>
      </c>
      <c r="K103" s="9">
        <f t="shared" ca="1" si="33"/>
        <v>239.08000239482661</v>
      </c>
      <c r="L103" s="9">
        <f t="shared" ca="1" si="34"/>
        <v>-77.830518952247331</v>
      </c>
      <c r="M103">
        <f t="shared" ca="1" si="36"/>
        <v>56.045934539190348</v>
      </c>
      <c r="N103">
        <f t="shared" ca="1" si="37"/>
        <v>33.110809646856154</v>
      </c>
    </row>
    <row r="104" spans="1:14" x14ac:dyDescent="0.25">
      <c r="A104" s="4">
        <f>A103+5/24/3600</f>
        <v>0.43188657407407316</v>
      </c>
      <c r="B104" s="3">
        <f t="shared" si="39"/>
        <v>1553301315</v>
      </c>
      <c r="C104">
        <f t="shared" si="53"/>
        <v>3</v>
      </c>
      <c r="D104">
        <f t="shared" si="53"/>
        <v>87</v>
      </c>
      <c r="E104">
        <f t="shared" ca="1" si="67"/>
        <v>9922.1848062015488</v>
      </c>
      <c r="F104">
        <f t="shared" ca="1" si="68"/>
        <v>22131.639612403102</v>
      </c>
      <c r="G104">
        <f t="shared" ca="1" si="31"/>
        <v>9753.6</v>
      </c>
      <c r="H104" s="9">
        <f t="shared" ca="1" si="32"/>
        <v>-233.70747286821643</v>
      </c>
      <c r="I104" s="9">
        <f t="shared" ca="1" si="32"/>
        <v>50.399054263565631</v>
      </c>
      <c r="J104" s="9">
        <f t="shared" ca="1" si="32"/>
        <v>0</v>
      </c>
      <c r="K104" s="9">
        <f t="shared" ca="1" si="33"/>
        <v>239.0800023948259</v>
      </c>
      <c r="L104" s="9">
        <f t="shared" ca="1" si="34"/>
        <v>-77.830518952247289</v>
      </c>
      <c r="M104">
        <f t="shared" ca="1" si="36"/>
        <v>56.048180447889749</v>
      </c>
      <c r="N104">
        <f t="shared" ca="1" si="37"/>
        <v>33.092110249784668</v>
      </c>
    </row>
    <row r="105" spans="1:14" x14ac:dyDescent="0.25">
      <c r="A105" s="4">
        <f t="shared" ref="A105:A121" si="69">A104+5/24/3600</f>
        <v>0.43194444444444352</v>
      </c>
      <c r="B105" s="3">
        <f t="shared" si="39"/>
        <v>1553301320</v>
      </c>
      <c r="C105">
        <f t="shared" ref="C105:D120" si="70">C104</f>
        <v>3</v>
      </c>
      <c r="D105">
        <f t="shared" si="70"/>
        <v>87</v>
      </c>
      <c r="E105">
        <f t="shared" ca="1" si="67"/>
        <v>8753.6474418604666</v>
      </c>
      <c r="F105">
        <f t="shared" ca="1" si="68"/>
        <v>22383.63488372093</v>
      </c>
      <c r="G105">
        <f t="shared" ca="1" si="31"/>
        <v>9753.6</v>
      </c>
      <c r="H105" s="9">
        <f t="shared" ca="1" si="32"/>
        <v>-233.70747286821717</v>
      </c>
      <c r="I105" s="9">
        <f t="shared" ca="1" si="32"/>
        <v>50.399054263566356</v>
      </c>
      <c r="J105" s="9">
        <f t="shared" ca="1" si="32"/>
        <v>0</v>
      </c>
      <c r="K105" s="9">
        <f t="shared" ca="1" si="33"/>
        <v>239.08000239482678</v>
      </c>
      <c r="L105" s="9">
        <f t="shared" ca="1" si="34"/>
        <v>-77.830518952247161</v>
      </c>
      <c r="M105">
        <f t="shared" ca="1" si="36"/>
        <v>56.050426356589142</v>
      </c>
      <c r="N105">
        <f t="shared" ca="1" si="37"/>
        <v>33.073410852713174</v>
      </c>
    </row>
    <row r="106" spans="1:14" x14ac:dyDescent="0.25">
      <c r="A106" s="4">
        <f t="shared" si="69"/>
        <v>0.43200231481481388</v>
      </c>
      <c r="B106" s="3">
        <f t="shared" si="39"/>
        <v>1553301325</v>
      </c>
      <c r="C106">
        <f t="shared" si="70"/>
        <v>3</v>
      </c>
      <c r="D106">
        <f t="shared" si="70"/>
        <v>87</v>
      </c>
      <c r="E106">
        <f t="shared" ca="1" si="67"/>
        <v>7585.1100775193809</v>
      </c>
      <c r="F106">
        <f t="shared" ca="1" si="68"/>
        <v>22635.630155038762</v>
      </c>
      <c r="G106">
        <f t="shared" ca="1" si="31"/>
        <v>9753.6</v>
      </c>
      <c r="H106" s="9">
        <f t="shared" ca="1" si="32"/>
        <v>-233.70747286821717</v>
      </c>
      <c r="I106" s="9">
        <f t="shared" ca="1" si="32"/>
        <v>50.399054263565631</v>
      </c>
      <c r="J106" s="9">
        <f t="shared" ca="1" si="32"/>
        <v>0</v>
      </c>
      <c r="K106" s="9">
        <f t="shared" ca="1" si="33"/>
        <v>239.08000239482661</v>
      </c>
      <c r="L106" s="9">
        <f t="shared" ca="1" si="34"/>
        <v>-77.830518952247331</v>
      </c>
      <c r="M106">
        <f t="shared" ca="1" si="36"/>
        <v>56.052672265288543</v>
      </c>
      <c r="N106">
        <f t="shared" ca="1" si="37"/>
        <v>33.054711455641687</v>
      </c>
    </row>
    <row r="107" spans="1:14" x14ac:dyDescent="0.25">
      <c r="A107" s="4">
        <f t="shared" si="69"/>
        <v>0.43206018518518424</v>
      </c>
      <c r="B107" s="3">
        <f t="shared" si="39"/>
        <v>1553301330</v>
      </c>
      <c r="C107">
        <f t="shared" si="70"/>
        <v>3</v>
      </c>
      <c r="D107">
        <f t="shared" si="70"/>
        <v>87</v>
      </c>
      <c r="E107">
        <f t="shared" ca="1" si="67"/>
        <v>6416.5727131782951</v>
      </c>
      <c r="F107">
        <f t="shared" ca="1" si="68"/>
        <v>22887.62542635659</v>
      </c>
      <c r="G107">
        <f t="shared" ca="1" si="31"/>
        <v>9753.6</v>
      </c>
      <c r="H107" s="9">
        <f t="shared" ca="1" si="32"/>
        <v>-233.70747286821717</v>
      </c>
      <c r="I107" s="9">
        <f t="shared" ca="1" si="32"/>
        <v>50.399054263566356</v>
      </c>
      <c r="J107" s="9">
        <f t="shared" ca="1" si="32"/>
        <v>0</v>
      </c>
      <c r="K107" s="9">
        <f t="shared" ca="1" si="33"/>
        <v>239.08000239482678</v>
      </c>
      <c r="L107" s="9">
        <f t="shared" ca="1" si="34"/>
        <v>-77.830518952247161</v>
      </c>
      <c r="M107">
        <f t="shared" ca="1" si="36"/>
        <v>56.054918173987943</v>
      </c>
      <c r="N107">
        <f t="shared" ca="1" si="37"/>
        <v>33.036012058570194</v>
      </c>
    </row>
    <row r="108" spans="1:14" x14ac:dyDescent="0.25">
      <c r="A108" s="4">
        <f t="shared" si="69"/>
        <v>0.4321180555555546</v>
      </c>
      <c r="B108" s="3">
        <f t="shared" si="39"/>
        <v>1553301335</v>
      </c>
      <c r="C108">
        <f t="shared" si="70"/>
        <v>3</v>
      </c>
      <c r="D108">
        <f t="shared" si="70"/>
        <v>87</v>
      </c>
      <c r="E108">
        <f t="shared" ca="1" si="67"/>
        <v>5248.0353488372093</v>
      </c>
      <c r="F108">
        <f t="shared" ca="1" si="68"/>
        <v>23139.620697674422</v>
      </c>
      <c r="G108">
        <f t="shared" ca="1" si="31"/>
        <v>9753.6</v>
      </c>
      <c r="H108" s="9">
        <f t="shared" ca="1" si="32"/>
        <v>-233.70747286821717</v>
      </c>
      <c r="I108" s="9">
        <f t="shared" ca="1" si="32"/>
        <v>50.399054263565631</v>
      </c>
      <c r="J108" s="9">
        <f t="shared" ca="1" si="32"/>
        <v>0</v>
      </c>
      <c r="K108" s="9">
        <f t="shared" ca="1" si="33"/>
        <v>239.08000239482661</v>
      </c>
      <c r="L108" s="9">
        <f t="shared" ca="1" si="34"/>
        <v>-77.830518952247331</v>
      </c>
      <c r="M108">
        <f t="shared" ca="1" si="36"/>
        <v>56.057164082687336</v>
      </c>
      <c r="N108">
        <f t="shared" ca="1" si="37"/>
        <v>33.017312661498707</v>
      </c>
    </row>
    <row r="109" spans="1:14" x14ac:dyDescent="0.25">
      <c r="A109" s="8">
        <f t="shared" si="69"/>
        <v>0.43217592592592496</v>
      </c>
      <c r="B109" s="3">
        <f t="shared" si="39"/>
        <v>1553301340</v>
      </c>
      <c r="C109">
        <f t="shared" si="70"/>
        <v>3</v>
      </c>
      <c r="D109">
        <f t="shared" si="70"/>
        <v>87</v>
      </c>
      <c r="E109">
        <f t="shared" ca="1" si="67"/>
        <v>4079.4979844961235</v>
      </c>
      <c r="F109">
        <f t="shared" ca="1" si="68"/>
        <v>23391.61596899225</v>
      </c>
      <c r="G109">
        <f t="shared" ca="1" si="31"/>
        <v>9753.6</v>
      </c>
      <c r="H109" s="9">
        <f t="shared" ca="1" si="32"/>
        <v>-233.70747286821717</v>
      </c>
      <c r="I109" s="9">
        <f t="shared" ca="1" si="32"/>
        <v>50.399054263565631</v>
      </c>
      <c r="J109" s="9">
        <f t="shared" ca="1" si="32"/>
        <v>0</v>
      </c>
      <c r="K109" s="9">
        <f t="shared" ca="1" si="33"/>
        <v>239.08000239482661</v>
      </c>
      <c r="L109" s="9">
        <f t="shared" ca="1" si="34"/>
        <v>-77.830518952247331</v>
      </c>
      <c r="M109">
        <f t="shared" ca="1" si="36"/>
        <v>56.059409991386737</v>
      </c>
      <c r="N109">
        <f t="shared" ca="1" si="37"/>
        <v>32.998613264427213</v>
      </c>
    </row>
    <row r="110" spans="1:14" x14ac:dyDescent="0.25">
      <c r="A110" s="4">
        <f t="shared" si="69"/>
        <v>0.43223379629629533</v>
      </c>
      <c r="B110" s="3">
        <f t="shared" si="39"/>
        <v>1553301345</v>
      </c>
      <c r="C110">
        <f t="shared" si="70"/>
        <v>3</v>
      </c>
      <c r="D110">
        <f t="shared" si="70"/>
        <v>87</v>
      </c>
      <c r="E110">
        <f t="shared" ca="1" si="67"/>
        <v>2910.9606201550378</v>
      </c>
      <c r="F110">
        <f t="shared" ca="1" si="68"/>
        <v>23643.611240310078</v>
      </c>
      <c r="G110">
        <f t="shared" ca="1" si="31"/>
        <v>9753.6</v>
      </c>
      <c r="H110" s="9">
        <f t="shared" ca="1" si="32"/>
        <v>-233.70747286821717</v>
      </c>
      <c r="I110" s="9">
        <f t="shared" ca="1" si="32"/>
        <v>50.399054263566356</v>
      </c>
      <c r="J110" s="9">
        <f t="shared" ca="1" si="32"/>
        <v>0</v>
      </c>
      <c r="K110" s="9">
        <f t="shared" ca="1" si="33"/>
        <v>239.08000239482678</v>
      </c>
      <c r="L110" s="9">
        <f t="shared" ca="1" si="34"/>
        <v>-77.830518952247161</v>
      </c>
      <c r="M110">
        <f t="shared" ca="1" si="36"/>
        <v>56.06165590008613</v>
      </c>
      <c r="N110">
        <f t="shared" ca="1" si="37"/>
        <v>32.979913867355727</v>
      </c>
    </row>
    <row r="111" spans="1:14" x14ac:dyDescent="0.25">
      <c r="A111" s="4">
        <f t="shared" si="69"/>
        <v>0.43229166666666569</v>
      </c>
      <c r="B111" s="3">
        <f t="shared" si="39"/>
        <v>1553301350</v>
      </c>
      <c r="C111">
        <f t="shared" si="70"/>
        <v>3</v>
      </c>
      <c r="D111">
        <f t="shared" si="70"/>
        <v>87</v>
      </c>
      <c r="E111">
        <f t="shared" ca="1" si="67"/>
        <v>1742.423255813952</v>
      </c>
      <c r="F111">
        <f t="shared" ca="1" si="68"/>
        <v>23895.60651162791</v>
      </c>
      <c r="G111">
        <f t="shared" ca="1" si="31"/>
        <v>9753.6</v>
      </c>
      <c r="H111" s="9">
        <f t="shared" ca="1" si="32"/>
        <v>-233.70747286821643</v>
      </c>
      <c r="I111" s="9">
        <f t="shared" ca="1" si="32"/>
        <v>50.399054263565631</v>
      </c>
      <c r="J111" s="9">
        <f t="shared" ca="1" si="32"/>
        <v>0</v>
      </c>
      <c r="K111" s="9">
        <f t="shared" ca="1" si="33"/>
        <v>239.0800023948259</v>
      </c>
      <c r="L111" s="9">
        <f t="shared" ca="1" si="34"/>
        <v>-77.830518952247289</v>
      </c>
      <c r="M111">
        <f t="shared" ca="1" si="36"/>
        <v>56.063901808785531</v>
      </c>
      <c r="N111">
        <f t="shared" ca="1" si="37"/>
        <v>32.961214470284233</v>
      </c>
    </row>
    <row r="112" spans="1:14" x14ac:dyDescent="0.25">
      <c r="A112" s="4">
        <f t="shared" si="69"/>
        <v>0.43234953703703605</v>
      </c>
      <c r="B112" s="3">
        <f t="shared" si="39"/>
        <v>1553301355</v>
      </c>
      <c r="C112">
        <f t="shared" si="70"/>
        <v>3</v>
      </c>
      <c r="D112">
        <f t="shared" si="70"/>
        <v>87</v>
      </c>
      <c r="E112">
        <f t="shared" ca="1" si="67"/>
        <v>573.88589147286984</v>
      </c>
      <c r="F112">
        <f t="shared" ca="1" si="68"/>
        <v>24147.601782945738</v>
      </c>
      <c r="G112">
        <f t="shared" ca="1" si="31"/>
        <v>9753.6</v>
      </c>
      <c r="H112" s="9">
        <f t="shared" ca="1" si="32"/>
        <v>-233.70747286821717</v>
      </c>
      <c r="I112" s="9">
        <f t="shared" ca="1" si="32"/>
        <v>50.399054263566356</v>
      </c>
      <c r="J112" s="9">
        <f t="shared" ca="1" si="32"/>
        <v>0</v>
      </c>
      <c r="K112" s="9">
        <f t="shared" ca="1" si="33"/>
        <v>239.08000239482678</v>
      </c>
      <c r="L112" s="9">
        <f t="shared" ca="1" si="34"/>
        <v>-77.830518952247161</v>
      </c>
      <c r="M112">
        <f t="shared" ca="1" si="36"/>
        <v>56.066147717484924</v>
      </c>
      <c r="N112">
        <f t="shared" ca="1" si="37"/>
        <v>32.942515073212746</v>
      </c>
    </row>
    <row r="113" spans="1:15" x14ac:dyDescent="0.25">
      <c r="A113" s="4">
        <f t="shared" si="69"/>
        <v>0.43240740740740641</v>
      </c>
      <c r="B113" s="3">
        <f t="shared" si="39"/>
        <v>1553301360</v>
      </c>
      <c r="C113">
        <f t="shared" si="70"/>
        <v>3</v>
      </c>
      <c r="D113">
        <f t="shared" si="70"/>
        <v>87</v>
      </c>
      <c r="E113">
        <f t="shared" ca="1" si="67"/>
        <v>-594.65147286821593</v>
      </c>
      <c r="F113">
        <f t="shared" ca="1" si="68"/>
        <v>24399.59705426357</v>
      </c>
      <c r="G113">
        <f t="shared" ca="1" si="31"/>
        <v>9753.6</v>
      </c>
      <c r="H113" s="9">
        <f t="shared" ca="1" si="32"/>
        <v>-233.70747286821717</v>
      </c>
      <c r="I113" s="9">
        <f t="shared" ca="1" si="32"/>
        <v>50.399054263565631</v>
      </c>
      <c r="J113" s="9">
        <f t="shared" ca="1" si="32"/>
        <v>0</v>
      </c>
      <c r="K113" s="9">
        <f t="shared" ca="1" si="33"/>
        <v>239.08000239482661</v>
      </c>
      <c r="L113" s="9">
        <f t="shared" ca="1" si="34"/>
        <v>-77.830518952247331</v>
      </c>
      <c r="M113">
        <f t="shared" ca="1" si="36"/>
        <v>56.068393626184324</v>
      </c>
      <c r="N113">
        <f t="shared" ca="1" si="37"/>
        <v>32.923815676141253</v>
      </c>
    </row>
    <row r="114" spans="1:15" x14ac:dyDescent="0.25">
      <c r="A114" s="4">
        <f t="shared" si="69"/>
        <v>0.43246527777777677</v>
      </c>
      <c r="B114" s="3">
        <f t="shared" si="39"/>
        <v>1553301365</v>
      </c>
      <c r="C114">
        <f t="shared" ref="C114:D114" si="71">C113</f>
        <v>3</v>
      </c>
      <c r="D114">
        <f t="shared" si="71"/>
        <v>87</v>
      </c>
      <c r="E114">
        <f t="shared" ref="E114:E117" ca="1" si="72">INDIRECT("E$"&amp;C114)+INDIRECT("H$"&amp;C114)*($B114-INDIRECT("B$"&amp;D114))</f>
        <v>-1763.1888372093017</v>
      </c>
      <c r="F114">
        <f t="shared" ref="F114:F117" ca="1" si="73">INDIRECT("F$"&amp;C114)+INDIRECT("I$"&amp;C114)*($B114-INDIRECT("B$"&amp;D114))</f>
        <v>24651.592325581398</v>
      </c>
      <c r="G114">
        <f t="shared" ref="G114:G117" ca="1" si="74">INDIRECT("G$"&amp;C114)+INDIRECT("J$"&amp;C114)*($B114-INDIRECT("B$"&amp;D114))</f>
        <v>9753.6</v>
      </c>
      <c r="H114" s="9">
        <f t="shared" ref="H114:H117" ca="1" si="75">(E115-E114)/($B115-$B114)</f>
        <v>-233.70747286821717</v>
      </c>
      <c r="I114" s="9">
        <f t="shared" ref="I114:I117" ca="1" si="76">(F115-F114)/($B115-$B114)</f>
        <v>50.399054263565631</v>
      </c>
      <c r="J114" s="9">
        <f t="shared" ref="J114:J117" ca="1" si="77">(G115-G114)/($B115-$B114)</f>
        <v>0</v>
      </c>
      <c r="K114" s="9">
        <f t="shared" ref="K114:K117" ca="1" si="78">SQRT(H114*H114+I114*I114)</f>
        <v>239.08000239482661</v>
      </c>
      <c r="L114" s="9">
        <f t="shared" ref="L114:L117" ca="1" si="79">DEGREES(ATAN2(I114,H114))</f>
        <v>-77.830518952247331</v>
      </c>
      <c r="M114">
        <f t="shared" ref="M114:M117" ca="1" si="80">INDIRECT("M$"&amp;C114)+INDIRECT("O$"&amp;C114)*($B114-INDIRECT("B$"&amp;D114))</f>
        <v>56.070639534883718</v>
      </c>
      <c r="N114">
        <f t="shared" ref="N114:N117" ca="1" si="81">INDIRECT("N$"&amp;C114)+INDIRECT("P$"&amp;C114)*($B114-INDIRECT("B$"&amp;D114))</f>
        <v>32.905116279069766</v>
      </c>
    </row>
    <row r="115" spans="1:15" x14ac:dyDescent="0.25">
      <c r="A115" s="8">
        <f t="shared" si="69"/>
        <v>0.43252314814814713</v>
      </c>
      <c r="B115" s="3">
        <f t="shared" si="39"/>
        <v>1553301370</v>
      </c>
      <c r="C115">
        <f t="shared" ref="C115:D115" si="82">C114</f>
        <v>3</v>
      </c>
      <c r="D115">
        <f t="shared" si="82"/>
        <v>87</v>
      </c>
      <c r="E115">
        <f t="shared" ca="1" si="72"/>
        <v>-2931.7262015503875</v>
      </c>
      <c r="F115">
        <f t="shared" ca="1" si="73"/>
        <v>24903.587596899226</v>
      </c>
      <c r="G115">
        <f t="shared" ca="1" si="74"/>
        <v>9753.6</v>
      </c>
      <c r="H115" s="9">
        <f t="shared" ca="1" si="75"/>
        <v>-233.70747286821717</v>
      </c>
      <c r="I115" s="9">
        <f t="shared" ca="1" si="76"/>
        <v>50.399054263565631</v>
      </c>
      <c r="J115" s="9">
        <f t="shared" ca="1" si="77"/>
        <v>0</v>
      </c>
      <c r="K115" s="9">
        <f t="shared" ca="1" si="78"/>
        <v>239.08000239482661</v>
      </c>
      <c r="L115" s="9">
        <f t="shared" ca="1" si="79"/>
        <v>-77.830518952247331</v>
      </c>
      <c r="M115">
        <f t="shared" ca="1" si="80"/>
        <v>56.072885443583118</v>
      </c>
      <c r="N115">
        <f t="shared" ca="1" si="81"/>
        <v>32.886416881998272</v>
      </c>
    </row>
    <row r="116" spans="1:15" x14ac:dyDescent="0.25">
      <c r="A116" s="4">
        <f t="shared" si="69"/>
        <v>0.43258101851851749</v>
      </c>
      <c r="B116" s="3">
        <f t="shared" si="39"/>
        <v>1553301375</v>
      </c>
      <c r="C116">
        <f t="shared" ref="C116:D116" si="83">C115</f>
        <v>3</v>
      </c>
      <c r="D116">
        <f t="shared" si="83"/>
        <v>87</v>
      </c>
      <c r="E116">
        <f t="shared" ca="1" si="72"/>
        <v>-4100.2635658914733</v>
      </c>
      <c r="F116">
        <f t="shared" ca="1" si="73"/>
        <v>25155.582868217054</v>
      </c>
      <c r="G116">
        <f t="shared" ca="1" si="74"/>
        <v>9753.6</v>
      </c>
      <c r="H116" s="9">
        <f t="shared" ca="1" si="75"/>
        <v>-233.70747286821717</v>
      </c>
      <c r="I116" s="9">
        <f t="shared" ca="1" si="76"/>
        <v>50.399054263566356</v>
      </c>
      <c r="J116" s="9">
        <f t="shared" ca="1" si="77"/>
        <v>0</v>
      </c>
      <c r="K116" s="9">
        <f t="shared" ca="1" si="78"/>
        <v>239.08000239482678</v>
      </c>
      <c r="L116" s="9">
        <f t="shared" ca="1" si="79"/>
        <v>-77.830518952247161</v>
      </c>
      <c r="M116">
        <f t="shared" ca="1" si="80"/>
        <v>56.075131352282511</v>
      </c>
      <c r="N116">
        <f t="shared" ca="1" si="81"/>
        <v>32.867717484926786</v>
      </c>
    </row>
    <row r="117" spans="1:15" x14ac:dyDescent="0.25">
      <c r="A117" s="4">
        <f t="shared" si="69"/>
        <v>0.43263888888888785</v>
      </c>
      <c r="B117" s="3">
        <f t="shared" si="39"/>
        <v>1553301380</v>
      </c>
      <c r="C117">
        <f t="shared" ref="C117:D117" si="84">C116</f>
        <v>3</v>
      </c>
      <c r="D117">
        <f t="shared" si="84"/>
        <v>87</v>
      </c>
      <c r="E117">
        <f t="shared" ca="1" si="72"/>
        <v>-5268.800930232559</v>
      </c>
      <c r="F117">
        <f t="shared" ca="1" si="73"/>
        <v>25407.578139534886</v>
      </c>
      <c r="G117">
        <f t="shared" ca="1" si="74"/>
        <v>9753.6</v>
      </c>
      <c r="H117" s="9">
        <f t="shared" ca="1" si="75"/>
        <v>-233.70747286821717</v>
      </c>
      <c r="I117" s="9">
        <f t="shared" ca="1" si="76"/>
        <v>50.399054263565631</v>
      </c>
      <c r="J117" s="9">
        <f t="shared" ca="1" si="77"/>
        <v>0</v>
      </c>
      <c r="K117" s="9">
        <f t="shared" ca="1" si="78"/>
        <v>239.08000239482661</v>
      </c>
      <c r="L117" s="9">
        <f t="shared" ca="1" si="79"/>
        <v>-77.830518952247331</v>
      </c>
      <c r="M117">
        <f t="shared" ca="1" si="80"/>
        <v>56.077377260981912</v>
      </c>
      <c r="N117">
        <f t="shared" ca="1" si="81"/>
        <v>32.849018087855292</v>
      </c>
    </row>
    <row r="118" spans="1:15" x14ac:dyDescent="0.25">
      <c r="A118" s="4">
        <f t="shared" si="69"/>
        <v>0.43269675925925821</v>
      </c>
      <c r="B118" s="3">
        <f t="shared" si="39"/>
        <v>1553301385</v>
      </c>
      <c r="C118">
        <f t="shared" si="70"/>
        <v>3</v>
      </c>
      <c r="D118">
        <f t="shared" si="70"/>
        <v>87</v>
      </c>
      <c r="E118">
        <f t="shared" ca="1" si="67"/>
        <v>-6437.3382945736448</v>
      </c>
      <c r="F118">
        <f t="shared" ca="1" si="68"/>
        <v>25659.573410852714</v>
      </c>
      <c r="G118">
        <f t="shared" ca="1" si="31"/>
        <v>9753.6</v>
      </c>
      <c r="H118" s="9">
        <f t="shared" ca="1" si="32"/>
        <v>-233.70747286821717</v>
      </c>
      <c r="I118" s="9">
        <f t="shared" ca="1" si="32"/>
        <v>50.399054263566356</v>
      </c>
      <c r="J118" s="9">
        <f t="shared" ca="1" si="32"/>
        <v>0</v>
      </c>
      <c r="K118" s="9">
        <f t="shared" ca="1" si="33"/>
        <v>239.08000239482678</v>
      </c>
      <c r="L118" s="9">
        <f t="shared" ca="1" si="34"/>
        <v>-77.830518952247161</v>
      </c>
      <c r="M118">
        <f t="shared" ca="1" si="36"/>
        <v>56.079623169681305</v>
      </c>
      <c r="N118">
        <f t="shared" ca="1" si="37"/>
        <v>32.830318690783805</v>
      </c>
    </row>
    <row r="119" spans="1:15" x14ac:dyDescent="0.25">
      <c r="A119" s="4">
        <f t="shared" si="69"/>
        <v>0.43275462962962857</v>
      </c>
      <c r="B119" s="3">
        <f t="shared" si="39"/>
        <v>1553301390</v>
      </c>
      <c r="C119">
        <f t="shared" si="70"/>
        <v>3</v>
      </c>
      <c r="D119">
        <f t="shared" si="70"/>
        <v>87</v>
      </c>
      <c r="E119">
        <f t="shared" ca="1" si="67"/>
        <v>-7605.8756589147306</v>
      </c>
      <c r="F119">
        <f t="shared" ca="1" si="68"/>
        <v>25911.568682170546</v>
      </c>
      <c r="G119">
        <f t="shared" ca="1" si="31"/>
        <v>9753.6</v>
      </c>
      <c r="H119" s="9">
        <f t="shared" ca="1" si="32"/>
        <v>-233.70747286821717</v>
      </c>
      <c r="I119" s="9">
        <f t="shared" ca="1" si="32"/>
        <v>50.399054263565631</v>
      </c>
      <c r="J119" s="9">
        <f t="shared" ca="1" si="32"/>
        <v>0</v>
      </c>
      <c r="K119" s="9">
        <f t="shared" ca="1" si="33"/>
        <v>239.08000239482661</v>
      </c>
      <c r="L119" s="9">
        <f t="shared" ca="1" si="34"/>
        <v>-77.830518952247331</v>
      </c>
      <c r="M119">
        <f t="shared" ca="1" si="36"/>
        <v>56.081869078380706</v>
      </c>
      <c r="N119">
        <f t="shared" ca="1" si="37"/>
        <v>32.811619293712312</v>
      </c>
    </row>
    <row r="120" spans="1:15" x14ac:dyDescent="0.25">
      <c r="A120" s="4">
        <f t="shared" si="69"/>
        <v>0.43281249999999893</v>
      </c>
      <c r="B120" s="3">
        <f t="shared" si="39"/>
        <v>1553301395</v>
      </c>
      <c r="C120">
        <f t="shared" si="70"/>
        <v>3</v>
      </c>
      <c r="D120">
        <f t="shared" si="70"/>
        <v>87</v>
      </c>
      <c r="E120">
        <f t="shared" ca="1" si="67"/>
        <v>-8774.4130232558164</v>
      </c>
      <c r="F120">
        <f t="shared" ca="1" si="68"/>
        <v>26163.563953488374</v>
      </c>
      <c r="G120">
        <f t="shared" ca="1" si="31"/>
        <v>9753.6</v>
      </c>
      <c r="H120" s="9">
        <f t="shared" ca="1" si="32"/>
        <v>-233.70747286821717</v>
      </c>
      <c r="I120" s="9">
        <f t="shared" ca="1" si="32"/>
        <v>50.399054263565631</v>
      </c>
      <c r="J120" s="9">
        <f t="shared" ca="1" si="32"/>
        <v>0</v>
      </c>
      <c r="K120" s="9">
        <f t="shared" ca="1" si="33"/>
        <v>239.08000239482661</v>
      </c>
      <c r="L120" s="9">
        <f t="shared" ca="1" si="34"/>
        <v>-77.830518952247331</v>
      </c>
      <c r="M120">
        <f t="shared" ca="1" si="36"/>
        <v>56.084114987080099</v>
      </c>
      <c r="N120">
        <f t="shared" ca="1" si="37"/>
        <v>32.792919896640825</v>
      </c>
    </row>
    <row r="121" spans="1:15" x14ac:dyDescent="0.25">
      <c r="A121" s="4">
        <f t="shared" si="69"/>
        <v>0.4328703703703693</v>
      </c>
      <c r="B121" s="3">
        <f t="shared" si="39"/>
        <v>1553301400</v>
      </c>
      <c r="C121">
        <f t="shared" ref="C121:D136" si="85">C120</f>
        <v>3</v>
      </c>
      <c r="D121">
        <f t="shared" si="85"/>
        <v>87</v>
      </c>
      <c r="E121">
        <f t="shared" ca="1" si="67"/>
        <v>-9942.9503875969021</v>
      </c>
      <c r="F121">
        <f t="shared" ca="1" si="68"/>
        <v>26415.559224806202</v>
      </c>
      <c r="G121">
        <f t="shared" ca="1" si="31"/>
        <v>9753.6</v>
      </c>
      <c r="H121" s="9">
        <f t="shared" ca="1" si="32"/>
        <v>-233.70747286821717</v>
      </c>
      <c r="I121" s="9">
        <f t="shared" ca="1" si="32"/>
        <v>50.399054263565631</v>
      </c>
      <c r="J121" s="9">
        <f t="shared" ca="1" si="32"/>
        <v>0</v>
      </c>
      <c r="K121" s="9">
        <f t="shared" ca="1" si="33"/>
        <v>239.08000239482661</v>
      </c>
      <c r="L121" s="9">
        <f t="shared" ca="1" si="34"/>
        <v>-77.830518952247331</v>
      </c>
      <c r="M121">
        <f t="shared" ca="1" si="36"/>
        <v>56.086360895779499</v>
      </c>
      <c r="N121">
        <f t="shared" ca="1" si="37"/>
        <v>32.774220499569331</v>
      </c>
    </row>
    <row r="122" spans="1:15" x14ac:dyDescent="0.25">
      <c r="A122" s="4">
        <f>A121+5/24/3600</f>
        <v>0.43292824074073966</v>
      </c>
      <c r="B122" s="3">
        <f t="shared" si="39"/>
        <v>1553301405</v>
      </c>
      <c r="C122">
        <f t="shared" si="85"/>
        <v>3</v>
      </c>
      <c r="D122">
        <f t="shared" si="85"/>
        <v>87</v>
      </c>
      <c r="E122">
        <f t="shared" ca="1" si="67"/>
        <v>-11111.487751937988</v>
      </c>
      <c r="F122">
        <f t="shared" ca="1" si="68"/>
        <v>26667.55449612403</v>
      </c>
      <c r="G122">
        <f t="shared" ca="1" si="31"/>
        <v>9753.6</v>
      </c>
      <c r="H122" s="9">
        <f t="shared" ca="1" si="32"/>
        <v>-233.70747286821569</v>
      </c>
      <c r="I122" s="9">
        <f t="shared" ca="1" si="32"/>
        <v>50.399054263566356</v>
      </c>
      <c r="J122" s="9">
        <f t="shared" ca="1" si="32"/>
        <v>0</v>
      </c>
      <c r="K122" s="9">
        <f t="shared" ca="1" si="33"/>
        <v>239.08000239482533</v>
      </c>
      <c r="L122" s="9">
        <f t="shared" ca="1" si="34"/>
        <v>-77.83051895224709</v>
      </c>
      <c r="M122">
        <f t="shared" ca="1" si="36"/>
        <v>56.088606804478893</v>
      </c>
      <c r="N122">
        <f t="shared" ca="1" si="37"/>
        <v>32.755521102497845</v>
      </c>
    </row>
    <row r="123" spans="1:15" x14ac:dyDescent="0.25">
      <c r="A123" s="4">
        <f t="shared" ref="A123:A186" si="86">A122+5/24/3600</f>
        <v>0.43298611111111002</v>
      </c>
      <c r="B123" s="3">
        <f t="shared" si="39"/>
        <v>1553301410</v>
      </c>
      <c r="C123">
        <f t="shared" si="85"/>
        <v>3</v>
      </c>
      <c r="D123">
        <f t="shared" si="85"/>
        <v>87</v>
      </c>
      <c r="E123">
        <f t="shared" ca="1" si="67"/>
        <v>-12280.025116279066</v>
      </c>
      <c r="F123">
        <f t="shared" ca="1" si="68"/>
        <v>26919.549767441862</v>
      </c>
      <c r="G123">
        <f t="shared" ca="1" si="31"/>
        <v>9753.6</v>
      </c>
      <c r="H123" s="9">
        <f t="shared" ca="1" si="32"/>
        <v>-233.70747286821717</v>
      </c>
      <c r="I123" s="9">
        <f t="shared" ca="1" si="32"/>
        <v>50.399054263566356</v>
      </c>
      <c r="J123" s="9">
        <f t="shared" ca="1" si="32"/>
        <v>0</v>
      </c>
      <c r="K123" s="9">
        <f t="shared" ca="1" si="33"/>
        <v>239.08000239482678</v>
      </c>
      <c r="L123" s="9">
        <f t="shared" ca="1" si="34"/>
        <v>-77.830518952247161</v>
      </c>
      <c r="M123">
        <f t="shared" ca="1" si="36"/>
        <v>56.090852713178293</v>
      </c>
      <c r="N123">
        <f t="shared" ca="1" si="37"/>
        <v>32.736821705426351</v>
      </c>
    </row>
    <row r="124" spans="1:15" x14ac:dyDescent="0.25">
      <c r="A124" s="4">
        <f t="shared" si="86"/>
        <v>0.43304398148148038</v>
      </c>
      <c r="B124" s="3">
        <f t="shared" si="39"/>
        <v>1553301415</v>
      </c>
      <c r="C124">
        <f t="shared" si="85"/>
        <v>3</v>
      </c>
      <c r="D124">
        <f t="shared" si="85"/>
        <v>87</v>
      </c>
      <c r="E124">
        <f t="shared" ca="1" si="67"/>
        <v>-13448.562480620152</v>
      </c>
      <c r="F124">
        <f t="shared" ca="1" si="68"/>
        <v>27171.545038759694</v>
      </c>
      <c r="G124">
        <f t="shared" ca="1" si="31"/>
        <v>9753.6</v>
      </c>
      <c r="H124" s="9">
        <f t="shared" ca="1" si="32"/>
        <v>-233.70747286821717</v>
      </c>
      <c r="I124" s="9">
        <f t="shared" ca="1" si="32"/>
        <v>50.399054263565631</v>
      </c>
      <c r="J124" s="9">
        <f t="shared" ca="1" si="32"/>
        <v>0</v>
      </c>
      <c r="K124" s="9">
        <f t="shared" ca="1" si="33"/>
        <v>239.08000239482661</v>
      </c>
      <c r="L124" s="9">
        <f t="shared" ca="1" si="34"/>
        <v>-77.830518952247331</v>
      </c>
      <c r="M124">
        <f t="shared" ca="1" si="36"/>
        <v>56.093098621877694</v>
      </c>
      <c r="N124">
        <f t="shared" ca="1" si="37"/>
        <v>32.718122308354864</v>
      </c>
    </row>
    <row r="125" spans="1:15" x14ac:dyDescent="0.25">
      <c r="A125" s="4">
        <f t="shared" si="86"/>
        <v>0.43310185185185074</v>
      </c>
      <c r="B125" s="3">
        <f t="shared" si="39"/>
        <v>1553301420</v>
      </c>
      <c r="C125">
        <f t="shared" si="85"/>
        <v>3</v>
      </c>
      <c r="D125">
        <f t="shared" si="85"/>
        <v>87</v>
      </c>
      <c r="E125">
        <f t="shared" ca="1" si="67"/>
        <v>-14617.099844961238</v>
      </c>
      <c r="F125">
        <f t="shared" ca="1" si="68"/>
        <v>27423.540310077522</v>
      </c>
      <c r="G125">
        <f t="shared" ca="1" si="31"/>
        <v>9753.6</v>
      </c>
      <c r="H125" s="9">
        <f t="shared" ca="1" si="32"/>
        <v>-233.70747286821717</v>
      </c>
      <c r="I125" s="9">
        <f t="shared" ca="1" si="32"/>
        <v>50.399054263565631</v>
      </c>
      <c r="J125" s="9">
        <f t="shared" ca="1" si="32"/>
        <v>0</v>
      </c>
      <c r="K125" s="9">
        <f t="shared" ca="1" si="33"/>
        <v>239.08000239482661</v>
      </c>
      <c r="L125" s="9">
        <f t="shared" ca="1" si="34"/>
        <v>-77.830518952247331</v>
      </c>
      <c r="M125">
        <f t="shared" ca="1" si="36"/>
        <v>56.095344530577087</v>
      </c>
      <c r="N125">
        <f t="shared" ca="1" si="37"/>
        <v>32.699422911283371</v>
      </c>
    </row>
    <row r="126" spans="1:15" x14ac:dyDescent="0.25">
      <c r="A126" s="4">
        <f t="shared" si="86"/>
        <v>0.4331597222222211</v>
      </c>
      <c r="B126" s="3">
        <f t="shared" si="39"/>
        <v>1553301425</v>
      </c>
      <c r="C126">
        <f t="shared" si="85"/>
        <v>3</v>
      </c>
      <c r="D126">
        <f t="shared" si="85"/>
        <v>87</v>
      </c>
      <c r="E126">
        <f t="shared" ca="1" si="67"/>
        <v>-15785.637209302324</v>
      </c>
      <c r="F126">
        <f t="shared" ca="1" si="68"/>
        <v>27675.53558139535</v>
      </c>
      <c r="G126">
        <f t="shared" ca="1" si="31"/>
        <v>9753.6</v>
      </c>
      <c r="H126" s="9">
        <f t="shared" ca="1" si="32"/>
        <v>-233.70747286821717</v>
      </c>
      <c r="I126" s="9">
        <f t="shared" ca="1" si="32"/>
        <v>50.399054263565631</v>
      </c>
      <c r="J126" s="9">
        <f t="shared" ca="1" si="32"/>
        <v>0</v>
      </c>
      <c r="K126" s="9">
        <f t="shared" ca="1" si="33"/>
        <v>239.08000239482661</v>
      </c>
      <c r="L126" s="9">
        <f t="shared" ca="1" si="34"/>
        <v>-77.830518952247331</v>
      </c>
      <c r="M126">
        <f t="shared" ca="1" si="36"/>
        <v>56.097590439276487</v>
      </c>
      <c r="N126">
        <f t="shared" ca="1" si="37"/>
        <v>32.680723514211884</v>
      </c>
      <c r="O126" s="12"/>
    </row>
    <row r="127" spans="1:15" x14ac:dyDescent="0.25">
      <c r="A127" s="8">
        <f t="shared" si="86"/>
        <v>0.43321759259259146</v>
      </c>
      <c r="B127" s="3">
        <f t="shared" si="39"/>
        <v>1553301430</v>
      </c>
      <c r="C127">
        <f t="shared" si="85"/>
        <v>3</v>
      </c>
      <c r="D127">
        <f t="shared" si="85"/>
        <v>87</v>
      </c>
      <c r="E127">
        <f t="shared" ca="1" si="67"/>
        <v>-16954.17457364341</v>
      </c>
      <c r="F127">
        <f t="shared" ca="1" si="68"/>
        <v>27927.530852713178</v>
      </c>
      <c r="G127">
        <f t="shared" ca="1" si="31"/>
        <v>9753.6</v>
      </c>
      <c r="H127" s="9">
        <f t="shared" ca="1" si="32"/>
        <v>-233.70747286821717</v>
      </c>
      <c r="I127" s="9">
        <f t="shared" ca="1" si="32"/>
        <v>50.399054263566356</v>
      </c>
      <c r="J127" s="9">
        <f t="shared" ca="1" si="32"/>
        <v>0</v>
      </c>
      <c r="K127" s="9">
        <f t="shared" ca="1" si="33"/>
        <v>239.08000239482678</v>
      </c>
      <c r="L127" s="9">
        <f t="shared" ca="1" si="34"/>
        <v>-77.830518952247161</v>
      </c>
      <c r="M127">
        <f t="shared" ca="1" si="36"/>
        <v>56.099836347975881</v>
      </c>
      <c r="N127">
        <f t="shared" ca="1" si="37"/>
        <v>32.66202411714039</v>
      </c>
      <c r="O127" s="12"/>
    </row>
    <row r="128" spans="1:15" x14ac:dyDescent="0.25">
      <c r="A128" s="4">
        <f t="shared" si="86"/>
        <v>0.43327546296296182</v>
      </c>
      <c r="B128" s="3">
        <f t="shared" si="39"/>
        <v>1553301435</v>
      </c>
      <c r="C128">
        <f t="shared" si="85"/>
        <v>3</v>
      </c>
      <c r="D128">
        <f t="shared" si="85"/>
        <v>87</v>
      </c>
      <c r="E128">
        <f t="shared" ca="1" si="67"/>
        <v>-18122.711937984495</v>
      </c>
      <c r="F128">
        <f t="shared" ca="1" si="68"/>
        <v>28179.52612403101</v>
      </c>
      <c r="G128">
        <f t="shared" ca="1" si="31"/>
        <v>9753.6</v>
      </c>
      <c r="H128" s="9">
        <f t="shared" ca="1" si="32"/>
        <v>-233.70747286821717</v>
      </c>
      <c r="I128" s="9">
        <f t="shared" ca="1" si="32"/>
        <v>50.399054263565631</v>
      </c>
      <c r="J128" s="9">
        <f t="shared" ca="1" si="32"/>
        <v>0</v>
      </c>
      <c r="K128" s="9">
        <f t="shared" ca="1" si="33"/>
        <v>239.08000239482661</v>
      </c>
      <c r="L128" s="9">
        <f t="shared" ca="1" si="34"/>
        <v>-77.830518952247331</v>
      </c>
      <c r="M128">
        <f t="shared" ca="1" si="36"/>
        <v>56.102082256675281</v>
      </c>
      <c r="N128">
        <f t="shared" ca="1" si="37"/>
        <v>32.643324720068904</v>
      </c>
      <c r="O128" s="12"/>
    </row>
    <row r="129" spans="1:19" x14ac:dyDescent="0.25">
      <c r="A129" s="4">
        <f t="shared" si="86"/>
        <v>0.43333333333333218</v>
      </c>
      <c r="B129" s="3">
        <f t="shared" si="39"/>
        <v>1553301440</v>
      </c>
      <c r="C129">
        <f t="shared" si="85"/>
        <v>3</v>
      </c>
      <c r="D129">
        <f t="shared" si="85"/>
        <v>87</v>
      </c>
      <c r="E129">
        <f t="shared" ca="1" si="67"/>
        <v>-19291.249302325581</v>
      </c>
      <c r="F129">
        <f t="shared" ca="1" si="68"/>
        <v>28431.521395348838</v>
      </c>
      <c r="G129">
        <f t="shared" ca="1" si="31"/>
        <v>9753.6</v>
      </c>
      <c r="H129" s="9">
        <f t="shared" ca="1" si="32"/>
        <v>-233.70747286821717</v>
      </c>
      <c r="I129" s="9">
        <f t="shared" ca="1" si="32"/>
        <v>50.399054263566356</v>
      </c>
      <c r="J129" s="9">
        <f t="shared" ca="1" si="32"/>
        <v>0</v>
      </c>
      <c r="K129" s="9">
        <f t="shared" ca="1" si="33"/>
        <v>239.08000239482678</v>
      </c>
      <c r="L129" s="9">
        <f t="shared" ca="1" si="34"/>
        <v>-77.830518952247161</v>
      </c>
      <c r="M129">
        <f t="shared" ca="1" si="36"/>
        <v>56.104328165374675</v>
      </c>
      <c r="N129">
        <f t="shared" ca="1" si="37"/>
        <v>32.624625322997417</v>
      </c>
    </row>
    <row r="130" spans="1:19" x14ac:dyDescent="0.25">
      <c r="A130" s="4">
        <f t="shared" si="86"/>
        <v>0.43339120370370254</v>
      </c>
      <c r="B130" s="3">
        <f t="shared" si="39"/>
        <v>1553301445</v>
      </c>
      <c r="C130">
        <f t="shared" si="85"/>
        <v>3</v>
      </c>
      <c r="D130">
        <f t="shared" si="85"/>
        <v>87</v>
      </c>
      <c r="E130">
        <f t="shared" ca="1" si="67"/>
        <v>-20459.786666666667</v>
      </c>
      <c r="F130">
        <f t="shared" ca="1" si="68"/>
        <v>28683.51666666667</v>
      </c>
      <c r="G130">
        <f t="shared" ca="1" si="31"/>
        <v>9753.6</v>
      </c>
      <c r="H130" s="9">
        <f t="shared" ca="1" si="32"/>
        <v>-233.70747286821717</v>
      </c>
      <c r="I130" s="9">
        <f t="shared" ca="1" si="32"/>
        <v>50.399054263565631</v>
      </c>
      <c r="J130" s="9">
        <f t="shared" ca="1" si="32"/>
        <v>0</v>
      </c>
      <c r="K130" s="9">
        <f t="shared" ca="1" si="33"/>
        <v>239.08000239482661</v>
      </c>
      <c r="L130" s="9">
        <f t="shared" ca="1" si="34"/>
        <v>-77.830518952247331</v>
      </c>
      <c r="M130">
        <f t="shared" ca="1" si="36"/>
        <v>56.106574074074075</v>
      </c>
      <c r="N130">
        <f t="shared" ca="1" si="37"/>
        <v>32.605925925925924</v>
      </c>
    </row>
    <row r="131" spans="1:19" x14ac:dyDescent="0.25">
      <c r="A131" s="4">
        <f t="shared" si="86"/>
        <v>0.4334490740740729</v>
      </c>
      <c r="B131" s="3">
        <f t="shared" si="39"/>
        <v>1553301450</v>
      </c>
      <c r="C131">
        <f t="shared" si="85"/>
        <v>3</v>
      </c>
      <c r="D131">
        <f t="shared" si="85"/>
        <v>87</v>
      </c>
      <c r="E131">
        <f t="shared" ca="1" si="67"/>
        <v>-21628.324031007753</v>
      </c>
      <c r="F131">
        <f t="shared" ca="1" si="68"/>
        <v>28935.511937984498</v>
      </c>
      <c r="G131">
        <f t="shared" ca="1" si="31"/>
        <v>9753.6</v>
      </c>
      <c r="H131" s="9">
        <f t="shared" ca="1" si="32"/>
        <v>-233.70747286821717</v>
      </c>
      <c r="I131" s="9">
        <f t="shared" ca="1" si="32"/>
        <v>50.399054263565631</v>
      </c>
      <c r="J131" s="9">
        <f t="shared" ca="1" si="32"/>
        <v>0</v>
      </c>
      <c r="K131" s="9">
        <f t="shared" ca="1" si="33"/>
        <v>239.08000239482661</v>
      </c>
      <c r="L131" s="9">
        <f t="shared" ca="1" si="34"/>
        <v>-77.830518952247331</v>
      </c>
      <c r="M131">
        <f t="shared" ca="1" si="36"/>
        <v>56.108819982773468</v>
      </c>
      <c r="N131">
        <f t="shared" ca="1" si="37"/>
        <v>32.587226528854437</v>
      </c>
    </row>
    <row r="132" spans="1:19" x14ac:dyDescent="0.25">
      <c r="A132" s="4">
        <f t="shared" si="86"/>
        <v>0.43350694444444327</v>
      </c>
      <c r="B132" s="3">
        <f t="shared" si="39"/>
        <v>1553301455</v>
      </c>
      <c r="C132">
        <f t="shared" si="85"/>
        <v>3</v>
      </c>
      <c r="D132">
        <f t="shared" si="85"/>
        <v>87</v>
      </c>
      <c r="E132">
        <f t="shared" ca="1" si="67"/>
        <v>-22796.861395348838</v>
      </c>
      <c r="F132">
        <f t="shared" ca="1" si="68"/>
        <v>29187.507209302326</v>
      </c>
      <c r="G132">
        <f t="shared" ca="1" si="31"/>
        <v>9753.6</v>
      </c>
      <c r="H132" s="9">
        <f t="shared" ca="1" si="32"/>
        <v>-233.70747286821717</v>
      </c>
      <c r="I132" s="9">
        <f t="shared" ca="1" si="32"/>
        <v>50.399054263565631</v>
      </c>
      <c r="J132" s="9">
        <f t="shared" ca="1" si="32"/>
        <v>0</v>
      </c>
      <c r="K132" s="9">
        <f t="shared" ca="1" si="33"/>
        <v>239.08000239482661</v>
      </c>
      <c r="L132" s="9">
        <f t="shared" ca="1" si="34"/>
        <v>-77.830518952247331</v>
      </c>
      <c r="M132">
        <f t="shared" ca="1" si="36"/>
        <v>56.111065891472869</v>
      </c>
      <c r="N132">
        <f t="shared" ca="1" si="37"/>
        <v>32.568527131782943</v>
      </c>
    </row>
    <row r="133" spans="1:19" x14ac:dyDescent="0.25">
      <c r="A133" s="4">
        <f t="shared" si="86"/>
        <v>0.43356481481481363</v>
      </c>
      <c r="B133" s="3">
        <f t="shared" si="39"/>
        <v>1553301460</v>
      </c>
      <c r="C133">
        <f t="shared" si="85"/>
        <v>3</v>
      </c>
      <c r="D133">
        <f t="shared" si="85"/>
        <v>87</v>
      </c>
      <c r="E133">
        <f t="shared" ca="1" si="67"/>
        <v>-23965.398759689924</v>
      </c>
      <c r="F133">
        <f t="shared" ca="1" si="68"/>
        <v>29439.502480620155</v>
      </c>
      <c r="G133">
        <f t="shared" ca="1" si="31"/>
        <v>9753.6</v>
      </c>
      <c r="H133" s="9">
        <f t="shared" ca="1" si="32"/>
        <v>-233.70747286821717</v>
      </c>
      <c r="I133" s="9">
        <f t="shared" ca="1" si="32"/>
        <v>50.399054263566356</v>
      </c>
      <c r="J133" s="9">
        <f t="shared" ca="1" si="32"/>
        <v>0</v>
      </c>
      <c r="K133" s="9">
        <f t="shared" ca="1" si="33"/>
        <v>239.08000239482678</v>
      </c>
      <c r="L133" s="9">
        <f t="shared" ca="1" si="34"/>
        <v>-77.830518952247161</v>
      </c>
      <c r="M133">
        <f t="shared" ca="1" si="36"/>
        <v>56.113311800172262</v>
      </c>
      <c r="N133">
        <f t="shared" ca="1" si="37"/>
        <v>32.549827734711457</v>
      </c>
    </row>
    <row r="134" spans="1:19" x14ac:dyDescent="0.25">
      <c r="A134" s="4">
        <f t="shared" si="86"/>
        <v>0.43362268518518399</v>
      </c>
      <c r="B134" s="3">
        <f t="shared" si="39"/>
        <v>1553301465</v>
      </c>
      <c r="C134">
        <f t="shared" si="85"/>
        <v>3</v>
      </c>
      <c r="D134">
        <f t="shared" si="85"/>
        <v>87</v>
      </c>
      <c r="E134">
        <f t="shared" ca="1" si="67"/>
        <v>-25133.93612403101</v>
      </c>
      <c r="F134">
        <f t="shared" ca="1" si="68"/>
        <v>29691.497751937986</v>
      </c>
      <c r="G134">
        <f t="shared" ca="1" si="31"/>
        <v>9753.6</v>
      </c>
      <c r="H134" s="9">
        <f t="shared" ca="1" si="32"/>
        <v>-233.70747286821717</v>
      </c>
      <c r="I134" s="9">
        <f t="shared" ca="1" si="32"/>
        <v>50.399054263566356</v>
      </c>
      <c r="J134" s="9">
        <f t="shared" ca="1" si="32"/>
        <v>0</v>
      </c>
      <c r="K134" s="9">
        <f t="shared" ca="1" si="33"/>
        <v>239.08000239482678</v>
      </c>
      <c r="L134" s="9">
        <f t="shared" ca="1" si="34"/>
        <v>-77.830518952247161</v>
      </c>
      <c r="M134">
        <f t="shared" ca="1" si="36"/>
        <v>56.115557708871663</v>
      </c>
      <c r="N134">
        <f t="shared" ca="1" si="37"/>
        <v>32.531128337639963</v>
      </c>
    </row>
    <row r="135" spans="1:19" x14ac:dyDescent="0.25">
      <c r="A135" s="4">
        <f t="shared" si="86"/>
        <v>0.43368055555555435</v>
      </c>
      <c r="B135" s="3">
        <f t="shared" si="39"/>
        <v>1553301470</v>
      </c>
      <c r="C135">
        <f t="shared" si="85"/>
        <v>3</v>
      </c>
      <c r="D135">
        <f t="shared" si="85"/>
        <v>87</v>
      </c>
      <c r="E135">
        <f t="shared" ca="1" si="67"/>
        <v>-26302.473488372096</v>
      </c>
      <c r="F135">
        <f t="shared" ca="1" si="68"/>
        <v>29943.493023255818</v>
      </c>
      <c r="G135">
        <f t="shared" ca="1" si="31"/>
        <v>9753.6</v>
      </c>
      <c r="H135" s="9">
        <f t="shared" ca="1" si="32"/>
        <v>-233.70747286821717</v>
      </c>
      <c r="I135" s="9">
        <f t="shared" ca="1" si="32"/>
        <v>50.399054263565631</v>
      </c>
      <c r="J135" s="9">
        <f t="shared" ca="1" si="32"/>
        <v>0</v>
      </c>
      <c r="K135" s="9">
        <f t="shared" ca="1" si="33"/>
        <v>239.08000239482661</v>
      </c>
      <c r="L135" s="9">
        <f t="shared" ca="1" si="34"/>
        <v>-77.830518952247331</v>
      </c>
      <c r="M135">
        <f t="shared" ca="1" si="36"/>
        <v>56.117803617571056</v>
      </c>
      <c r="N135">
        <f t="shared" ca="1" si="37"/>
        <v>32.512428940568476</v>
      </c>
    </row>
    <row r="136" spans="1:19" x14ac:dyDescent="0.25">
      <c r="A136" s="4">
        <f t="shared" si="86"/>
        <v>0.43373842592592471</v>
      </c>
      <c r="B136" s="3">
        <f t="shared" si="39"/>
        <v>1553301475</v>
      </c>
      <c r="C136">
        <f t="shared" si="85"/>
        <v>3</v>
      </c>
      <c r="D136">
        <f t="shared" si="85"/>
        <v>87</v>
      </c>
      <c r="E136">
        <f t="shared" ca="1" si="67"/>
        <v>-27471.010852713182</v>
      </c>
      <c r="F136">
        <f t="shared" ca="1" si="68"/>
        <v>30195.488294573646</v>
      </c>
      <c r="G136">
        <f t="shared" ref="G136:G199" ca="1" si="87">INDIRECT("G$"&amp;C136)+INDIRECT("J$"&amp;C136)*($B136-INDIRECT("B$"&amp;D136))</f>
        <v>9753.6</v>
      </c>
      <c r="H136" s="9">
        <f t="shared" ref="H136:J151" ca="1" si="88">(E137-E136)/($B137-$B136)</f>
        <v>-233.70747286821569</v>
      </c>
      <c r="I136" s="9">
        <f t="shared" ca="1" si="88"/>
        <v>50.399054263565631</v>
      </c>
      <c r="J136" s="9">
        <f t="shared" ca="1" si="88"/>
        <v>0</v>
      </c>
      <c r="K136" s="9">
        <f t="shared" ref="K136:K199" ca="1" si="89">SQRT(H136*H136+I136*I136)</f>
        <v>239.08000239482519</v>
      </c>
      <c r="L136" s="9">
        <f t="shared" ref="L136:L199" ca="1" si="90">DEGREES(ATAN2(I136,H136))</f>
        <v>-77.830518952247246</v>
      </c>
      <c r="M136">
        <f t="shared" ca="1" si="36"/>
        <v>56.120049526270456</v>
      </c>
      <c r="N136">
        <f t="shared" ca="1" si="37"/>
        <v>32.493729543496983</v>
      </c>
      <c r="O136" s="14"/>
      <c r="P136" s="14"/>
      <c r="Q136" s="14"/>
      <c r="R136" s="14"/>
      <c r="S136" s="14"/>
    </row>
    <row r="137" spans="1:19" x14ac:dyDescent="0.25">
      <c r="A137" s="4">
        <f t="shared" si="86"/>
        <v>0.43379629629629507</v>
      </c>
      <c r="B137" s="3">
        <f t="shared" si="39"/>
        <v>1553301480</v>
      </c>
      <c r="C137">
        <f t="shared" ref="C137:D152" si="91">C136</f>
        <v>3</v>
      </c>
      <c r="D137">
        <f t="shared" si="91"/>
        <v>87</v>
      </c>
      <c r="E137">
        <f t="shared" ca="1" si="67"/>
        <v>-28639.54821705426</v>
      </c>
      <c r="F137">
        <f t="shared" ca="1" si="68"/>
        <v>30447.483565891474</v>
      </c>
      <c r="G137">
        <f t="shared" ca="1" si="87"/>
        <v>9753.6</v>
      </c>
      <c r="H137" s="9">
        <f t="shared" ca="1" si="88"/>
        <v>-233.70747286821717</v>
      </c>
      <c r="I137" s="9">
        <f t="shared" ca="1" si="88"/>
        <v>50.399054263565631</v>
      </c>
      <c r="J137" s="9">
        <f t="shared" ca="1" si="88"/>
        <v>0</v>
      </c>
      <c r="K137" s="9">
        <f t="shared" ca="1" si="89"/>
        <v>239.08000239482661</v>
      </c>
      <c r="L137" s="9">
        <f t="shared" ca="1" si="90"/>
        <v>-77.830518952247331</v>
      </c>
      <c r="M137">
        <f t="shared" ref="M137:M200" ca="1" si="92">INDIRECT("M$"&amp;C137)+INDIRECT("O$"&amp;C137)*($B137-INDIRECT("B$"&amp;D137))</f>
        <v>56.12229543496985</v>
      </c>
      <c r="N137">
        <f t="shared" ref="N137:N200" ca="1" si="93">INDIRECT("N$"&amp;C137)+INDIRECT("P$"&amp;C137)*($B137-INDIRECT("B$"&amp;D137))</f>
        <v>32.475030146425496</v>
      </c>
      <c r="O137" s="12"/>
    </row>
    <row r="138" spans="1:19" x14ac:dyDescent="0.25">
      <c r="A138" s="4">
        <f t="shared" si="86"/>
        <v>0.43385416666666543</v>
      </c>
      <c r="B138" s="3">
        <f t="shared" ref="B138:B201" si="94">B137+SECOND(A138-A137)</f>
        <v>1553301485</v>
      </c>
      <c r="C138">
        <f t="shared" si="91"/>
        <v>3</v>
      </c>
      <c r="D138">
        <f t="shared" si="91"/>
        <v>87</v>
      </c>
      <c r="E138">
        <f t="shared" ca="1" si="67"/>
        <v>-29808.085581395346</v>
      </c>
      <c r="F138">
        <f t="shared" ca="1" si="68"/>
        <v>30699.478837209303</v>
      </c>
      <c r="G138">
        <f t="shared" ca="1" si="87"/>
        <v>9753.6</v>
      </c>
      <c r="H138" s="9">
        <f t="shared" ca="1" si="88"/>
        <v>-233.70747286821717</v>
      </c>
      <c r="I138" s="9">
        <f t="shared" ca="1" si="88"/>
        <v>50.399054263566356</v>
      </c>
      <c r="J138" s="9">
        <f t="shared" ca="1" si="88"/>
        <v>0</v>
      </c>
      <c r="K138" s="9">
        <f t="shared" ca="1" si="89"/>
        <v>239.08000239482678</v>
      </c>
      <c r="L138" s="9">
        <f t="shared" ca="1" si="90"/>
        <v>-77.830518952247161</v>
      </c>
      <c r="M138">
        <f t="shared" ca="1" si="92"/>
        <v>56.12454134366925</v>
      </c>
      <c r="N138">
        <f t="shared" ca="1" si="93"/>
        <v>32.456330749354002</v>
      </c>
      <c r="O138" s="12"/>
    </row>
    <row r="139" spans="1:19" x14ac:dyDescent="0.25">
      <c r="A139" s="8">
        <f t="shared" si="86"/>
        <v>0.43391203703703579</v>
      </c>
      <c r="B139" s="3">
        <f t="shared" si="94"/>
        <v>1553301490</v>
      </c>
      <c r="C139">
        <f t="shared" si="91"/>
        <v>3</v>
      </c>
      <c r="D139">
        <f t="shared" si="91"/>
        <v>87</v>
      </c>
      <c r="E139">
        <f t="shared" ca="1" si="67"/>
        <v>-30976.622945736432</v>
      </c>
      <c r="F139">
        <f t="shared" ca="1" si="68"/>
        <v>30951.474108527134</v>
      </c>
      <c r="G139">
        <f t="shared" ca="1" si="87"/>
        <v>9753.6</v>
      </c>
      <c r="H139" s="9">
        <f t="shared" ca="1" si="88"/>
        <v>-233.70747286821717</v>
      </c>
      <c r="I139" s="9">
        <f t="shared" ca="1" si="88"/>
        <v>50.399054263565631</v>
      </c>
      <c r="J139" s="9">
        <f t="shared" ca="1" si="88"/>
        <v>0</v>
      </c>
      <c r="K139" s="9">
        <f t="shared" ca="1" si="89"/>
        <v>239.08000239482661</v>
      </c>
      <c r="L139" s="9">
        <f t="shared" ca="1" si="90"/>
        <v>-77.830518952247331</v>
      </c>
      <c r="M139">
        <f t="shared" ca="1" si="92"/>
        <v>56.126787252368644</v>
      </c>
      <c r="N139">
        <f t="shared" ca="1" si="93"/>
        <v>32.437631352282516</v>
      </c>
      <c r="O139" s="12"/>
    </row>
    <row r="140" spans="1:19" x14ac:dyDescent="0.25">
      <c r="A140" s="4">
        <f t="shared" si="86"/>
        <v>0.43396990740740615</v>
      </c>
      <c r="B140" s="3">
        <f t="shared" si="94"/>
        <v>1553301495</v>
      </c>
      <c r="C140">
        <f t="shared" si="91"/>
        <v>3</v>
      </c>
      <c r="D140">
        <f t="shared" si="91"/>
        <v>87</v>
      </c>
      <c r="E140">
        <f t="shared" ca="1" si="67"/>
        <v>-32145.160310077517</v>
      </c>
      <c r="F140">
        <f t="shared" ca="1" si="68"/>
        <v>31203.469379844963</v>
      </c>
      <c r="G140">
        <f t="shared" ca="1" si="87"/>
        <v>9753.6</v>
      </c>
      <c r="H140" s="9">
        <f t="shared" ca="1" si="88"/>
        <v>-233.70747286821717</v>
      </c>
      <c r="I140" s="9">
        <f t="shared" ca="1" si="88"/>
        <v>50.399054263566356</v>
      </c>
      <c r="J140" s="9">
        <f t="shared" ca="1" si="88"/>
        <v>0</v>
      </c>
      <c r="K140" s="9">
        <f t="shared" ca="1" si="89"/>
        <v>239.08000239482678</v>
      </c>
      <c r="L140" s="9">
        <f t="shared" ca="1" si="90"/>
        <v>-77.830518952247161</v>
      </c>
      <c r="M140">
        <f t="shared" ca="1" si="92"/>
        <v>56.129033161068044</v>
      </c>
      <c r="N140">
        <f t="shared" ca="1" si="93"/>
        <v>32.418931955211022</v>
      </c>
      <c r="O140" s="12"/>
    </row>
    <row r="141" spans="1:19" x14ac:dyDescent="0.25">
      <c r="A141" s="4">
        <f t="shared" si="86"/>
        <v>0.43402777777777651</v>
      </c>
      <c r="B141" s="3">
        <f t="shared" si="94"/>
        <v>1553301500</v>
      </c>
      <c r="C141">
        <f t="shared" si="91"/>
        <v>3</v>
      </c>
      <c r="D141">
        <f t="shared" si="91"/>
        <v>87</v>
      </c>
      <c r="E141">
        <f t="shared" ca="1" si="67"/>
        <v>-33313.697674418603</v>
      </c>
      <c r="F141">
        <f t="shared" ca="1" si="68"/>
        <v>31455.464651162794</v>
      </c>
      <c r="G141">
        <f t="shared" ca="1" si="87"/>
        <v>9753.6</v>
      </c>
      <c r="H141" s="9">
        <f t="shared" ca="1" si="88"/>
        <v>-233.70747286821717</v>
      </c>
      <c r="I141" s="9">
        <f t="shared" ca="1" si="88"/>
        <v>50.399054263565631</v>
      </c>
      <c r="J141" s="9">
        <f t="shared" ca="1" si="88"/>
        <v>0</v>
      </c>
      <c r="K141" s="9">
        <f t="shared" ca="1" si="89"/>
        <v>239.08000239482661</v>
      </c>
      <c r="L141" s="9">
        <f t="shared" ca="1" si="90"/>
        <v>-77.830518952247331</v>
      </c>
      <c r="M141">
        <f t="shared" ca="1" si="92"/>
        <v>56.131279069767437</v>
      </c>
      <c r="N141">
        <f t="shared" ca="1" si="93"/>
        <v>32.400232558139535</v>
      </c>
      <c r="O141" s="12"/>
    </row>
    <row r="142" spans="1:19" x14ac:dyDescent="0.25">
      <c r="A142" s="4">
        <f t="shared" si="86"/>
        <v>0.43408564814814687</v>
      </c>
      <c r="B142" s="3">
        <f t="shared" si="94"/>
        <v>1553301505</v>
      </c>
      <c r="C142">
        <f t="shared" si="91"/>
        <v>3</v>
      </c>
      <c r="D142">
        <f t="shared" si="91"/>
        <v>87</v>
      </c>
      <c r="E142">
        <f t="shared" ca="1" si="67"/>
        <v>-34482.235038759689</v>
      </c>
      <c r="F142">
        <f t="shared" ca="1" si="68"/>
        <v>31707.459922480622</v>
      </c>
      <c r="G142">
        <f t="shared" ca="1" si="87"/>
        <v>9753.6</v>
      </c>
      <c r="H142" s="9">
        <f t="shared" ca="1" si="88"/>
        <v>-233.70747286821717</v>
      </c>
      <c r="I142" s="9">
        <f t="shared" ca="1" si="88"/>
        <v>50.399054263565631</v>
      </c>
      <c r="J142" s="9">
        <f t="shared" ca="1" si="88"/>
        <v>0</v>
      </c>
      <c r="K142" s="9">
        <f t="shared" ca="1" si="89"/>
        <v>239.08000239482661</v>
      </c>
      <c r="L142" s="9">
        <f t="shared" ca="1" si="90"/>
        <v>-77.830518952247331</v>
      </c>
      <c r="M142">
        <f t="shared" ca="1" si="92"/>
        <v>56.133524978466838</v>
      </c>
      <c r="N142">
        <f t="shared" ca="1" si="93"/>
        <v>32.381533161068042</v>
      </c>
    </row>
    <row r="143" spans="1:19" x14ac:dyDescent="0.25">
      <c r="A143" s="4">
        <f t="shared" si="86"/>
        <v>0.43414351851851724</v>
      </c>
      <c r="B143" s="3">
        <f t="shared" si="94"/>
        <v>1553301510</v>
      </c>
      <c r="C143">
        <f t="shared" si="91"/>
        <v>3</v>
      </c>
      <c r="D143">
        <f t="shared" si="91"/>
        <v>87</v>
      </c>
      <c r="E143">
        <f t="shared" ca="1" si="67"/>
        <v>-35650.772403100775</v>
      </c>
      <c r="F143">
        <f t="shared" ca="1" si="68"/>
        <v>31959.455193798451</v>
      </c>
      <c r="G143">
        <f t="shared" ca="1" si="87"/>
        <v>9753.6</v>
      </c>
      <c r="H143" s="9">
        <f t="shared" ca="1" si="88"/>
        <v>-233.70747286821717</v>
      </c>
      <c r="I143" s="9">
        <f t="shared" ca="1" si="88"/>
        <v>50.399054263565631</v>
      </c>
      <c r="J143" s="9">
        <f t="shared" ca="1" si="88"/>
        <v>0</v>
      </c>
      <c r="K143" s="9">
        <f t="shared" ca="1" si="89"/>
        <v>239.08000239482661</v>
      </c>
      <c r="L143" s="9">
        <f t="shared" ca="1" si="90"/>
        <v>-77.830518952247331</v>
      </c>
      <c r="M143">
        <f t="shared" ca="1" si="92"/>
        <v>56.135770887166238</v>
      </c>
      <c r="N143">
        <f t="shared" ca="1" si="93"/>
        <v>32.362833763996555</v>
      </c>
    </row>
    <row r="144" spans="1:19" x14ac:dyDescent="0.25">
      <c r="A144" s="4">
        <f t="shared" si="86"/>
        <v>0.4342013888888876</v>
      </c>
      <c r="B144" s="3">
        <f t="shared" si="94"/>
        <v>1553301515</v>
      </c>
      <c r="C144">
        <f t="shared" si="91"/>
        <v>3</v>
      </c>
      <c r="D144">
        <f t="shared" si="91"/>
        <v>87</v>
      </c>
      <c r="E144">
        <f t="shared" ca="1" si="67"/>
        <v>-36819.30976744186</v>
      </c>
      <c r="F144">
        <f t="shared" ca="1" si="68"/>
        <v>32211.450465116279</v>
      </c>
      <c r="G144">
        <f t="shared" ca="1" si="87"/>
        <v>9753.6</v>
      </c>
      <c r="H144" s="9">
        <f t="shared" ca="1" si="88"/>
        <v>-233.70747286821717</v>
      </c>
      <c r="I144" s="9">
        <f t="shared" ca="1" si="88"/>
        <v>50.399054263566356</v>
      </c>
      <c r="J144" s="9">
        <f t="shared" ca="1" si="88"/>
        <v>0</v>
      </c>
      <c r="K144" s="9">
        <f t="shared" ca="1" si="89"/>
        <v>239.08000239482678</v>
      </c>
      <c r="L144" s="9">
        <f t="shared" ca="1" si="90"/>
        <v>-77.830518952247161</v>
      </c>
      <c r="M144">
        <f t="shared" ca="1" si="92"/>
        <v>56.138016795865632</v>
      </c>
      <c r="N144">
        <f t="shared" ca="1" si="93"/>
        <v>32.344134366925061</v>
      </c>
    </row>
    <row r="145" spans="1:14" x14ac:dyDescent="0.25">
      <c r="A145" s="4">
        <f t="shared" si="86"/>
        <v>0.43425925925925796</v>
      </c>
      <c r="B145" s="3">
        <f t="shared" si="94"/>
        <v>1553301520</v>
      </c>
      <c r="C145">
        <f t="shared" si="91"/>
        <v>3</v>
      </c>
      <c r="D145">
        <f t="shared" si="91"/>
        <v>87</v>
      </c>
      <c r="E145">
        <f t="shared" ca="1" si="67"/>
        <v>-37987.847131782946</v>
      </c>
      <c r="F145">
        <f t="shared" ca="1" si="68"/>
        <v>32463.445736434111</v>
      </c>
      <c r="G145">
        <f t="shared" ca="1" si="87"/>
        <v>9753.6</v>
      </c>
      <c r="H145" s="9">
        <f t="shared" ca="1" si="88"/>
        <v>-233.70747286821717</v>
      </c>
      <c r="I145" s="9">
        <f t="shared" ca="1" si="88"/>
        <v>50.399054263566356</v>
      </c>
      <c r="J145" s="9">
        <f t="shared" ca="1" si="88"/>
        <v>0</v>
      </c>
      <c r="K145" s="9">
        <f t="shared" ca="1" si="89"/>
        <v>239.08000239482678</v>
      </c>
      <c r="L145" s="9">
        <f t="shared" ca="1" si="90"/>
        <v>-77.830518952247161</v>
      </c>
      <c r="M145">
        <f t="shared" ca="1" si="92"/>
        <v>56.140262704565032</v>
      </c>
      <c r="N145">
        <f t="shared" ca="1" si="93"/>
        <v>32.325434969853575</v>
      </c>
    </row>
    <row r="146" spans="1:14" x14ac:dyDescent="0.25">
      <c r="A146" s="4">
        <f t="shared" si="86"/>
        <v>0.43431712962962832</v>
      </c>
      <c r="B146" s="3">
        <f t="shared" si="94"/>
        <v>1553301525</v>
      </c>
      <c r="C146">
        <f t="shared" si="91"/>
        <v>3</v>
      </c>
      <c r="D146">
        <f t="shared" si="91"/>
        <v>87</v>
      </c>
      <c r="E146">
        <f t="shared" ca="1" si="67"/>
        <v>-39156.384496124032</v>
      </c>
      <c r="F146">
        <f t="shared" ca="1" si="68"/>
        <v>32715.441007751942</v>
      </c>
      <c r="G146">
        <f t="shared" ca="1" si="87"/>
        <v>9753.6</v>
      </c>
      <c r="H146" s="9">
        <f t="shared" ca="1" si="88"/>
        <v>-233.70747286821717</v>
      </c>
      <c r="I146" s="9">
        <f t="shared" ca="1" si="88"/>
        <v>50.399054263565631</v>
      </c>
      <c r="J146" s="9">
        <f t="shared" ca="1" si="88"/>
        <v>0</v>
      </c>
      <c r="K146" s="9">
        <f t="shared" ca="1" si="89"/>
        <v>239.08000239482661</v>
      </c>
      <c r="L146" s="9">
        <f t="shared" ca="1" si="90"/>
        <v>-77.830518952247331</v>
      </c>
      <c r="M146">
        <f t="shared" ca="1" si="92"/>
        <v>56.142508613264425</v>
      </c>
      <c r="N146">
        <f t="shared" ca="1" si="93"/>
        <v>32.306735572782081</v>
      </c>
    </row>
    <row r="147" spans="1:14" x14ac:dyDescent="0.25">
      <c r="A147" s="4">
        <f t="shared" si="86"/>
        <v>0.43437499999999868</v>
      </c>
      <c r="B147" s="3">
        <f t="shared" si="94"/>
        <v>1553301530</v>
      </c>
      <c r="C147">
        <f t="shared" si="91"/>
        <v>3</v>
      </c>
      <c r="D147">
        <f t="shared" si="91"/>
        <v>87</v>
      </c>
      <c r="E147">
        <f t="shared" ca="1" si="67"/>
        <v>-40324.921860465118</v>
      </c>
      <c r="F147">
        <f t="shared" ca="1" si="68"/>
        <v>32967.436279069771</v>
      </c>
      <c r="G147">
        <f t="shared" ca="1" si="87"/>
        <v>9753.6</v>
      </c>
      <c r="H147" s="9">
        <f t="shared" ca="1" si="88"/>
        <v>-233.70747286821717</v>
      </c>
      <c r="I147" s="9">
        <f t="shared" ca="1" si="88"/>
        <v>50.399054263565631</v>
      </c>
      <c r="J147" s="9">
        <f t="shared" ca="1" si="88"/>
        <v>0</v>
      </c>
      <c r="K147" s="9">
        <f t="shared" ca="1" si="89"/>
        <v>239.08000239482661</v>
      </c>
      <c r="L147" s="9">
        <f t="shared" ca="1" si="90"/>
        <v>-77.830518952247331</v>
      </c>
      <c r="M147">
        <f t="shared" ca="1" si="92"/>
        <v>56.144754521963826</v>
      </c>
      <c r="N147">
        <f t="shared" ca="1" si="93"/>
        <v>32.288036175710594</v>
      </c>
    </row>
    <row r="148" spans="1:14" x14ac:dyDescent="0.25">
      <c r="A148" s="4">
        <f t="shared" si="86"/>
        <v>0.43443287037036904</v>
      </c>
      <c r="B148" s="3">
        <f t="shared" si="94"/>
        <v>1553301535</v>
      </c>
      <c r="C148">
        <f t="shared" si="91"/>
        <v>3</v>
      </c>
      <c r="D148">
        <f t="shared" si="91"/>
        <v>87</v>
      </c>
      <c r="E148">
        <f t="shared" ca="1" si="67"/>
        <v>-41493.459224806204</v>
      </c>
      <c r="F148">
        <f t="shared" ca="1" si="68"/>
        <v>33219.431550387599</v>
      </c>
      <c r="G148">
        <f t="shared" ca="1" si="87"/>
        <v>9753.6</v>
      </c>
      <c r="H148" s="9">
        <f t="shared" ca="1" si="88"/>
        <v>-233.70747286821717</v>
      </c>
      <c r="I148" s="9">
        <f t="shared" ca="1" si="88"/>
        <v>50.399054263565631</v>
      </c>
      <c r="J148" s="9">
        <f t="shared" ca="1" si="88"/>
        <v>0</v>
      </c>
      <c r="K148" s="9">
        <f t="shared" ca="1" si="89"/>
        <v>239.08000239482661</v>
      </c>
      <c r="L148" s="9">
        <f t="shared" ca="1" si="90"/>
        <v>-77.830518952247331</v>
      </c>
      <c r="M148">
        <f t="shared" ca="1" si="92"/>
        <v>56.147000430663219</v>
      </c>
      <c r="N148">
        <f t="shared" ca="1" si="93"/>
        <v>32.269336778639101</v>
      </c>
    </row>
    <row r="149" spans="1:14" x14ac:dyDescent="0.25">
      <c r="A149" s="4">
        <f t="shared" si="86"/>
        <v>0.4344907407407394</v>
      </c>
      <c r="B149" s="3">
        <f t="shared" si="94"/>
        <v>1553301540</v>
      </c>
      <c r="C149">
        <f t="shared" si="91"/>
        <v>3</v>
      </c>
      <c r="D149">
        <f t="shared" si="91"/>
        <v>87</v>
      </c>
      <c r="E149">
        <f t="shared" ca="1" si="67"/>
        <v>-42661.996589147289</v>
      </c>
      <c r="F149">
        <f t="shared" ca="1" si="68"/>
        <v>33471.426821705427</v>
      </c>
      <c r="G149">
        <f t="shared" ca="1" si="87"/>
        <v>9753.6</v>
      </c>
      <c r="H149" s="9">
        <f t="shared" ca="1" si="88"/>
        <v>-233.70747286821717</v>
      </c>
      <c r="I149" s="9">
        <f t="shared" ca="1" si="88"/>
        <v>50.399054263565631</v>
      </c>
      <c r="J149" s="9">
        <f t="shared" ca="1" si="88"/>
        <v>0</v>
      </c>
      <c r="K149" s="9">
        <f t="shared" ca="1" si="89"/>
        <v>239.08000239482661</v>
      </c>
      <c r="L149" s="9">
        <f t="shared" ca="1" si="90"/>
        <v>-77.830518952247331</v>
      </c>
      <c r="M149">
        <f t="shared" ca="1" si="92"/>
        <v>56.14924633936262</v>
      </c>
      <c r="N149">
        <f t="shared" ca="1" si="93"/>
        <v>32.250637381567614</v>
      </c>
    </row>
    <row r="150" spans="1:14" x14ac:dyDescent="0.25">
      <c r="A150" s="4">
        <f t="shared" si="86"/>
        <v>0.43454861111110976</v>
      </c>
      <c r="B150" s="3">
        <f t="shared" si="94"/>
        <v>1553301545</v>
      </c>
      <c r="C150">
        <f t="shared" si="91"/>
        <v>3</v>
      </c>
      <c r="D150">
        <f t="shared" si="91"/>
        <v>87</v>
      </c>
      <c r="E150">
        <f t="shared" ca="1" si="67"/>
        <v>-43830.533953488375</v>
      </c>
      <c r="F150">
        <f t="shared" ca="1" si="68"/>
        <v>33723.422093023255</v>
      </c>
      <c r="G150">
        <f t="shared" ca="1" si="87"/>
        <v>9753.6</v>
      </c>
      <c r="H150" s="9">
        <f t="shared" ca="1" si="88"/>
        <v>-233.70747286821717</v>
      </c>
      <c r="I150" s="9">
        <f t="shared" ca="1" si="88"/>
        <v>50.399054263567088</v>
      </c>
      <c r="J150" s="9">
        <f t="shared" ca="1" si="88"/>
        <v>0</v>
      </c>
      <c r="K150" s="9">
        <f t="shared" ca="1" si="89"/>
        <v>239.08000239482692</v>
      </c>
      <c r="L150" s="9">
        <f t="shared" ca="1" si="90"/>
        <v>-77.83051895224699</v>
      </c>
      <c r="M150">
        <f t="shared" ca="1" si="92"/>
        <v>56.151492248062013</v>
      </c>
      <c r="N150">
        <f t="shared" ca="1" si="93"/>
        <v>32.23193798449612</v>
      </c>
    </row>
    <row r="151" spans="1:14" x14ac:dyDescent="0.25">
      <c r="A151" s="4">
        <f t="shared" si="86"/>
        <v>0.43460648148148012</v>
      </c>
      <c r="B151" s="3">
        <f t="shared" si="94"/>
        <v>1553301550</v>
      </c>
      <c r="C151">
        <f t="shared" si="91"/>
        <v>3</v>
      </c>
      <c r="D151">
        <f t="shared" si="91"/>
        <v>87</v>
      </c>
      <c r="E151">
        <f t="shared" ca="1" si="67"/>
        <v>-44999.071317829461</v>
      </c>
      <c r="F151">
        <f t="shared" ca="1" si="68"/>
        <v>33975.41736434109</v>
      </c>
      <c r="G151">
        <f t="shared" ca="1" si="87"/>
        <v>9753.6</v>
      </c>
      <c r="H151" s="9">
        <f t="shared" ca="1" si="88"/>
        <v>-233.70747286821717</v>
      </c>
      <c r="I151" s="9">
        <f t="shared" ca="1" si="88"/>
        <v>50.399054263565631</v>
      </c>
      <c r="J151" s="9">
        <f t="shared" ca="1" si="88"/>
        <v>0</v>
      </c>
      <c r="K151" s="9">
        <f t="shared" ca="1" si="89"/>
        <v>239.08000239482661</v>
      </c>
      <c r="L151" s="9">
        <f t="shared" ca="1" si="90"/>
        <v>-77.830518952247331</v>
      </c>
      <c r="M151">
        <f t="shared" ca="1" si="92"/>
        <v>56.153738156761413</v>
      </c>
      <c r="N151">
        <f t="shared" ca="1" si="93"/>
        <v>32.213238587424634</v>
      </c>
    </row>
    <row r="152" spans="1:14" x14ac:dyDescent="0.25">
      <c r="A152" s="4">
        <f t="shared" si="86"/>
        <v>0.43466435185185048</v>
      </c>
      <c r="B152" s="3">
        <f t="shared" si="94"/>
        <v>1553301555</v>
      </c>
      <c r="C152">
        <f t="shared" si="91"/>
        <v>3</v>
      </c>
      <c r="D152">
        <f t="shared" si="91"/>
        <v>87</v>
      </c>
      <c r="E152">
        <f t="shared" ca="1" si="67"/>
        <v>-46167.608682170547</v>
      </c>
      <c r="F152">
        <f t="shared" ca="1" si="68"/>
        <v>34227.412635658919</v>
      </c>
      <c r="G152">
        <f t="shared" ca="1" si="87"/>
        <v>9753.6</v>
      </c>
      <c r="H152" s="9">
        <f t="shared" ref="H152:J183" ca="1" si="95">(E153-E152)/($B153-$B152)</f>
        <v>-233.70747286821717</v>
      </c>
      <c r="I152" s="9">
        <f t="shared" ca="1" si="95"/>
        <v>50.399054263565631</v>
      </c>
      <c r="J152" s="9">
        <f t="shared" ca="1" si="95"/>
        <v>0</v>
      </c>
      <c r="K152" s="9">
        <f t="shared" ca="1" si="89"/>
        <v>239.08000239482661</v>
      </c>
      <c r="L152" s="9">
        <f t="shared" ca="1" si="90"/>
        <v>-77.830518952247331</v>
      </c>
      <c r="M152">
        <f t="shared" ca="1" si="92"/>
        <v>56.155984065460807</v>
      </c>
      <c r="N152">
        <f t="shared" ca="1" si="93"/>
        <v>32.19453919035314</v>
      </c>
    </row>
    <row r="153" spans="1:14" x14ac:dyDescent="0.25">
      <c r="A153" s="4">
        <f t="shared" si="86"/>
        <v>0.43472222222222084</v>
      </c>
      <c r="B153" s="3">
        <f t="shared" si="94"/>
        <v>1553301560</v>
      </c>
      <c r="C153">
        <f t="shared" ref="C153:D168" si="96">C152</f>
        <v>3</v>
      </c>
      <c r="D153">
        <f t="shared" si="96"/>
        <v>87</v>
      </c>
      <c r="E153">
        <f t="shared" ca="1" si="67"/>
        <v>-47336.146046511632</v>
      </c>
      <c r="F153">
        <f t="shared" ca="1" si="68"/>
        <v>34479.407906976747</v>
      </c>
      <c r="G153">
        <f t="shared" ca="1" si="87"/>
        <v>9753.6</v>
      </c>
      <c r="H153" s="9">
        <f t="shared" ca="1" si="95"/>
        <v>-233.70747286821717</v>
      </c>
      <c r="I153" s="9">
        <f t="shared" ca="1" si="95"/>
        <v>50.399054263565631</v>
      </c>
      <c r="J153" s="9">
        <f t="shared" ca="1" si="95"/>
        <v>0</v>
      </c>
      <c r="K153" s="9">
        <f t="shared" ca="1" si="89"/>
        <v>239.08000239482661</v>
      </c>
      <c r="L153" s="9">
        <f t="shared" ca="1" si="90"/>
        <v>-77.830518952247331</v>
      </c>
      <c r="M153">
        <f t="shared" ca="1" si="92"/>
        <v>56.158229974160207</v>
      </c>
      <c r="N153">
        <f t="shared" ca="1" si="93"/>
        <v>32.175839793281654</v>
      </c>
    </row>
    <row r="154" spans="1:14" x14ac:dyDescent="0.25">
      <c r="A154" s="4">
        <f t="shared" si="86"/>
        <v>0.43478009259259121</v>
      </c>
      <c r="B154" s="3">
        <f t="shared" si="94"/>
        <v>1553301565</v>
      </c>
      <c r="C154">
        <f t="shared" si="96"/>
        <v>3</v>
      </c>
      <c r="D154">
        <f t="shared" si="96"/>
        <v>87</v>
      </c>
      <c r="E154">
        <f t="shared" ca="1" si="67"/>
        <v>-48504.683410852718</v>
      </c>
      <c r="F154">
        <f t="shared" ca="1" si="68"/>
        <v>34731.403178294575</v>
      </c>
      <c r="G154">
        <f t="shared" ca="1" si="87"/>
        <v>9753.6</v>
      </c>
      <c r="H154" s="9">
        <f t="shared" ca="1" si="95"/>
        <v>-233.70747286821717</v>
      </c>
      <c r="I154" s="9">
        <f t="shared" ca="1" si="95"/>
        <v>50.399054263565631</v>
      </c>
      <c r="J154" s="9">
        <f t="shared" ca="1" si="95"/>
        <v>0</v>
      </c>
      <c r="K154" s="9">
        <f t="shared" ca="1" si="89"/>
        <v>239.08000239482661</v>
      </c>
      <c r="L154" s="9">
        <f t="shared" ca="1" si="90"/>
        <v>-77.830518952247331</v>
      </c>
      <c r="M154">
        <f t="shared" ca="1" si="92"/>
        <v>56.1604758828596</v>
      </c>
      <c r="N154">
        <f t="shared" ca="1" si="93"/>
        <v>32.15714039621016</v>
      </c>
    </row>
    <row r="155" spans="1:14" x14ac:dyDescent="0.25">
      <c r="A155" s="4">
        <f t="shared" si="86"/>
        <v>0.43483796296296157</v>
      </c>
      <c r="B155" s="3">
        <f t="shared" si="94"/>
        <v>1553301570</v>
      </c>
      <c r="C155">
        <f t="shared" si="96"/>
        <v>3</v>
      </c>
      <c r="D155">
        <f t="shared" si="96"/>
        <v>87</v>
      </c>
      <c r="E155">
        <f t="shared" ca="1" si="67"/>
        <v>-49673.220775193804</v>
      </c>
      <c r="F155">
        <f t="shared" ca="1" si="68"/>
        <v>34983.398449612403</v>
      </c>
      <c r="G155">
        <f t="shared" ca="1" si="87"/>
        <v>9753.6</v>
      </c>
      <c r="H155" s="9">
        <f t="shared" ca="1" si="95"/>
        <v>-233.70747286821717</v>
      </c>
      <c r="I155" s="9">
        <f t="shared" ca="1" si="95"/>
        <v>50.399054263567088</v>
      </c>
      <c r="J155" s="9">
        <f t="shared" ca="1" si="95"/>
        <v>0</v>
      </c>
      <c r="K155" s="9">
        <f t="shared" ca="1" si="89"/>
        <v>239.08000239482692</v>
      </c>
      <c r="L155" s="9">
        <f t="shared" ca="1" si="90"/>
        <v>-77.83051895224699</v>
      </c>
      <c r="M155">
        <f t="shared" ca="1" si="92"/>
        <v>56.162721791559001</v>
      </c>
      <c r="N155">
        <f t="shared" ca="1" si="93"/>
        <v>32.138440999138673</v>
      </c>
    </row>
    <row r="156" spans="1:14" x14ac:dyDescent="0.25">
      <c r="A156" s="4">
        <f t="shared" si="86"/>
        <v>0.43489583333333193</v>
      </c>
      <c r="B156" s="3">
        <f t="shared" si="94"/>
        <v>1553301575</v>
      </c>
      <c r="C156">
        <f t="shared" si="96"/>
        <v>3</v>
      </c>
      <c r="D156">
        <f t="shared" si="96"/>
        <v>87</v>
      </c>
      <c r="E156">
        <f t="shared" ca="1" si="67"/>
        <v>-50841.75813953489</v>
      </c>
      <c r="F156">
        <f t="shared" ca="1" si="68"/>
        <v>35235.393720930238</v>
      </c>
      <c r="G156">
        <f t="shared" ca="1" si="87"/>
        <v>9753.6</v>
      </c>
      <c r="H156" s="9">
        <f t="shared" ca="1" si="95"/>
        <v>-233.70747286821717</v>
      </c>
      <c r="I156" s="9">
        <f t="shared" ca="1" si="95"/>
        <v>50.399054263564175</v>
      </c>
      <c r="J156" s="9">
        <f t="shared" ca="1" si="95"/>
        <v>0</v>
      </c>
      <c r="K156" s="9">
        <f t="shared" ca="1" si="89"/>
        <v>239.08000239482629</v>
      </c>
      <c r="L156" s="9">
        <f t="shared" ca="1" si="90"/>
        <v>-77.830518952247672</v>
      </c>
      <c r="M156">
        <f t="shared" ca="1" si="92"/>
        <v>56.164967700258394</v>
      </c>
      <c r="N156">
        <f t="shared" ca="1" si="93"/>
        <v>32.11974160206718</v>
      </c>
    </row>
    <row r="157" spans="1:14" x14ac:dyDescent="0.25">
      <c r="A157" s="4">
        <f t="shared" si="86"/>
        <v>0.43495370370370229</v>
      </c>
      <c r="B157" s="3">
        <f t="shared" si="94"/>
        <v>1553301580</v>
      </c>
      <c r="C157">
        <f t="shared" si="96"/>
        <v>3</v>
      </c>
      <c r="D157">
        <f t="shared" si="96"/>
        <v>87</v>
      </c>
      <c r="E157">
        <f t="shared" ca="1" si="67"/>
        <v>-52010.295503875976</v>
      </c>
      <c r="F157">
        <f t="shared" ca="1" si="68"/>
        <v>35487.388992248059</v>
      </c>
      <c r="G157">
        <f t="shared" ca="1" si="87"/>
        <v>9753.6</v>
      </c>
      <c r="H157" s="9">
        <f t="shared" ca="1" si="95"/>
        <v>-233.70747286821717</v>
      </c>
      <c r="I157" s="9">
        <f t="shared" ca="1" si="95"/>
        <v>50.399054263567088</v>
      </c>
      <c r="J157" s="9">
        <f t="shared" ca="1" si="95"/>
        <v>0</v>
      </c>
      <c r="K157" s="9">
        <f t="shared" ca="1" si="89"/>
        <v>239.08000239482692</v>
      </c>
      <c r="L157" s="9">
        <f t="shared" ca="1" si="90"/>
        <v>-77.83051895224699</v>
      </c>
      <c r="M157">
        <f t="shared" ca="1" si="92"/>
        <v>56.167213608957795</v>
      </c>
      <c r="N157">
        <f t="shared" ca="1" si="93"/>
        <v>32.101042204995693</v>
      </c>
    </row>
    <row r="158" spans="1:14" x14ac:dyDescent="0.25">
      <c r="A158" s="4">
        <f t="shared" si="86"/>
        <v>0.43501157407407265</v>
      </c>
      <c r="B158" s="3">
        <f t="shared" si="94"/>
        <v>1553301585</v>
      </c>
      <c r="C158">
        <f t="shared" si="96"/>
        <v>3</v>
      </c>
      <c r="D158">
        <f t="shared" si="96"/>
        <v>87</v>
      </c>
      <c r="E158">
        <f t="shared" ca="1" si="67"/>
        <v>-53178.832868217061</v>
      </c>
      <c r="F158">
        <f t="shared" ca="1" si="68"/>
        <v>35739.384263565895</v>
      </c>
      <c r="G158">
        <f t="shared" ca="1" si="87"/>
        <v>9753.6</v>
      </c>
      <c r="H158" s="9">
        <f t="shared" ca="1" si="95"/>
        <v>-233.70747286821424</v>
      </c>
      <c r="I158" s="9">
        <f t="shared" ca="1" si="95"/>
        <v>50.399054263565631</v>
      </c>
      <c r="J158" s="9">
        <f t="shared" ca="1" si="95"/>
        <v>0</v>
      </c>
      <c r="K158" s="9">
        <f t="shared" ca="1" si="89"/>
        <v>239.08000239482374</v>
      </c>
      <c r="L158" s="9">
        <f t="shared" ca="1" si="90"/>
        <v>-77.830518952247189</v>
      </c>
      <c r="M158">
        <f t="shared" ca="1" si="92"/>
        <v>56.169459517657188</v>
      </c>
      <c r="N158">
        <f t="shared" ca="1" si="93"/>
        <v>32.082342807924199</v>
      </c>
    </row>
    <row r="159" spans="1:14" x14ac:dyDescent="0.25">
      <c r="A159" s="4">
        <f t="shared" si="86"/>
        <v>0.43506944444444301</v>
      </c>
      <c r="B159" s="3">
        <f t="shared" si="94"/>
        <v>1553301590</v>
      </c>
      <c r="C159">
        <f t="shared" si="96"/>
        <v>3</v>
      </c>
      <c r="D159">
        <f t="shared" si="96"/>
        <v>87</v>
      </c>
      <c r="E159">
        <f t="shared" ca="1" si="67"/>
        <v>-54347.370232558133</v>
      </c>
      <c r="F159">
        <f t="shared" ca="1" si="68"/>
        <v>35991.379534883723</v>
      </c>
      <c r="G159">
        <f t="shared" ca="1" si="87"/>
        <v>9753.6</v>
      </c>
      <c r="H159" s="9">
        <f t="shared" ca="1" si="95"/>
        <v>-233.70747286821717</v>
      </c>
      <c r="I159" s="9">
        <f t="shared" ca="1" si="95"/>
        <v>50.399054263565631</v>
      </c>
      <c r="J159" s="9">
        <f t="shared" ca="1" si="95"/>
        <v>0</v>
      </c>
      <c r="K159" s="9">
        <f t="shared" ca="1" si="89"/>
        <v>239.08000239482661</v>
      </c>
      <c r="L159" s="9">
        <f t="shared" ca="1" si="90"/>
        <v>-77.830518952247331</v>
      </c>
      <c r="M159">
        <f t="shared" ca="1" si="92"/>
        <v>56.171705426356588</v>
      </c>
      <c r="N159">
        <f t="shared" ca="1" si="93"/>
        <v>32.063643410852713</v>
      </c>
    </row>
    <row r="160" spans="1:14" x14ac:dyDescent="0.25">
      <c r="A160" s="4">
        <f t="shared" si="86"/>
        <v>0.43512731481481337</v>
      </c>
      <c r="B160" s="3">
        <f t="shared" si="94"/>
        <v>1553301595</v>
      </c>
      <c r="C160">
        <f t="shared" si="96"/>
        <v>3</v>
      </c>
      <c r="D160">
        <f t="shared" si="96"/>
        <v>87</v>
      </c>
      <c r="E160">
        <f t="shared" ca="1" si="67"/>
        <v>-55515.907596899218</v>
      </c>
      <c r="F160">
        <f t="shared" ca="1" si="68"/>
        <v>36243.374806201551</v>
      </c>
      <c r="G160">
        <f t="shared" ca="1" si="87"/>
        <v>9753.6</v>
      </c>
      <c r="H160" s="9">
        <f t="shared" ca="1" si="95"/>
        <v>-233.70747286821717</v>
      </c>
      <c r="I160" s="9">
        <f t="shared" ca="1" si="95"/>
        <v>50.399054263567088</v>
      </c>
      <c r="J160" s="9">
        <f t="shared" ca="1" si="95"/>
        <v>0</v>
      </c>
      <c r="K160" s="9">
        <f t="shared" ca="1" si="89"/>
        <v>239.08000239482692</v>
      </c>
      <c r="L160" s="9">
        <f t="shared" ca="1" si="90"/>
        <v>-77.83051895224699</v>
      </c>
      <c r="M160">
        <f t="shared" ca="1" si="92"/>
        <v>56.173951335055982</v>
      </c>
      <c r="N160">
        <f t="shared" ca="1" si="93"/>
        <v>32.044944013781219</v>
      </c>
    </row>
    <row r="161" spans="1:14" x14ac:dyDescent="0.25">
      <c r="A161" s="4">
        <f t="shared" si="86"/>
        <v>0.43518518518518373</v>
      </c>
      <c r="B161" s="3">
        <f t="shared" si="94"/>
        <v>1553301600</v>
      </c>
      <c r="C161">
        <f t="shared" si="96"/>
        <v>3</v>
      </c>
      <c r="D161">
        <f t="shared" si="96"/>
        <v>87</v>
      </c>
      <c r="E161">
        <f t="shared" ca="1" si="67"/>
        <v>-56684.444961240304</v>
      </c>
      <c r="F161">
        <f t="shared" ca="1" si="68"/>
        <v>36495.370077519387</v>
      </c>
      <c r="G161">
        <f t="shared" ca="1" si="87"/>
        <v>9753.6</v>
      </c>
      <c r="H161" s="9">
        <f t="shared" ca="1" si="95"/>
        <v>-233.70747286821717</v>
      </c>
      <c r="I161" s="9">
        <f t="shared" ca="1" si="95"/>
        <v>50.399054263564175</v>
      </c>
      <c r="J161" s="9">
        <f t="shared" ca="1" si="95"/>
        <v>0</v>
      </c>
      <c r="K161" s="9">
        <f t="shared" ca="1" si="89"/>
        <v>239.08000239482629</v>
      </c>
      <c r="L161" s="9">
        <f t="shared" ca="1" si="90"/>
        <v>-77.830518952247672</v>
      </c>
      <c r="M161">
        <f t="shared" ca="1" si="92"/>
        <v>56.176197243755382</v>
      </c>
      <c r="N161">
        <f t="shared" ca="1" si="93"/>
        <v>32.026244616709732</v>
      </c>
    </row>
    <row r="162" spans="1:14" x14ac:dyDescent="0.25">
      <c r="A162" s="4">
        <f t="shared" si="86"/>
        <v>0.43524305555555409</v>
      </c>
      <c r="B162" s="3">
        <f t="shared" si="94"/>
        <v>1553301605</v>
      </c>
      <c r="C162">
        <f t="shared" si="96"/>
        <v>3</v>
      </c>
      <c r="D162">
        <f t="shared" si="96"/>
        <v>87</v>
      </c>
      <c r="E162">
        <f t="shared" ca="1" si="67"/>
        <v>-57852.98232558139</v>
      </c>
      <c r="F162">
        <f t="shared" ca="1" si="68"/>
        <v>36747.365348837207</v>
      </c>
      <c r="G162">
        <f t="shared" ca="1" si="87"/>
        <v>9753.6</v>
      </c>
      <c r="H162" s="9">
        <f t="shared" ca="1" si="95"/>
        <v>-233.70747286821717</v>
      </c>
      <c r="I162" s="9">
        <f t="shared" ca="1" si="95"/>
        <v>50.399054263567088</v>
      </c>
      <c r="J162" s="9">
        <f t="shared" ca="1" si="95"/>
        <v>0</v>
      </c>
      <c r="K162" s="9">
        <f t="shared" ca="1" si="89"/>
        <v>239.08000239482692</v>
      </c>
      <c r="L162" s="9">
        <f t="shared" ca="1" si="90"/>
        <v>-77.83051895224699</v>
      </c>
      <c r="M162">
        <f t="shared" ca="1" si="92"/>
        <v>56.178443152454783</v>
      </c>
      <c r="N162">
        <f t="shared" ca="1" si="93"/>
        <v>32.007545219638239</v>
      </c>
    </row>
    <row r="163" spans="1:14" x14ac:dyDescent="0.25">
      <c r="A163" s="4">
        <f t="shared" si="86"/>
        <v>0.43530092592592445</v>
      </c>
      <c r="B163" s="3">
        <f t="shared" si="94"/>
        <v>1553301610</v>
      </c>
      <c r="C163">
        <f t="shared" si="96"/>
        <v>3</v>
      </c>
      <c r="D163">
        <f t="shared" si="96"/>
        <v>87</v>
      </c>
      <c r="E163">
        <f t="shared" ca="1" si="67"/>
        <v>-59021.519689922476</v>
      </c>
      <c r="F163">
        <f t="shared" ca="1" si="68"/>
        <v>36999.360620155043</v>
      </c>
      <c r="G163">
        <f t="shared" ca="1" si="87"/>
        <v>9753.6</v>
      </c>
      <c r="H163" s="9">
        <f t="shared" ca="1" si="95"/>
        <v>-233.70747286821717</v>
      </c>
      <c r="I163" s="9">
        <f t="shared" ca="1" si="95"/>
        <v>50.399054263565631</v>
      </c>
      <c r="J163" s="9">
        <f t="shared" ca="1" si="95"/>
        <v>0</v>
      </c>
      <c r="K163" s="9">
        <f t="shared" ca="1" si="89"/>
        <v>239.08000239482661</v>
      </c>
      <c r="L163" s="9">
        <f t="shared" ca="1" si="90"/>
        <v>-77.830518952247331</v>
      </c>
      <c r="M163">
        <f t="shared" ca="1" si="92"/>
        <v>56.180689061154176</v>
      </c>
      <c r="N163">
        <f t="shared" ca="1" si="93"/>
        <v>31.988845822566752</v>
      </c>
    </row>
    <row r="164" spans="1:14" x14ac:dyDescent="0.25">
      <c r="A164" s="4">
        <f t="shared" si="86"/>
        <v>0.43535879629629481</v>
      </c>
      <c r="B164" s="3">
        <f t="shared" si="94"/>
        <v>1553301615</v>
      </c>
      <c r="C164">
        <f t="shared" si="96"/>
        <v>3</v>
      </c>
      <c r="D164">
        <f t="shared" si="96"/>
        <v>87</v>
      </c>
      <c r="E164">
        <f t="shared" ca="1" si="67"/>
        <v>-60190.057054263561</v>
      </c>
      <c r="F164">
        <f t="shared" ca="1" si="68"/>
        <v>37251.355891472871</v>
      </c>
      <c r="G164">
        <f t="shared" ca="1" si="87"/>
        <v>9753.6</v>
      </c>
      <c r="H164" s="9">
        <f t="shared" ca="1" si="95"/>
        <v>-233.70747286821717</v>
      </c>
      <c r="I164" s="9">
        <f t="shared" ca="1" si="95"/>
        <v>50.399054263565631</v>
      </c>
      <c r="J164" s="9">
        <f t="shared" ca="1" si="95"/>
        <v>0</v>
      </c>
      <c r="K164" s="9">
        <f t="shared" ca="1" si="89"/>
        <v>239.08000239482661</v>
      </c>
      <c r="L164" s="9">
        <f t="shared" ca="1" si="90"/>
        <v>-77.830518952247331</v>
      </c>
      <c r="M164">
        <f t="shared" ca="1" si="92"/>
        <v>56.182934969853576</v>
      </c>
      <c r="N164">
        <f t="shared" ca="1" si="93"/>
        <v>31.970146425495262</v>
      </c>
    </row>
    <row r="165" spans="1:14" x14ac:dyDescent="0.25">
      <c r="A165" s="4">
        <f t="shared" si="86"/>
        <v>0.43541666666666518</v>
      </c>
      <c r="B165" s="3">
        <f t="shared" si="94"/>
        <v>1553301620</v>
      </c>
      <c r="C165">
        <f t="shared" si="96"/>
        <v>3</v>
      </c>
      <c r="D165">
        <f t="shared" si="96"/>
        <v>87</v>
      </c>
      <c r="E165">
        <f t="shared" ref="E165:E216" ca="1" si="97">INDIRECT("E$"&amp;C165)+INDIRECT("H$"&amp;C165)*($B165-INDIRECT("B$"&amp;D165))</f>
        <v>-61358.594418604647</v>
      </c>
      <c r="F165">
        <f t="shared" ref="F165:F216" ca="1" si="98">INDIRECT("F$"&amp;C165)+INDIRECT("I$"&amp;C165)*($B165-INDIRECT("B$"&amp;D165))</f>
        <v>37503.351162790699</v>
      </c>
      <c r="G165">
        <f t="shared" ca="1" si="87"/>
        <v>9753.6</v>
      </c>
      <c r="H165" s="9">
        <f t="shared" ca="1" si="95"/>
        <v>-233.70747286821717</v>
      </c>
      <c r="I165" s="9">
        <f t="shared" ca="1" si="95"/>
        <v>50.399054263567088</v>
      </c>
      <c r="J165" s="9">
        <f t="shared" ca="1" si="95"/>
        <v>0</v>
      </c>
      <c r="K165" s="9">
        <f t="shared" ca="1" si="89"/>
        <v>239.08000239482692</v>
      </c>
      <c r="L165" s="9">
        <f t="shared" ca="1" si="90"/>
        <v>-77.83051895224699</v>
      </c>
      <c r="M165">
        <f t="shared" ca="1" si="92"/>
        <v>56.18518087855297</v>
      </c>
      <c r="N165">
        <f t="shared" ca="1" si="93"/>
        <v>31.951447028423772</v>
      </c>
    </row>
    <row r="166" spans="1:14" x14ac:dyDescent="0.25">
      <c r="A166" s="4">
        <f t="shared" si="86"/>
        <v>0.43547453703703554</v>
      </c>
      <c r="B166" s="3">
        <f t="shared" si="94"/>
        <v>1553301625</v>
      </c>
      <c r="C166">
        <f t="shared" si="96"/>
        <v>3</v>
      </c>
      <c r="D166">
        <f t="shared" si="96"/>
        <v>87</v>
      </c>
      <c r="E166">
        <f t="shared" ca="1" si="97"/>
        <v>-62527.131782945733</v>
      </c>
      <c r="F166">
        <f t="shared" ca="1" si="98"/>
        <v>37755.346434108535</v>
      </c>
      <c r="G166">
        <f t="shared" ca="1" si="87"/>
        <v>9753.6</v>
      </c>
      <c r="H166" s="9">
        <f t="shared" ca="1" si="95"/>
        <v>-233.70747286821717</v>
      </c>
      <c r="I166" s="9">
        <f t="shared" ca="1" si="95"/>
        <v>50.399054263564175</v>
      </c>
      <c r="J166" s="9">
        <f t="shared" ca="1" si="95"/>
        <v>0</v>
      </c>
      <c r="K166" s="9">
        <f t="shared" ca="1" si="89"/>
        <v>239.08000239482629</v>
      </c>
      <c r="L166" s="9">
        <f t="shared" ca="1" si="90"/>
        <v>-77.830518952247672</v>
      </c>
      <c r="M166">
        <f t="shared" ca="1" si="92"/>
        <v>56.18742678725237</v>
      </c>
      <c r="N166">
        <f t="shared" ca="1" si="93"/>
        <v>31.932747631352282</v>
      </c>
    </row>
    <row r="167" spans="1:14" x14ac:dyDescent="0.25">
      <c r="A167" s="4">
        <f t="shared" si="86"/>
        <v>0.4355324074074059</v>
      </c>
      <c r="B167" s="3">
        <f t="shared" si="94"/>
        <v>1553301630</v>
      </c>
      <c r="C167">
        <f t="shared" si="96"/>
        <v>3</v>
      </c>
      <c r="D167">
        <f t="shared" si="96"/>
        <v>87</v>
      </c>
      <c r="E167">
        <f t="shared" ca="1" si="97"/>
        <v>-63695.669147286819</v>
      </c>
      <c r="F167">
        <f t="shared" ca="1" si="98"/>
        <v>38007.341705426355</v>
      </c>
      <c r="G167">
        <f t="shared" ca="1" si="87"/>
        <v>9753.6</v>
      </c>
      <c r="H167" s="9">
        <f t="shared" ca="1" si="95"/>
        <v>-233.70747286821717</v>
      </c>
      <c r="I167" s="9">
        <f t="shared" ca="1" si="95"/>
        <v>50.399054263567088</v>
      </c>
      <c r="J167" s="9">
        <f t="shared" ca="1" si="95"/>
        <v>0</v>
      </c>
      <c r="K167" s="9">
        <f t="shared" ca="1" si="89"/>
        <v>239.08000239482692</v>
      </c>
      <c r="L167" s="9">
        <f t="shared" ca="1" si="90"/>
        <v>-77.83051895224699</v>
      </c>
      <c r="M167">
        <f t="shared" ca="1" si="92"/>
        <v>56.189672695951764</v>
      </c>
      <c r="N167">
        <f t="shared" ca="1" si="93"/>
        <v>31.914048234280791</v>
      </c>
    </row>
    <row r="168" spans="1:14" x14ac:dyDescent="0.25">
      <c r="A168" s="4">
        <f t="shared" si="86"/>
        <v>0.43559027777777626</v>
      </c>
      <c r="B168" s="3">
        <f t="shared" si="94"/>
        <v>1553301635</v>
      </c>
      <c r="C168">
        <f t="shared" si="96"/>
        <v>3</v>
      </c>
      <c r="D168">
        <f t="shared" si="96"/>
        <v>87</v>
      </c>
      <c r="E168">
        <f t="shared" ca="1" si="97"/>
        <v>-64864.206511627905</v>
      </c>
      <c r="F168">
        <f t="shared" ca="1" si="98"/>
        <v>38259.336976744191</v>
      </c>
      <c r="G168">
        <f t="shared" ca="1" si="87"/>
        <v>9753.6</v>
      </c>
      <c r="H168" s="9">
        <f t="shared" ca="1" si="95"/>
        <v>-233.70747286821862</v>
      </c>
      <c r="I168" s="9">
        <f t="shared" ca="1" si="95"/>
        <v>50.399054263565631</v>
      </c>
      <c r="J168" s="9">
        <f t="shared" ca="1" si="95"/>
        <v>0</v>
      </c>
      <c r="K168" s="9">
        <f t="shared" ca="1" si="89"/>
        <v>239.08000239482803</v>
      </c>
      <c r="L168" s="9">
        <f t="shared" ca="1" si="90"/>
        <v>-77.830518952247402</v>
      </c>
      <c r="M168">
        <f t="shared" ca="1" si="92"/>
        <v>56.191918604651164</v>
      </c>
      <c r="N168">
        <f t="shared" ca="1" si="93"/>
        <v>31.895348837209301</v>
      </c>
    </row>
    <row r="169" spans="1:14" x14ac:dyDescent="0.25">
      <c r="A169" s="4">
        <f t="shared" si="86"/>
        <v>0.43564814814814662</v>
      </c>
      <c r="B169" s="3">
        <f t="shared" si="94"/>
        <v>1553301640</v>
      </c>
      <c r="C169">
        <f t="shared" ref="C169:D184" si="99">C168</f>
        <v>3</v>
      </c>
      <c r="D169">
        <f t="shared" si="99"/>
        <v>87</v>
      </c>
      <c r="E169">
        <f t="shared" ca="1" si="97"/>
        <v>-66032.743875968998</v>
      </c>
      <c r="F169">
        <f t="shared" ca="1" si="98"/>
        <v>38511.332248062019</v>
      </c>
      <c r="G169">
        <f t="shared" ca="1" si="87"/>
        <v>9753.6</v>
      </c>
      <c r="H169" s="9">
        <f t="shared" ca="1" si="95"/>
        <v>-233.70747286821717</v>
      </c>
      <c r="I169" s="9">
        <f t="shared" ca="1" si="95"/>
        <v>50.399054263565631</v>
      </c>
      <c r="J169" s="9">
        <f t="shared" ca="1" si="95"/>
        <v>0</v>
      </c>
      <c r="K169" s="9">
        <f t="shared" ca="1" si="89"/>
        <v>239.08000239482661</v>
      </c>
      <c r="L169" s="9">
        <f t="shared" ca="1" si="90"/>
        <v>-77.830518952247331</v>
      </c>
      <c r="M169">
        <f t="shared" ca="1" si="92"/>
        <v>56.194164513350557</v>
      </c>
      <c r="N169">
        <f t="shared" ca="1" si="93"/>
        <v>31.876649440137811</v>
      </c>
    </row>
    <row r="170" spans="1:14" x14ac:dyDescent="0.25">
      <c r="A170" s="4">
        <f t="shared" si="86"/>
        <v>0.43570601851851698</v>
      </c>
      <c r="B170" s="3">
        <f t="shared" si="94"/>
        <v>1553301645</v>
      </c>
      <c r="C170">
        <f t="shared" si="99"/>
        <v>3</v>
      </c>
      <c r="D170">
        <f t="shared" si="99"/>
        <v>87</v>
      </c>
      <c r="E170">
        <f t="shared" ca="1" si="97"/>
        <v>-67201.281240310083</v>
      </c>
      <c r="F170">
        <f t="shared" ca="1" si="98"/>
        <v>38763.327519379847</v>
      </c>
      <c r="G170">
        <f t="shared" ca="1" si="87"/>
        <v>9753.6</v>
      </c>
      <c r="H170" s="9">
        <f t="shared" ca="1" si="95"/>
        <v>-233.70747286821717</v>
      </c>
      <c r="I170" s="9">
        <f t="shared" ca="1" si="95"/>
        <v>50.399054263565631</v>
      </c>
      <c r="J170" s="9">
        <f t="shared" ca="1" si="95"/>
        <v>0</v>
      </c>
      <c r="K170" s="9">
        <f t="shared" ca="1" si="89"/>
        <v>239.08000239482661</v>
      </c>
      <c r="L170" s="9">
        <f t="shared" ca="1" si="90"/>
        <v>-77.830518952247331</v>
      </c>
      <c r="M170">
        <f t="shared" ca="1" si="92"/>
        <v>56.196410422049958</v>
      </c>
      <c r="N170">
        <f t="shared" ca="1" si="93"/>
        <v>31.857950043066321</v>
      </c>
    </row>
    <row r="171" spans="1:14" x14ac:dyDescent="0.25">
      <c r="A171" s="4">
        <f t="shared" si="86"/>
        <v>0.43576388888888734</v>
      </c>
      <c r="B171" s="3">
        <f t="shared" si="94"/>
        <v>1553301650</v>
      </c>
      <c r="C171">
        <f t="shared" si="99"/>
        <v>3</v>
      </c>
      <c r="D171">
        <f t="shared" si="99"/>
        <v>87</v>
      </c>
      <c r="E171">
        <f t="shared" ca="1" si="97"/>
        <v>-68369.818604651169</v>
      </c>
      <c r="F171">
        <f t="shared" ca="1" si="98"/>
        <v>39015.322790697675</v>
      </c>
      <c r="G171">
        <f t="shared" ca="1" si="87"/>
        <v>9753.6</v>
      </c>
      <c r="H171" s="9">
        <f t="shared" ca="1" si="95"/>
        <v>-233.70747286821717</v>
      </c>
      <c r="I171" s="9">
        <f t="shared" ca="1" si="95"/>
        <v>50.399054263565631</v>
      </c>
      <c r="J171" s="9">
        <f t="shared" ca="1" si="95"/>
        <v>0</v>
      </c>
      <c r="K171" s="9">
        <f t="shared" ca="1" si="89"/>
        <v>239.08000239482661</v>
      </c>
      <c r="L171" s="9">
        <f t="shared" ca="1" si="90"/>
        <v>-77.830518952247331</v>
      </c>
      <c r="M171">
        <f t="shared" ca="1" si="92"/>
        <v>56.198656330749351</v>
      </c>
      <c r="N171">
        <f t="shared" ca="1" si="93"/>
        <v>31.839250645994831</v>
      </c>
    </row>
    <row r="172" spans="1:14" x14ac:dyDescent="0.25">
      <c r="A172" s="4">
        <f t="shared" si="86"/>
        <v>0.4358217592592577</v>
      </c>
      <c r="B172" s="3">
        <f t="shared" si="94"/>
        <v>1553301655</v>
      </c>
      <c r="C172">
        <f t="shared" si="99"/>
        <v>3</v>
      </c>
      <c r="D172">
        <f t="shared" si="99"/>
        <v>87</v>
      </c>
      <c r="E172">
        <f t="shared" ca="1" si="97"/>
        <v>-69538.355968992255</v>
      </c>
      <c r="F172">
        <f t="shared" ca="1" si="98"/>
        <v>39267.318062015504</v>
      </c>
      <c r="G172">
        <f t="shared" ca="1" si="87"/>
        <v>9753.6</v>
      </c>
      <c r="H172" s="9">
        <f t="shared" ca="1" si="95"/>
        <v>-233.70747286821717</v>
      </c>
      <c r="I172" s="9">
        <f t="shared" ca="1" si="95"/>
        <v>50.399054263567088</v>
      </c>
      <c r="J172" s="9">
        <f t="shared" ca="1" si="95"/>
        <v>0</v>
      </c>
      <c r="K172" s="9">
        <f t="shared" ca="1" si="89"/>
        <v>239.08000239482692</v>
      </c>
      <c r="L172" s="9">
        <f t="shared" ca="1" si="90"/>
        <v>-77.83051895224699</v>
      </c>
      <c r="M172">
        <f t="shared" ca="1" si="92"/>
        <v>56.200902239448752</v>
      </c>
      <c r="N172">
        <f t="shared" ca="1" si="93"/>
        <v>31.820551248923341</v>
      </c>
    </row>
    <row r="173" spans="1:14" x14ac:dyDescent="0.25">
      <c r="A173" s="4">
        <f t="shared" si="86"/>
        <v>0.43587962962962806</v>
      </c>
      <c r="B173" s="3">
        <f t="shared" si="94"/>
        <v>1553301660</v>
      </c>
      <c r="C173">
        <f t="shared" si="99"/>
        <v>3</v>
      </c>
      <c r="D173">
        <f t="shared" si="99"/>
        <v>87</v>
      </c>
      <c r="E173">
        <f t="shared" ca="1" si="97"/>
        <v>-70706.893333333341</v>
      </c>
      <c r="F173">
        <f t="shared" ca="1" si="98"/>
        <v>39519.313333333339</v>
      </c>
      <c r="G173">
        <f t="shared" ca="1" si="87"/>
        <v>9753.6</v>
      </c>
      <c r="H173" s="9">
        <f t="shared" ca="1" si="95"/>
        <v>-233.70747286821717</v>
      </c>
      <c r="I173" s="9">
        <f t="shared" ca="1" si="95"/>
        <v>50.399054263564175</v>
      </c>
      <c r="J173" s="9">
        <f t="shared" ca="1" si="95"/>
        <v>0</v>
      </c>
      <c r="K173" s="9">
        <f t="shared" ca="1" si="89"/>
        <v>239.08000239482629</v>
      </c>
      <c r="L173" s="9">
        <f t="shared" ca="1" si="90"/>
        <v>-77.830518952247672</v>
      </c>
      <c r="M173">
        <f t="shared" ca="1" si="92"/>
        <v>56.203148148148145</v>
      </c>
      <c r="N173">
        <f t="shared" ca="1" si="93"/>
        <v>31.80185185185185</v>
      </c>
    </row>
    <row r="174" spans="1:14" x14ac:dyDescent="0.25">
      <c r="A174" s="4">
        <f t="shared" si="86"/>
        <v>0.43593749999999842</v>
      </c>
      <c r="B174" s="3">
        <f t="shared" si="94"/>
        <v>1553301665</v>
      </c>
      <c r="C174">
        <f t="shared" si="99"/>
        <v>3</v>
      </c>
      <c r="D174">
        <f t="shared" si="99"/>
        <v>87</v>
      </c>
      <c r="E174">
        <f t="shared" ca="1" si="97"/>
        <v>-71875.430697674426</v>
      </c>
      <c r="F174">
        <f t="shared" ca="1" si="98"/>
        <v>39771.30860465116</v>
      </c>
      <c r="G174">
        <f t="shared" ca="1" si="87"/>
        <v>9753.6</v>
      </c>
      <c r="H174" s="9">
        <f t="shared" ca="1" si="95"/>
        <v>-233.70747286821717</v>
      </c>
      <c r="I174" s="9">
        <f t="shared" ca="1" si="95"/>
        <v>50.399054263567088</v>
      </c>
      <c r="J174" s="9">
        <f t="shared" ca="1" si="95"/>
        <v>0</v>
      </c>
      <c r="K174" s="9">
        <f t="shared" ca="1" si="89"/>
        <v>239.08000239482692</v>
      </c>
      <c r="L174" s="9">
        <f t="shared" ca="1" si="90"/>
        <v>-77.83051895224699</v>
      </c>
      <c r="M174">
        <f t="shared" ca="1" si="92"/>
        <v>56.205394056847545</v>
      </c>
      <c r="N174">
        <f t="shared" ca="1" si="93"/>
        <v>31.78315245478036</v>
      </c>
    </row>
    <row r="175" spans="1:14" x14ac:dyDescent="0.25">
      <c r="A175" s="4">
        <f t="shared" si="86"/>
        <v>0.43599537037036878</v>
      </c>
      <c r="B175" s="3">
        <f t="shared" si="94"/>
        <v>1553301670</v>
      </c>
      <c r="C175">
        <f t="shared" si="99"/>
        <v>3</v>
      </c>
      <c r="D175">
        <f t="shared" si="99"/>
        <v>87</v>
      </c>
      <c r="E175">
        <f t="shared" ca="1" si="97"/>
        <v>-73043.968062015512</v>
      </c>
      <c r="F175">
        <f t="shared" ca="1" si="98"/>
        <v>40023.303875968995</v>
      </c>
      <c r="G175">
        <f t="shared" ca="1" si="87"/>
        <v>9753.6</v>
      </c>
      <c r="H175" s="9">
        <f t="shared" ca="1" si="95"/>
        <v>-233.70747286821717</v>
      </c>
      <c r="I175" s="9">
        <f t="shared" ca="1" si="95"/>
        <v>50.399054263565631</v>
      </c>
      <c r="J175" s="9">
        <f t="shared" ca="1" si="95"/>
        <v>0</v>
      </c>
      <c r="K175" s="9">
        <f t="shared" ca="1" si="89"/>
        <v>239.08000239482661</v>
      </c>
      <c r="L175" s="9">
        <f t="shared" ca="1" si="90"/>
        <v>-77.830518952247331</v>
      </c>
      <c r="M175">
        <f t="shared" ca="1" si="92"/>
        <v>56.207639965546939</v>
      </c>
      <c r="N175">
        <f t="shared" ca="1" si="93"/>
        <v>31.76445305770887</v>
      </c>
    </row>
    <row r="176" spans="1:14" x14ac:dyDescent="0.25">
      <c r="A176" s="4">
        <f t="shared" si="86"/>
        <v>0.43605324074073915</v>
      </c>
      <c r="B176" s="3">
        <f t="shared" si="94"/>
        <v>1553301675</v>
      </c>
      <c r="C176">
        <f t="shared" si="99"/>
        <v>3</v>
      </c>
      <c r="D176">
        <f t="shared" si="99"/>
        <v>87</v>
      </c>
      <c r="E176">
        <f t="shared" ca="1" si="97"/>
        <v>-74212.505426356598</v>
      </c>
      <c r="F176">
        <f t="shared" ca="1" si="98"/>
        <v>40275.299147286823</v>
      </c>
      <c r="G176">
        <f t="shared" ca="1" si="87"/>
        <v>9753.6</v>
      </c>
      <c r="H176" s="9">
        <f t="shared" ca="1" si="95"/>
        <v>-233.70747286821717</v>
      </c>
      <c r="I176" s="9">
        <f t="shared" ca="1" si="95"/>
        <v>50.399054263565631</v>
      </c>
      <c r="J176" s="9">
        <f t="shared" ca="1" si="95"/>
        <v>0</v>
      </c>
      <c r="K176" s="9">
        <f t="shared" ca="1" si="89"/>
        <v>239.08000239482661</v>
      </c>
      <c r="L176" s="9">
        <f t="shared" ca="1" si="90"/>
        <v>-77.830518952247331</v>
      </c>
      <c r="M176">
        <f t="shared" ca="1" si="92"/>
        <v>56.209885874246339</v>
      </c>
      <c r="N176">
        <f t="shared" ca="1" si="93"/>
        <v>31.74575366063738</v>
      </c>
    </row>
    <row r="177" spans="1:14" x14ac:dyDescent="0.25">
      <c r="A177" s="4">
        <f t="shared" si="86"/>
        <v>0.43611111111110951</v>
      </c>
      <c r="B177" s="3">
        <f t="shared" si="94"/>
        <v>1553301680</v>
      </c>
      <c r="C177">
        <f t="shared" si="99"/>
        <v>3</v>
      </c>
      <c r="D177">
        <f t="shared" si="99"/>
        <v>87</v>
      </c>
      <c r="E177">
        <f t="shared" ca="1" si="97"/>
        <v>-75381.042790697684</v>
      </c>
      <c r="F177">
        <f t="shared" ca="1" si="98"/>
        <v>40527.294418604652</v>
      </c>
      <c r="G177">
        <f t="shared" ca="1" si="87"/>
        <v>9753.6</v>
      </c>
      <c r="H177" s="9">
        <f t="shared" ca="1" si="95"/>
        <v>-233.70747286821717</v>
      </c>
      <c r="I177" s="9">
        <f t="shared" ca="1" si="95"/>
        <v>50.399054263567088</v>
      </c>
      <c r="J177" s="9">
        <f t="shared" ca="1" si="95"/>
        <v>0</v>
      </c>
      <c r="K177" s="9">
        <f t="shared" ca="1" si="89"/>
        <v>239.08000239482692</v>
      </c>
      <c r="L177" s="9">
        <f t="shared" ca="1" si="90"/>
        <v>-77.83051895224699</v>
      </c>
      <c r="M177">
        <f t="shared" ca="1" si="92"/>
        <v>56.212131782945733</v>
      </c>
      <c r="N177">
        <f t="shared" ca="1" si="93"/>
        <v>31.72705426356589</v>
      </c>
    </row>
    <row r="178" spans="1:14" x14ac:dyDescent="0.25">
      <c r="A178" s="4">
        <f t="shared" si="86"/>
        <v>0.43616898148147987</v>
      </c>
      <c r="B178" s="3">
        <f t="shared" si="94"/>
        <v>1553301685</v>
      </c>
      <c r="C178">
        <f t="shared" si="99"/>
        <v>3</v>
      </c>
      <c r="D178">
        <f t="shared" si="99"/>
        <v>87</v>
      </c>
      <c r="E178">
        <f t="shared" ca="1" si="97"/>
        <v>-76549.58015503877</v>
      </c>
      <c r="F178">
        <f t="shared" ca="1" si="98"/>
        <v>40779.289689922487</v>
      </c>
      <c r="G178">
        <f t="shared" ca="1" si="87"/>
        <v>9753.6</v>
      </c>
      <c r="H178" s="9">
        <f t="shared" ca="1" si="95"/>
        <v>-233.70747286821717</v>
      </c>
      <c r="I178" s="9">
        <f t="shared" ca="1" si="95"/>
        <v>50.399054263564175</v>
      </c>
      <c r="J178" s="9">
        <f t="shared" ca="1" si="95"/>
        <v>0</v>
      </c>
      <c r="K178" s="9">
        <f t="shared" ca="1" si="89"/>
        <v>239.08000239482629</v>
      </c>
      <c r="L178" s="9">
        <f t="shared" ca="1" si="90"/>
        <v>-77.830518952247672</v>
      </c>
      <c r="M178">
        <f t="shared" ca="1" si="92"/>
        <v>56.214377691645133</v>
      </c>
      <c r="N178">
        <f t="shared" ca="1" si="93"/>
        <v>31.7083548664944</v>
      </c>
    </row>
    <row r="179" spans="1:14" x14ac:dyDescent="0.25">
      <c r="A179" s="4">
        <f t="shared" si="86"/>
        <v>0.43622685185185023</v>
      </c>
      <c r="B179" s="3">
        <f t="shared" si="94"/>
        <v>1553301690</v>
      </c>
      <c r="C179">
        <f t="shared" si="99"/>
        <v>3</v>
      </c>
      <c r="D179">
        <f t="shared" si="99"/>
        <v>87</v>
      </c>
      <c r="E179">
        <f t="shared" ca="1" si="97"/>
        <v>-77718.117519379855</v>
      </c>
      <c r="F179">
        <f t="shared" ca="1" si="98"/>
        <v>41031.284961240308</v>
      </c>
      <c r="G179">
        <f t="shared" ca="1" si="87"/>
        <v>9753.6</v>
      </c>
      <c r="H179" s="9">
        <f t="shared" ca="1" si="95"/>
        <v>-233.70747286821717</v>
      </c>
      <c r="I179" s="9">
        <f t="shared" ca="1" si="95"/>
        <v>50.399054263567088</v>
      </c>
      <c r="J179" s="9">
        <f t="shared" ca="1" si="95"/>
        <v>0</v>
      </c>
      <c r="K179" s="9">
        <f t="shared" ca="1" si="89"/>
        <v>239.08000239482692</v>
      </c>
      <c r="L179" s="9">
        <f t="shared" ca="1" si="90"/>
        <v>-77.83051895224699</v>
      </c>
      <c r="M179">
        <f t="shared" ca="1" si="92"/>
        <v>56.216623600344526</v>
      </c>
      <c r="N179">
        <f t="shared" ca="1" si="93"/>
        <v>31.68965546942291</v>
      </c>
    </row>
    <row r="180" spans="1:14" x14ac:dyDescent="0.25">
      <c r="A180" s="4">
        <f t="shared" si="86"/>
        <v>0.43628472222222059</v>
      </c>
      <c r="B180" s="3">
        <f t="shared" si="94"/>
        <v>1553301695</v>
      </c>
      <c r="C180">
        <f t="shared" si="99"/>
        <v>3</v>
      </c>
      <c r="D180">
        <f t="shared" si="99"/>
        <v>87</v>
      </c>
      <c r="E180">
        <f t="shared" ca="1" si="97"/>
        <v>-78886.654883720941</v>
      </c>
      <c r="F180">
        <f t="shared" ca="1" si="98"/>
        <v>41283.280232558143</v>
      </c>
      <c r="G180">
        <f t="shared" ca="1" si="87"/>
        <v>9753.6</v>
      </c>
      <c r="H180" s="9">
        <f t="shared" ca="1" si="95"/>
        <v>-233.70747286821717</v>
      </c>
      <c r="I180" s="9">
        <f t="shared" ca="1" si="95"/>
        <v>50.399054263565631</v>
      </c>
      <c r="J180" s="9">
        <f t="shared" ca="1" si="95"/>
        <v>0</v>
      </c>
      <c r="K180" s="9">
        <f t="shared" ca="1" si="89"/>
        <v>239.08000239482661</v>
      </c>
      <c r="L180" s="9">
        <f t="shared" ca="1" si="90"/>
        <v>-77.830518952247331</v>
      </c>
      <c r="M180">
        <f t="shared" ca="1" si="92"/>
        <v>56.218869509043927</v>
      </c>
      <c r="N180">
        <f t="shared" ca="1" si="93"/>
        <v>31.670956072351419</v>
      </c>
    </row>
    <row r="181" spans="1:14" x14ac:dyDescent="0.25">
      <c r="A181" s="4">
        <f t="shared" si="86"/>
        <v>0.43634259259259095</v>
      </c>
      <c r="B181" s="3">
        <f t="shared" si="94"/>
        <v>1553301700</v>
      </c>
      <c r="C181">
        <f t="shared" si="99"/>
        <v>3</v>
      </c>
      <c r="D181">
        <f t="shared" si="99"/>
        <v>87</v>
      </c>
      <c r="E181">
        <f t="shared" ca="1" si="97"/>
        <v>-80055.192248062027</v>
      </c>
      <c r="F181">
        <f t="shared" ca="1" si="98"/>
        <v>41535.275503875971</v>
      </c>
      <c r="G181">
        <f t="shared" ca="1" si="87"/>
        <v>9753.6</v>
      </c>
      <c r="H181" s="9">
        <f t="shared" ca="1" si="95"/>
        <v>-233.70747286821717</v>
      </c>
      <c r="I181" s="9">
        <f t="shared" ca="1" si="95"/>
        <v>50.399054263565631</v>
      </c>
      <c r="J181" s="9">
        <f t="shared" ca="1" si="95"/>
        <v>0</v>
      </c>
      <c r="K181" s="9">
        <f t="shared" ca="1" si="89"/>
        <v>239.08000239482661</v>
      </c>
      <c r="L181" s="9">
        <f t="shared" ca="1" si="90"/>
        <v>-77.830518952247331</v>
      </c>
      <c r="M181">
        <f t="shared" ca="1" si="92"/>
        <v>56.221115417743327</v>
      </c>
      <c r="N181">
        <f t="shared" ca="1" si="93"/>
        <v>31.652256675279929</v>
      </c>
    </row>
    <row r="182" spans="1:14" x14ac:dyDescent="0.25">
      <c r="A182" s="4">
        <f t="shared" si="86"/>
        <v>0.43640046296296131</v>
      </c>
      <c r="B182" s="3">
        <f t="shared" si="94"/>
        <v>1553301705</v>
      </c>
      <c r="C182">
        <f t="shared" si="99"/>
        <v>3</v>
      </c>
      <c r="D182">
        <f t="shared" si="99"/>
        <v>87</v>
      </c>
      <c r="E182">
        <f t="shared" ca="1" si="97"/>
        <v>-81223.729612403113</v>
      </c>
      <c r="F182">
        <f t="shared" ca="1" si="98"/>
        <v>41787.2707751938</v>
      </c>
      <c r="G182">
        <f t="shared" ca="1" si="87"/>
        <v>9753.6</v>
      </c>
      <c r="H182" s="9">
        <f t="shared" ca="1" si="95"/>
        <v>-233.70747286821717</v>
      </c>
      <c r="I182" s="9">
        <f t="shared" ca="1" si="95"/>
        <v>50.399054263567088</v>
      </c>
      <c r="J182" s="9">
        <f t="shared" ca="1" si="95"/>
        <v>0</v>
      </c>
      <c r="K182" s="9">
        <f t="shared" ca="1" si="89"/>
        <v>239.08000239482692</v>
      </c>
      <c r="L182" s="9">
        <f t="shared" ca="1" si="90"/>
        <v>-77.83051895224699</v>
      </c>
      <c r="M182">
        <f t="shared" ca="1" si="92"/>
        <v>56.223361326442721</v>
      </c>
      <c r="N182">
        <f t="shared" ca="1" si="93"/>
        <v>31.633557278208439</v>
      </c>
    </row>
    <row r="183" spans="1:14" x14ac:dyDescent="0.25">
      <c r="A183" s="4">
        <f t="shared" si="86"/>
        <v>0.43645833333333167</v>
      </c>
      <c r="B183" s="3">
        <f t="shared" si="94"/>
        <v>1553301710</v>
      </c>
      <c r="C183">
        <f t="shared" si="99"/>
        <v>3</v>
      </c>
      <c r="D183">
        <f t="shared" si="99"/>
        <v>87</v>
      </c>
      <c r="E183">
        <f t="shared" ca="1" si="97"/>
        <v>-82392.266976744198</v>
      </c>
      <c r="F183">
        <f t="shared" ca="1" si="98"/>
        <v>42039.266046511635</v>
      </c>
      <c r="G183">
        <f t="shared" ca="1" si="87"/>
        <v>9753.6</v>
      </c>
      <c r="H183" s="9">
        <f t="shared" ca="1" si="95"/>
        <v>-233.70747286821717</v>
      </c>
      <c r="I183" s="9">
        <f t="shared" ca="1" si="95"/>
        <v>50.399054263564175</v>
      </c>
      <c r="J183" s="9">
        <f t="shared" ca="1" si="95"/>
        <v>0</v>
      </c>
      <c r="K183" s="9">
        <f t="shared" ca="1" si="89"/>
        <v>239.08000239482629</v>
      </c>
      <c r="L183" s="9">
        <f t="shared" ca="1" si="90"/>
        <v>-77.830518952247672</v>
      </c>
      <c r="M183">
        <f t="shared" ca="1" si="92"/>
        <v>56.225607235142121</v>
      </c>
      <c r="N183">
        <f t="shared" ca="1" si="93"/>
        <v>31.614857881136949</v>
      </c>
    </row>
    <row r="184" spans="1:14" x14ac:dyDescent="0.25">
      <c r="A184" s="4">
        <f t="shared" si="86"/>
        <v>0.43651620370370203</v>
      </c>
      <c r="B184" s="3">
        <f t="shared" si="94"/>
        <v>1553301715</v>
      </c>
      <c r="C184">
        <f t="shared" si="99"/>
        <v>3</v>
      </c>
      <c r="D184">
        <f t="shared" si="99"/>
        <v>87</v>
      </c>
      <c r="E184">
        <f t="shared" ca="1" si="97"/>
        <v>-83560.804341085284</v>
      </c>
      <c r="F184">
        <f t="shared" ca="1" si="98"/>
        <v>42291.261317829456</v>
      </c>
      <c r="G184">
        <f t="shared" ca="1" si="87"/>
        <v>9753.6</v>
      </c>
      <c r="H184" s="9">
        <f t="shared" ref="H184:J215" ca="1" si="100">(E185-E184)/($B185-$B184)</f>
        <v>-233.70747286821717</v>
      </c>
      <c r="I184" s="9">
        <f t="shared" ca="1" si="100"/>
        <v>50.399054263567088</v>
      </c>
      <c r="J184" s="9">
        <f t="shared" ca="1" si="100"/>
        <v>0</v>
      </c>
      <c r="K184" s="9">
        <f t="shared" ca="1" si="89"/>
        <v>239.08000239482692</v>
      </c>
      <c r="L184" s="9">
        <f t="shared" ca="1" si="90"/>
        <v>-77.83051895224699</v>
      </c>
      <c r="M184">
        <f t="shared" ca="1" si="92"/>
        <v>56.227853143841514</v>
      </c>
      <c r="N184">
        <f t="shared" ca="1" si="93"/>
        <v>31.596158484065459</v>
      </c>
    </row>
    <row r="185" spans="1:14" x14ac:dyDescent="0.25">
      <c r="A185" s="4">
        <f t="shared" si="86"/>
        <v>0.43657407407407239</v>
      </c>
      <c r="B185" s="3">
        <f t="shared" si="94"/>
        <v>1553301720</v>
      </c>
      <c r="C185">
        <f t="shared" ref="C185:D200" si="101">C184</f>
        <v>3</v>
      </c>
      <c r="D185">
        <f t="shared" si="101"/>
        <v>87</v>
      </c>
      <c r="E185">
        <f t="shared" ca="1" si="97"/>
        <v>-84729.34170542637</v>
      </c>
      <c r="F185">
        <f t="shared" ca="1" si="98"/>
        <v>42543.256589147291</v>
      </c>
      <c r="G185">
        <f t="shared" ca="1" si="87"/>
        <v>9753.6</v>
      </c>
      <c r="H185" s="9">
        <f t="shared" ca="1" si="100"/>
        <v>-233.70747286821717</v>
      </c>
      <c r="I185" s="9">
        <f t="shared" ca="1" si="100"/>
        <v>50.399054263565631</v>
      </c>
      <c r="J185" s="9">
        <f t="shared" ca="1" si="100"/>
        <v>0</v>
      </c>
      <c r="K185" s="9">
        <f t="shared" ca="1" si="89"/>
        <v>239.08000239482661</v>
      </c>
      <c r="L185" s="9">
        <f t="shared" ca="1" si="90"/>
        <v>-77.830518952247331</v>
      </c>
      <c r="M185">
        <f t="shared" ca="1" si="92"/>
        <v>56.230099052540915</v>
      </c>
      <c r="N185">
        <f t="shared" ca="1" si="93"/>
        <v>31.577459086993969</v>
      </c>
    </row>
    <row r="186" spans="1:14" x14ac:dyDescent="0.25">
      <c r="A186" s="4">
        <f t="shared" si="86"/>
        <v>0.43663194444444275</v>
      </c>
      <c r="B186" s="3">
        <f t="shared" si="94"/>
        <v>1553301725</v>
      </c>
      <c r="C186">
        <f t="shared" si="101"/>
        <v>3</v>
      </c>
      <c r="D186">
        <f t="shared" si="101"/>
        <v>87</v>
      </c>
      <c r="E186">
        <f t="shared" ca="1" si="97"/>
        <v>-85897.879069767456</v>
      </c>
      <c r="F186">
        <f t="shared" ca="1" si="98"/>
        <v>42795.25186046512</v>
      </c>
      <c r="G186">
        <f t="shared" ca="1" si="87"/>
        <v>9753.6</v>
      </c>
      <c r="H186" s="9">
        <f t="shared" ca="1" si="100"/>
        <v>-233.70747286821134</v>
      </c>
      <c r="I186" s="9">
        <f t="shared" ca="1" si="100"/>
        <v>50.399054263565631</v>
      </c>
      <c r="J186" s="9">
        <f t="shared" ca="1" si="100"/>
        <v>0</v>
      </c>
      <c r="K186" s="9">
        <f t="shared" ca="1" si="89"/>
        <v>239.08000239482092</v>
      </c>
      <c r="L186" s="9">
        <f t="shared" ca="1" si="90"/>
        <v>-77.830518952247033</v>
      </c>
      <c r="M186">
        <f t="shared" ca="1" si="92"/>
        <v>56.232344961240308</v>
      </c>
      <c r="N186">
        <f t="shared" ca="1" si="93"/>
        <v>31.558759689922478</v>
      </c>
    </row>
    <row r="187" spans="1:14" x14ac:dyDescent="0.25">
      <c r="A187" s="4">
        <f t="shared" ref="A187:A216" si="102">A186+5/24/3600</f>
        <v>0.43668981481481312</v>
      </c>
      <c r="B187" s="3">
        <f t="shared" si="94"/>
        <v>1553301730</v>
      </c>
      <c r="C187">
        <f t="shared" si="101"/>
        <v>3</v>
      </c>
      <c r="D187">
        <f t="shared" si="101"/>
        <v>87</v>
      </c>
      <c r="E187">
        <f t="shared" ca="1" si="97"/>
        <v>-87066.416434108512</v>
      </c>
      <c r="F187">
        <f t="shared" ca="1" si="98"/>
        <v>43047.247131782948</v>
      </c>
      <c r="G187">
        <f t="shared" ca="1" si="87"/>
        <v>9753.6</v>
      </c>
      <c r="H187" s="9">
        <f t="shared" ca="1" si="100"/>
        <v>-233.70747286821717</v>
      </c>
      <c r="I187" s="9">
        <f t="shared" ca="1" si="100"/>
        <v>50.399054263565631</v>
      </c>
      <c r="J187" s="9">
        <f t="shared" ca="1" si="100"/>
        <v>0</v>
      </c>
      <c r="K187" s="9">
        <f t="shared" ca="1" si="89"/>
        <v>239.08000239482661</v>
      </c>
      <c r="L187" s="9">
        <f t="shared" ca="1" si="90"/>
        <v>-77.830518952247331</v>
      </c>
      <c r="M187">
        <f t="shared" ca="1" si="92"/>
        <v>56.234590869939709</v>
      </c>
      <c r="N187">
        <f t="shared" ca="1" si="93"/>
        <v>31.540060292850988</v>
      </c>
    </row>
    <row r="188" spans="1:14" x14ac:dyDescent="0.25">
      <c r="A188" s="4">
        <f t="shared" si="102"/>
        <v>0.43674768518518348</v>
      </c>
      <c r="B188" s="3">
        <f t="shared" si="94"/>
        <v>1553301735</v>
      </c>
      <c r="C188">
        <f t="shared" si="101"/>
        <v>3</v>
      </c>
      <c r="D188">
        <f t="shared" si="101"/>
        <v>87</v>
      </c>
      <c r="E188">
        <f t="shared" ca="1" si="97"/>
        <v>-88234.953798449598</v>
      </c>
      <c r="F188">
        <f t="shared" ca="1" si="98"/>
        <v>43299.242403100776</v>
      </c>
      <c r="G188">
        <f t="shared" ca="1" si="87"/>
        <v>9753.6</v>
      </c>
      <c r="H188" s="9">
        <f t="shared" ca="1" si="100"/>
        <v>-233.70747286821717</v>
      </c>
      <c r="I188" s="9">
        <f t="shared" ca="1" si="100"/>
        <v>50.399054263565631</v>
      </c>
      <c r="J188" s="9">
        <f t="shared" ca="1" si="100"/>
        <v>0</v>
      </c>
      <c r="K188" s="9">
        <f t="shared" ca="1" si="89"/>
        <v>239.08000239482661</v>
      </c>
      <c r="L188" s="9">
        <f t="shared" ca="1" si="90"/>
        <v>-77.830518952247331</v>
      </c>
      <c r="M188">
        <f t="shared" ca="1" si="92"/>
        <v>56.236836778639102</v>
      </c>
      <c r="N188">
        <f t="shared" ca="1" si="93"/>
        <v>31.521360895779498</v>
      </c>
    </row>
    <row r="189" spans="1:14" x14ac:dyDescent="0.25">
      <c r="A189" s="4">
        <f t="shared" si="102"/>
        <v>0.43680555555555384</v>
      </c>
      <c r="B189" s="3">
        <f t="shared" si="94"/>
        <v>1553301740</v>
      </c>
      <c r="C189">
        <f t="shared" si="101"/>
        <v>3</v>
      </c>
      <c r="D189">
        <f t="shared" si="101"/>
        <v>87</v>
      </c>
      <c r="E189">
        <f t="shared" ca="1" si="97"/>
        <v>-89403.491162790684</v>
      </c>
      <c r="F189">
        <f t="shared" ca="1" si="98"/>
        <v>43551.237674418604</v>
      </c>
      <c r="G189">
        <f t="shared" ca="1" si="87"/>
        <v>9753.6</v>
      </c>
      <c r="H189" s="9">
        <f t="shared" ca="1" si="100"/>
        <v>-233.70747286821717</v>
      </c>
      <c r="I189" s="9">
        <f t="shared" ca="1" si="100"/>
        <v>50.399054263567088</v>
      </c>
      <c r="J189" s="9">
        <f t="shared" ca="1" si="100"/>
        <v>0</v>
      </c>
      <c r="K189" s="9">
        <f t="shared" ca="1" si="89"/>
        <v>239.08000239482692</v>
      </c>
      <c r="L189" s="9">
        <f t="shared" ca="1" si="90"/>
        <v>-77.83051895224699</v>
      </c>
      <c r="M189">
        <f t="shared" ca="1" si="92"/>
        <v>56.239082687338502</v>
      </c>
      <c r="N189">
        <f t="shared" ca="1" si="93"/>
        <v>31.502661498708008</v>
      </c>
    </row>
    <row r="190" spans="1:14" x14ac:dyDescent="0.25">
      <c r="A190" s="4">
        <f t="shared" si="102"/>
        <v>0.4368634259259242</v>
      </c>
      <c r="B190" s="3">
        <f t="shared" si="94"/>
        <v>1553301745</v>
      </c>
      <c r="C190">
        <f t="shared" si="101"/>
        <v>3</v>
      </c>
      <c r="D190">
        <f t="shared" si="101"/>
        <v>87</v>
      </c>
      <c r="E190">
        <f t="shared" ca="1" si="97"/>
        <v>-90572.02852713177</v>
      </c>
      <c r="F190">
        <f t="shared" ca="1" si="98"/>
        <v>43803.232945736439</v>
      </c>
      <c r="G190">
        <f t="shared" ca="1" si="87"/>
        <v>9753.6</v>
      </c>
      <c r="H190" s="9">
        <f t="shared" ca="1" si="100"/>
        <v>-233.70747286821717</v>
      </c>
      <c r="I190" s="9">
        <f t="shared" ca="1" si="100"/>
        <v>50.399054263565631</v>
      </c>
      <c r="J190" s="9">
        <f t="shared" ca="1" si="100"/>
        <v>0</v>
      </c>
      <c r="K190" s="9">
        <f t="shared" ca="1" si="89"/>
        <v>239.08000239482661</v>
      </c>
      <c r="L190" s="9">
        <f t="shared" ca="1" si="90"/>
        <v>-77.830518952247331</v>
      </c>
      <c r="M190">
        <f t="shared" ca="1" si="92"/>
        <v>56.241328596037896</v>
      </c>
      <c r="N190">
        <f t="shared" ca="1" si="93"/>
        <v>31.483962101636518</v>
      </c>
    </row>
    <row r="191" spans="1:14" x14ac:dyDescent="0.25">
      <c r="A191" s="4">
        <f t="shared" si="102"/>
        <v>0.43692129629629456</v>
      </c>
      <c r="B191" s="3">
        <f t="shared" si="94"/>
        <v>1553301750</v>
      </c>
      <c r="C191">
        <f t="shared" si="101"/>
        <v>3</v>
      </c>
      <c r="D191">
        <f t="shared" si="101"/>
        <v>87</v>
      </c>
      <c r="E191">
        <f t="shared" ca="1" si="97"/>
        <v>-91740.565891472856</v>
      </c>
      <c r="F191">
        <f t="shared" ca="1" si="98"/>
        <v>44055.228217054268</v>
      </c>
      <c r="G191">
        <f t="shared" ca="1" si="87"/>
        <v>9753.6</v>
      </c>
      <c r="H191" s="9">
        <f t="shared" ca="1" si="100"/>
        <v>-233.70747286821717</v>
      </c>
      <c r="I191" s="9">
        <f t="shared" ca="1" si="100"/>
        <v>50.399054263565631</v>
      </c>
      <c r="J191" s="9">
        <f t="shared" ca="1" si="100"/>
        <v>0</v>
      </c>
      <c r="K191" s="9">
        <f t="shared" ca="1" si="89"/>
        <v>239.08000239482661</v>
      </c>
      <c r="L191" s="9">
        <f t="shared" ca="1" si="90"/>
        <v>-77.830518952247331</v>
      </c>
      <c r="M191">
        <f t="shared" ca="1" si="92"/>
        <v>56.243574504737296</v>
      </c>
      <c r="N191">
        <f t="shared" ca="1" si="93"/>
        <v>31.465262704565028</v>
      </c>
    </row>
    <row r="192" spans="1:14" x14ac:dyDescent="0.25">
      <c r="A192" s="4">
        <f t="shared" si="102"/>
        <v>0.43697916666666492</v>
      </c>
      <c r="B192" s="3">
        <f t="shared" si="94"/>
        <v>1553301755</v>
      </c>
      <c r="C192">
        <f t="shared" si="101"/>
        <v>3</v>
      </c>
      <c r="D192">
        <f t="shared" si="101"/>
        <v>87</v>
      </c>
      <c r="E192">
        <f t="shared" ca="1" si="97"/>
        <v>-92909.103255813941</v>
      </c>
      <c r="F192">
        <f t="shared" ca="1" si="98"/>
        <v>44307.223488372096</v>
      </c>
      <c r="G192">
        <f t="shared" ca="1" si="87"/>
        <v>9753.6</v>
      </c>
      <c r="H192" s="9">
        <f t="shared" ca="1" si="100"/>
        <v>-233.70747286821717</v>
      </c>
      <c r="I192" s="9">
        <f t="shared" ca="1" si="100"/>
        <v>50.399054263565631</v>
      </c>
      <c r="J192" s="9">
        <f t="shared" ca="1" si="100"/>
        <v>0</v>
      </c>
      <c r="K192" s="9">
        <f t="shared" ca="1" si="89"/>
        <v>239.08000239482661</v>
      </c>
      <c r="L192" s="9">
        <f t="shared" ca="1" si="90"/>
        <v>-77.830518952247331</v>
      </c>
      <c r="M192">
        <f t="shared" ca="1" si="92"/>
        <v>56.245820413436689</v>
      </c>
      <c r="N192">
        <f t="shared" ca="1" si="93"/>
        <v>31.446563307493538</v>
      </c>
    </row>
    <row r="193" spans="1:14" x14ac:dyDescent="0.25">
      <c r="A193" s="4">
        <f t="shared" si="102"/>
        <v>0.43703703703703528</v>
      </c>
      <c r="B193" s="3">
        <f t="shared" si="94"/>
        <v>1553301760</v>
      </c>
      <c r="C193">
        <f t="shared" si="101"/>
        <v>3</v>
      </c>
      <c r="D193">
        <f t="shared" si="101"/>
        <v>87</v>
      </c>
      <c r="E193">
        <f t="shared" ca="1" si="97"/>
        <v>-94077.640620155027</v>
      </c>
      <c r="F193">
        <f t="shared" ca="1" si="98"/>
        <v>44559.218759689924</v>
      </c>
      <c r="G193">
        <f t="shared" ca="1" si="87"/>
        <v>9753.6</v>
      </c>
      <c r="H193" s="9">
        <f t="shared" ca="1" si="100"/>
        <v>-233.70747286821717</v>
      </c>
      <c r="I193" s="9">
        <f t="shared" ca="1" si="100"/>
        <v>50.399054263565631</v>
      </c>
      <c r="J193" s="9">
        <f t="shared" ca="1" si="100"/>
        <v>0</v>
      </c>
      <c r="K193" s="9">
        <f t="shared" ca="1" si="89"/>
        <v>239.08000239482661</v>
      </c>
      <c r="L193" s="9">
        <f t="shared" ca="1" si="90"/>
        <v>-77.830518952247331</v>
      </c>
      <c r="M193">
        <f t="shared" ca="1" si="92"/>
        <v>56.24806632213609</v>
      </c>
      <c r="N193">
        <f t="shared" ca="1" si="93"/>
        <v>31.427863910422047</v>
      </c>
    </row>
    <row r="194" spans="1:14" x14ac:dyDescent="0.25">
      <c r="A194" s="4">
        <f t="shared" si="102"/>
        <v>0.43709490740740564</v>
      </c>
      <c r="B194" s="3">
        <f t="shared" si="94"/>
        <v>1553301765</v>
      </c>
      <c r="C194">
        <f t="shared" si="101"/>
        <v>3</v>
      </c>
      <c r="D194">
        <f t="shared" si="101"/>
        <v>87</v>
      </c>
      <c r="E194">
        <f t="shared" ca="1" si="97"/>
        <v>-95246.177984496113</v>
      </c>
      <c r="F194">
        <f t="shared" ca="1" si="98"/>
        <v>44811.214031007752</v>
      </c>
      <c r="G194">
        <f t="shared" ca="1" si="87"/>
        <v>9753.6</v>
      </c>
      <c r="H194" s="9">
        <f t="shared" ca="1" si="100"/>
        <v>-233.70747286821717</v>
      </c>
      <c r="I194" s="9">
        <f t="shared" ca="1" si="100"/>
        <v>50.399054263567088</v>
      </c>
      <c r="J194" s="9">
        <f t="shared" ca="1" si="100"/>
        <v>0</v>
      </c>
      <c r="K194" s="9">
        <f t="shared" ca="1" si="89"/>
        <v>239.08000239482692</v>
      </c>
      <c r="L194" s="9">
        <f t="shared" ca="1" si="90"/>
        <v>-77.83051895224699</v>
      </c>
      <c r="M194">
        <f t="shared" ca="1" si="92"/>
        <v>56.250312230835483</v>
      </c>
      <c r="N194">
        <f t="shared" ca="1" si="93"/>
        <v>31.409164513350561</v>
      </c>
    </row>
    <row r="195" spans="1:14" x14ac:dyDescent="0.25">
      <c r="A195" s="4">
        <f t="shared" si="102"/>
        <v>0.437152777777776</v>
      </c>
      <c r="B195" s="3">
        <f t="shared" si="94"/>
        <v>1553301770</v>
      </c>
      <c r="C195">
        <f t="shared" si="101"/>
        <v>3</v>
      </c>
      <c r="D195">
        <f t="shared" si="101"/>
        <v>87</v>
      </c>
      <c r="E195">
        <f t="shared" ca="1" si="97"/>
        <v>-96414.715348837199</v>
      </c>
      <c r="F195">
        <f t="shared" ca="1" si="98"/>
        <v>45063.209302325587</v>
      </c>
      <c r="G195">
        <f t="shared" ca="1" si="87"/>
        <v>9753.6</v>
      </c>
      <c r="H195" s="9">
        <f t="shared" ca="1" si="100"/>
        <v>-233.70747286821717</v>
      </c>
      <c r="I195" s="9">
        <f t="shared" ca="1" si="100"/>
        <v>50.399054263564175</v>
      </c>
      <c r="J195" s="9">
        <f t="shared" ca="1" si="100"/>
        <v>0</v>
      </c>
      <c r="K195" s="9">
        <f t="shared" ca="1" si="89"/>
        <v>239.08000239482629</v>
      </c>
      <c r="L195" s="9">
        <f t="shared" ca="1" si="90"/>
        <v>-77.830518952247672</v>
      </c>
      <c r="M195">
        <f t="shared" ca="1" si="92"/>
        <v>56.252558139534884</v>
      </c>
      <c r="N195">
        <f t="shared" ca="1" si="93"/>
        <v>31.390465116279067</v>
      </c>
    </row>
    <row r="196" spans="1:14" x14ac:dyDescent="0.25">
      <c r="A196" s="4">
        <f t="shared" si="102"/>
        <v>0.43721064814814636</v>
      </c>
      <c r="B196" s="3">
        <f t="shared" si="94"/>
        <v>1553301775</v>
      </c>
      <c r="C196">
        <f t="shared" si="101"/>
        <v>3</v>
      </c>
      <c r="D196">
        <f t="shared" si="101"/>
        <v>87</v>
      </c>
      <c r="E196">
        <f t="shared" ca="1" si="97"/>
        <v>-97583.252713178284</v>
      </c>
      <c r="F196">
        <f t="shared" ca="1" si="98"/>
        <v>45315.204573643408</v>
      </c>
      <c r="G196">
        <f t="shared" ca="1" si="87"/>
        <v>9753.6</v>
      </c>
      <c r="H196" s="9">
        <f t="shared" ca="1" si="100"/>
        <v>-233.70747286821717</v>
      </c>
      <c r="I196" s="9">
        <f t="shared" ca="1" si="100"/>
        <v>50.399054263567088</v>
      </c>
      <c r="J196" s="9">
        <f t="shared" ca="1" si="100"/>
        <v>0</v>
      </c>
      <c r="K196" s="9">
        <f t="shared" ca="1" si="89"/>
        <v>239.08000239482692</v>
      </c>
      <c r="L196" s="9">
        <f t="shared" ca="1" si="90"/>
        <v>-77.83051895224699</v>
      </c>
      <c r="M196">
        <f t="shared" ca="1" si="92"/>
        <v>56.254804048234277</v>
      </c>
      <c r="N196">
        <f t="shared" ca="1" si="93"/>
        <v>31.371765719207581</v>
      </c>
    </row>
    <row r="197" spans="1:14" x14ac:dyDescent="0.25">
      <c r="A197" s="4">
        <f t="shared" si="102"/>
        <v>0.43726851851851672</v>
      </c>
      <c r="B197" s="3">
        <f t="shared" si="94"/>
        <v>1553301780</v>
      </c>
      <c r="C197">
        <f t="shared" si="101"/>
        <v>3</v>
      </c>
      <c r="D197">
        <f t="shared" si="101"/>
        <v>87</v>
      </c>
      <c r="E197">
        <f t="shared" ca="1" si="97"/>
        <v>-98751.79007751937</v>
      </c>
      <c r="F197">
        <f t="shared" ca="1" si="98"/>
        <v>45567.199844961244</v>
      </c>
      <c r="G197">
        <f t="shared" ca="1" si="87"/>
        <v>9753.6</v>
      </c>
      <c r="H197" s="9">
        <f t="shared" ca="1" si="100"/>
        <v>-233.70747286821717</v>
      </c>
      <c r="I197" s="9">
        <f t="shared" ca="1" si="100"/>
        <v>50.399054263565631</v>
      </c>
      <c r="J197" s="9">
        <f t="shared" ca="1" si="100"/>
        <v>0</v>
      </c>
      <c r="K197" s="9">
        <f t="shared" ca="1" si="89"/>
        <v>239.08000239482661</v>
      </c>
      <c r="L197" s="9">
        <f t="shared" ca="1" si="90"/>
        <v>-77.830518952247331</v>
      </c>
      <c r="M197">
        <f t="shared" ca="1" si="92"/>
        <v>56.257049956933677</v>
      </c>
      <c r="N197">
        <f t="shared" ca="1" si="93"/>
        <v>31.35306632213609</v>
      </c>
    </row>
    <row r="198" spans="1:14" x14ac:dyDescent="0.25">
      <c r="A198" s="4">
        <f t="shared" si="102"/>
        <v>0.43732638888888709</v>
      </c>
      <c r="B198" s="3">
        <f t="shared" si="94"/>
        <v>1553301785</v>
      </c>
      <c r="C198">
        <f t="shared" si="101"/>
        <v>3</v>
      </c>
      <c r="D198">
        <f t="shared" si="101"/>
        <v>87</v>
      </c>
      <c r="E198">
        <f t="shared" ca="1" si="97"/>
        <v>-99920.327441860456</v>
      </c>
      <c r="F198">
        <f t="shared" ca="1" si="98"/>
        <v>45819.195116279072</v>
      </c>
      <c r="G198">
        <f t="shared" ca="1" si="87"/>
        <v>9753.6</v>
      </c>
      <c r="H198" s="9">
        <f t="shared" ca="1" si="100"/>
        <v>-233.70747286821717</v>
      </c>
      <c r="I198" s="9">
        <f t="shared" ca="1" si="100"/>
        <v>50.399054263565631</v>
      </c>
      <c r="J198" s="9">
        <f t="shared" ca="1" si="100"/>
        <v>0</v>
      </c>
      <c r="K198" s="9">
        <f t="shared" ca="1" si="89"/>
        <v>239.08000239482661</v>
      </c>
      <c r="L198" s="9">
        <f t="shared" ca="1" si="90"/>
        <v>-77.830518952247331</v>
      </c>
      <c r="M198">
        <f t="shared" ca="1" si="92"/>
        <v>56.259295865633078</v>
      </c>
      <c r="N198">
        <f t="shared" ca="1" si="93"/>
        <v>31.3343669250646</v>
      </c>
    </row>
    <row r="199" spans="1:14" x14ac:dyDescent="0.25">
      <c r="A199" s="4">
        <f t="shared" si="102"/>
        <v>0.43738425925925745</v>
      </c>
      <c r="B199" s="3">
        <f t="shared" si="94"/>
        <v>1553301790</v>
      </c>
      <c r="C199">
        <f t="shared" si="101"/>
        <v>3</v>
      </c>
      <c r="D199">
        <f t="shared" si="101"/>
        <v>87</v>
      </c>
      <c r="E199">
        <f t="shared" ca="1" si="97"/>
        <v>-101088.86480620154</v>
      </c>
      <c r="F199">
        <f t="shared" ca="1" si="98"/>
        <v>46071.1903875969</v>
      </c>
      <c r="G199">
        <f t="shared" ca="1" si="87"/>
        <v>9753.6</v>
      </c>
      <c r="H199" s="9">
        <f t="shared" ca="1" si="100"/>
        <v>-233.70747286821717</v>
      </c>
      <c r="I199" s="9">
        <f t="shared" ca="1" si="100"/>
        <v>50.399054263567088</v>
      </c>
      <c r="J199" s="9">
        <f t="shared" ca="1" si="100"/>
        <v>0</v>
      </c>
      <c r="K199" s="9">
        <f t="shared" ca="1" si="89"/>
        <v>239.08000239482692</v>
      </c>
      <c r="L199" s="9">
        <f t="shared" ca="1" si="90"/>
        <v>-77.83051895224699</v>
      </c>
      <c r="M199">
        <f t="shared" ca="1" si="92"/>
        <v>56.261541774332471</v>
      </c>
      <c r="N199">
        <f t="shared" ca="1" si="93"/>
        <v>31.31566752799311</v>
      </c>
    </row>
    <row r="200" spans="1:14" x14ac:dyDescent="0.25">
      <c r="A200" s="4">
        <f t="shared" si="102"/>
        <v>0.43744212962962781</v>
      </c>
      <c r="B200" s="3">
        <f t="shared" si="94"/>
        <v>1553301795</v>
      </c>
      <c r="C200">
        <f t="shared" si="101"/>
        <v>3</v>
      </c>
      <c r="D200">
        <f t="shared" si="101"/>
        <v>87</v>
      </c>
      <c r="E200">
        <f t="shared" ca="1" si="97"/>
        <v>-102257.40217054263</v>
      </c>
      <c r="F200">
        <f t="shared" ca="1" si="98"/>
        <v>46323.185658914736</v>
      </c>
      <c r="G200">
        <f t="shared" ref="G200:G216" ca="1" si="103">INDIRECT("G$"&amp;C200)+INDIRECT("J$"&amp;C200)*($B200-INDIRECT("B$"&amp;D200))</f>
        <v>9753.6</v>
      </c>
      <c r="H200" s="9">
        <f t="shared" ca="1" si="100"/>
        <v>-233.70747286821717</v>
      </c>
      <c r="I200" s="9">
        <f t="shared" ca="1" si="100"/>
        <v>50.399054263564175</v>
      </c>
      <c r="J200" s="9">
        <f t="shared" ca="1" si="100"/>
        <v>0</v>
      </c>
      <c r="K200" s="9">
        <f t="shared" ref="K200:K216" ca="1" si="104">SQRT(H200*H200+I200*I200)</f>
        <v>239.08000239482629</v>
      </c>
      <c r="L200" s="9">
        <f t="shared" ref="L200:L216" ca="1" si="105">DEGREES(ATAN2(I200,H200))</f>
        <v>-77.830518952247672</v>
      </c>
      <c r="M200">
        <f t="shared" ca="1" si="92"/>
        <v>56.263787683031872</v>
      </c>
      <c r="N200">
        <f t="shared" ca="1" si="93"/>
        <v>31.29696813092162</v>
      </c>
    </row>
    <row r="201" spans="1:14" x14ac:dyDescent="0.25">
      <c r="A201" s="4">
        <f t="shared" si="102"/>
        <v>0.43749999999999817</v>
      </c>
      <c r="B201" s="3">
        <f t="shared" si="94"/>
        <v>1553301800</v>
      </c>
      <c r="C201">
        <f t="shared" ref="C201:D216" si="106">C200</f>
        <v>3</v>
      </c>
      <c r="D201">
        <f t="shared" si="106"/>
        <v>87</v>
      </c>
      <c r="E201">
        <f t="shared" ca="1" si="97"/>
        <v>-103425.93953488371</v>
      </c>
      <c r="F201">
        <f t="shared" ca="1" si="98"/>
        <v>46575.180930232556</v>
      </c>
      <c r="G201">
        <f t="shared" ca="1" si="103"/>
        <v>9753.6</v>
      </c>
      <c r="H201" s="9">
        <f t="shared" ca="1" si="100"/>
        <v>-233.70747286821717</v>
      </c>
      <c r="I201" s="9">
        <f t="shared" ca="1" si="100"/>
        <v>50.399054263567088</v>
      </c>
      <c r="J201" s="9">
        <f t="shared" ca="1" si="100"/>
        <v>0</v>
      </c>
      <c r="K201" s="9">
        <f t="shared" ca="1" si="104"/>
        <v>239.08000239482692</v>
      </c>
      <c r="L201" s="9">
        <f t="shared" ca="1" si="105"/>
        <v>-77.83051895224699</v>
      </c>
      <c r="M201">
        <f t="shared" ref="M201:M216" ca="1" si="107">INDIRECT("M$"&amp;C201)+INDIRECT("O$"&amp;C201)*($B201-INDIRECT("B$"&amp;D201))</f>
        <v>56.266033591731265</v>
      </c>
      <c r="N201">
        <f t="shared" ref="N201:N216" ca="1" si="108">INDIRECT("N$"&amp;C201)+INDIRECT("P$"&amp;C201)*($B201-INDIRECT("B$"&amp;D201))</f>
        <v>31.27826873385013</v>
      </c>
    </row>
    <row r="202" spans="1:14" x14ac:dyDescent="0.25">
      <c r="A202" s="4">
        <f t="shared" si="102"/>
        <v>0.43755787037036853</v>
      </c>
      <c r="B202" s="3">
        <f t="shared" ref="B202:B216" si="109">B201+SECOND(A202-A201)</f>
        <v>1553301805</v>
      </c>
      <c r="C202">
        <f t="shared" si="106"/>
        <v>3</v>
      </c>
      <c r="D202">
        <f t="shared" si="106"/>
        <v>87</v>
      </c>
      <c r="E202">
        <f t="shared" ca="1" si="97"/>
        <v>-104594.4768992248</v>
      </c>
      <c r="F202">
        <f t="shared" ca="1" si="98"/>
        <v>46827.176201550392</v>
      </c>
      <c r="G202">
        <f t="shared" ca="1" si="103"/>
        <v>9753.6</v>
      </c>
      <c r="H202" s="9">
        <f t="shared" ca="1" si="100"/>
        <v>-233.70747286821717</v>
      </c>
      <c r="I202" s="9">
        <f t="shared" ca="1" si="100"/>
        <v>50.399054263565631</v>
      </c>
      <c r="J202" s="9">
        <f t="shared" ca="1" si="100"/>
        <v>0</v>
      </c>
      <c r="K202" s="9">
        <f t="shared" ca="1" si="104"/>
        <v>239.08000239482661</v>
      </c>
      <c r="L202" s="9">
        <f t="shared" ca="1" si="105"/>
        <v>-77.830518952247331</v>
      </c>
      <c r="M202">
        <f t="shared" ca="1" si="107"/>
        <v>56.268279500430666</v>
      </c>
      <c r="N202">
        <f t="shared" ca="1" si="108"/>
        <v>31.25956933677864</v>
      </c>
    </row>
    <row r="203" spans="1:14" x14ac:dyDescent="0.25">
      <c r="A203" s="4">
        <f t="shared" si="102"/>
        <v>0.43761574074073889</v>
      </c>
      <c r="B203" s="3">
        <f t="shared" si="109"/>
        <v>1553301810</v>
      </c>
      <c r="C203">
        <f t="shared" si="106"/>
        <v>3</v>
      </c>
      <c r="D203">
        <f t="shared" si="106"/>
        <v>87</v>
      </c>
      <c r="E203">
        <f t="shared" ca="1" si="97"/>
        <v>-105763.01426356588</v>
      </c>
      <c r="F203">
        <f t="shared" ca="1" si="98"/>
        <v>47079.17147286822</v>
      </c>
      <c r="G203">
        <f t="shared" ca="1" si="103"/>
        <v>9753.6</v>
      </c>
      <c r="H203" s="9">
        <f t="shared" ca="1" si="100"/>
        <v>-233.70747286821717</v>
      </c>
      <c r="I203" s="9">
        <f t="shared" ca="1" si="100"/>
        <v>50.399054263565631</v>
      </c>
      <c r="J203" s="9">
        <f t="shared" ca="1" si="100"/>
        <v>0</v>
      </c>
      <c r="K203" s="9">
        <f t="shared" ca="1" si="104"/>
        <v>239.08000239482661</v>
      </c>
      <c r="L203" s="9">
        <f t="shared" ca="1" si="105"/>
        <v>-77.830518952247331</v>
      </c>
      <c r="M203">
        <f t="shared" ca="1" si="107"/>
        <v>56.270525409130059</v>
      </c>
      <c r="N203">
        <f t="shared" ca="1" si="108"/>
        <v>31.240869939707149</v>
      </c>
    </row>
    <row r="204" spans="1:14" x14ac:dyDescent="0.25">
      <c r="A204" s="4">
        <f t="shared" si="102"/>
        <v>0.43767361111110925</v>
      </c>
      <c r="B204" s="3">
        <f t="shared" si="109"/>
        <v>1553301815</v>
      </c>
      <c r="C204">
        <f t="shared" si="106"/>
        <v>3</v>
      </c>
      <c r="D204">
        <f t="shared" si="106"/>
        <v>87</v>
      </c>
      <c r="E204">
        <f t="shared" ca="1" si="97"/>
        <v>-106931.55162790697</v>
      </c>
      <c r="F204">
        <f t="shared" ca="1" si="98"/>
        <v>47331.166744186048</v>
      </c>
      <c r="G204">
        <f t="shared" ca="1" si="103"/>
        <v>9753.6</v>
      </c>
      <c r="H204" s="9">
        <f t="shared" ca="1" si="100"/>
        <v>-233.70747286821717</v>
      </c>
      <c r="I204" s="9">
        <f t="shared" ca="1" si="100"/>
        <v>50.399054263567088</v>
      </c>
      <c r="J204" s="9">
        <f t="shared" ca="1" si="100"/>
        <v>0</v>
      </c>
      <c r="K204" s="9">
        <f t="shared" ca="1" si="104"/>
        <v>239.08000239482692</v>
      </c>
      <c r="L204" s="9">
        <f t="shared" ca="1" si="105"/>
        <v>-77.83051895224699</v>
      </c>
      <c r="M204">
        <f t="shared" ca="1" si="107"/>
        <v>56.272771317829459</v>
      </c>
      <c r="N204">
        <f t="shared" ca="1" si="108"/>
        <v>31.222170542635659</v>
      </c>
    </row>
    <row r="205" spans="1:14" x14ac:dyDescent="0.25">
      <c r="A205" s="4">
        <f t="shared" si="102"/>
        <v>0.43773148148147961</v>
      </c>
      <c r="B205" s="3">
        <f t="shared" si="109"/>
        <v>1553301820</v>
      </c>
      <c r="C205">
        <f t="shared" si="106"/>
        <v>3</v>
      </c>
      <c r="D205">
        <f t="shared" si="106"/>
        <v>87</v>
      </c>
      <c r="E205">
        <f t="shared" ca="1" si="97"/>
        <v>-108100.08899224806</v>
      </c>
      <c r="F205">
        <f t="shared" ca="1" si="98"/>
        <v>47583.162015503884</v>
      </c>
      <c r="G205">
        <f t="shared" ca="1" si="103"/>
        <v>9753.6</v>
      </c>
      <c r="H205" s="9">
        <f t="shared" ca="1" si="100"/>
        <v>-233.70747286821717</v>
      </c>
      <c r="I205" s="9">
        <f t="shared" ca="1" si="100"/>
        <v>50.399054263564175</v>
      </c>
      <c r="J205" s="9">
        <f t="shared" ca="1" si="100"/>
        <v>0</v>
      </c>
      <c r="K205" s="9">
        <f t="shared" ca="1" si="104"/>
        <v>239.08000239482629</v>
      </c>
      <c r="L205" s="9">
        <f t="shared" ca="1" si="105"/>
        <v>-77.830518952247672</v>
      </c>
      <c r="M205">
        <f t="shared" ca="1" si="107"/>
        <v>56.275017226528853</v>
      </c>
      <c r="N205">
        <f t="shared" ca="1" si="108"/>
        <v>31.203471145564169</v>
      </c>
    </row>
    <row r="206" spans="1:14" x14ac:dyDescent="0.25">
      <c r="A206" s="4">
        <f t="shared" si="102"/>
        <v>0.43778935185184997</v>
      </c>
      <c r="B206" s="3">
        <f t="shared" si="109"/>
        <v>1553301825</v>
      </c>
      <c r="C206">
        <f t="shared" si="106"/>
        <v>3</v>
      </c>
      <c r="D206">
        <f t="shared" si="106"/>
        <v>87</v>
      </c>
      <c r="E206">
        <f t="shared" ca="1" si="97"/>
        <v>-109268.62635658914</v>
      </c>
      <c r="F206">
        <f t="shared" ca="1" si="98"/>
        <v>47835.157286821704</v>
      </c>
      <c r="G206">
        <f t="shared" ca="1" si="103"/>
        <v>9753.6</v>
      </c>
      <c r="H206" s="9">
        <f t="shared" ca="1" si="100"/>
        <v>-233.70747286821717</v>
      </c>
      <c r="I206" s="9">
        <f t="shared" ca="1" si="100"/>
        <v>50.399054263567088</v>
      </c>
      <c r="J206" s="9">
        <f t="shared" ca="1" si="100"/>
        <v>0</v>
      </c>
      <c r="K206" s="9">
        <f t="shared" ca="1" si="104"/>
        <v>239.08000239482692</v>
      </c>
      <c r="L206" s="9">
        <f t="shared" ca="1" si="105"/>
        <v>-77.83051895224699</v>
      </c>
      <c r="M206">
        <f t="shared" ca="1" si="107"/>
        <v>56.277263135228253</v>
      </c>
      <c r="N206">
        <f t="shared" ca="1" si="108"/>
        <v>31.184771748492679</v>
      </c>
    </row>
    <row r="207" spans="1:14" x14ac:dyDescent="0.25">
      <c r="A207" s="4">
        <f t="shared" si="102"/>
        <v>0.43784722222222033</v>
      </c>
      <c r="B207" s="3">
        <f t="shared" si="109"/>
        <v>1553301830</v>
      </c>
      <c r="C207">
        <f t="shared" si="106"/>
        <v>3</v>
      </c>
      <c r="D207">
        <f t="shared" si="106"/>
        <v>87</v>
      </c>
      <c r="E207">
        <f t="shared" ca="1" si="97"/>
        <v>-110437.16372093023</v>
      </c>
      <c r="F207">
        <f t="shared" ca="1" si="98"/>
        <v>48087.15255813954</v>
      </c>
      <c r="G207">
        <f t="shared" ca="1" si="103"/>
        <v>9753.6</v>
      </c>
      <c r="H207" s="9">
        <f t="shared" ca="1" si="100"/>
        <v>-233.70747286821717</v>
      </c>
      <c r="I207" s="9">
        <f t="shared" ca="1" si="100"/>
        <v>50.399054263565631</v>
      </c>
      <c r="J207" s="9">
        <f t="shared" ca="1" si="100"/>
        <v>0</v>
      </c>
      <c r="K207" s="9">
        <f t="shared" ca="1" si="104"/>
        <v>239.08000239482661</v>
      </c>
      <c r="L207" s="9">
        <f t="shared" ca="1" si="105"/>
        <v>-77.830518952247331</v>
      </c>
      <c r="M207">
        <f t="shared" ca="1" si="107"/>
        <v>56.279509043927646</v>
      </c>
      <c r="N207">
        <f t="shared" ca="1" si="108"/>
        <v>31.166072351421189</v>
      </c>
    </row>
    <row r="208" spans="1:14" x14ac:dyDescent="0.25">
      <c r="A208" s="4">
        <f t="shared" si="102"/>
        <v>0.43790509259259069</v>
      </c>
      <c r="B208" s="3">
        <f t="shared" si="109"/>
        <v>1553301835</v>
      </c>
      <c r="C208">
        <f t="shared" si="106"/>
        <v>3</v>
      </c>
      <c r="D208">
        <f t="shared" si="106"/>
        <v>87</v>
      </c>
      <c r="E208">
        <f t="shared" ca="1" si="97"/>
        <v>-111605.70108527131</v>
      </c>
      <c r="F208">
        <f t="shared" ca="1" si="98"/>
        <v>48339.147829457368</v>
      </c>
      <c r="G208">
        <f t="shared" ca="1" si="103"/>
        <v>9753.6</v>
      </c>
      <c r="H208" s="9">
        <f t="shared" ca="1" si="100"/>
        <v>-233.70747286821717</v>
      </c>
      <c r="I208" s="9">
        <f t="shared" ca="1" si="100"/>
        <v>50.399054263565631</v>
      </c>
      <c r="J208" s="9">
        <f t="shared" ca="1" si="100"/>
        <v>0</v>
      </c>
      <c r="K208" s="9">
        <f t="shared" ca="1" si="104"/>
        <v>239.08000239482661</v>
      </c>
      <c r="L208" s="9">
        <f t="shared" ca="1" si="105"/>
        <v>-77.830518952247331</v>
      </c>
      <c r="M208">
        <f t="shared" ca="1" si="107"/>
        <v>56.281754952627047</v>
      </c>
      <c r="N208">
        <f t="shared" ca="1" si="108"/>
        <v>31.147372954349699</v>
      </c>
    </row>
    <row r="209" spans="1:14" x14ac:dyDescent="0.25">
      <c r="A209" s="4">
        <f t="shared" si="102"/>
        <v>0.43796296296296106</v>
      </c>
      <c r="B209" s="3">
        <f t="shared" si="109"/>
        <v>1553301840</v>
      </c>
      <c r="C209">
        <f t="shared" si="106"/>
        <v>3</v>
      </c>
      <c r="D209">
        <f t="shared" si="106"/>
        <v>87</v>
      </c>
      <c r="E209">
        <f t="shared" ca="1" si="97"/>
        <v>-112774.2384496124</v>
      </c>
      <c r="F209">
        <f t="shared" ca="1" si="98"/>
        <v>48591.143100775196</v>
      </c>
      <c r="G209">
        <f t="shared" ca="1" si="103"/>
        <v>9753.6</v>
      </c>
      <c r="H209" s="9">
        <f t="shared" ca="1" si="100"/>
        <v>-233.70747286821717</v>
      </c>
      <c r="I209" s="9">
        <f t="shared" ca="1" si="100"/>
        <v>50.399054263565631</v>
      </c>
      <c r="J209" s="9">
        <f t="shared" ca="1" si="100"/>
        <v>0</v>
      </c>
      <c r="K209" s="9">
        <f t="shared" ca="1" si="104"/>
        <v>239.08000239482661</v>
      </c>
      <c r="L209" s="9">
        <f t="shared" ca="1" si="105"/>
        <v>-77.830518952247331</v>
      </c>
      <c r="M209">
        <f t="shared" ca="1" si="107"/>
        <v>56.28400086132644</v>
      </c>
      <c r="N209">
        <f t="shared" ca="1" si="108"/>
        <v>31.128673557278209</v>
      </c>
    </row>
    <row r="210" spans="1:14" x14ac:dyDescent="0.25">
      <c r="A210" s="4">
        <f t="shared" si="102"/>
        <v>0.43802083333333142</v>
      </c>
      <c r="B210" s="3">
        <f t="shared" si="109"/>
        <v>1553301845</v>
      </c>
      <c r="C210">
        <f t="shared" si="106"/>
        <v>3</v>
      </c>
      <c r="D210">
        <f t="shared" si="106"/>
        <v>87</v>
      </c>
      <c r="E210">
        <f t="shared" ca="1" si="97"/>
        <v>-113942.77581395349</v>
      </c>
      <c r="F210">
        <f t="shared" ca="1" si="98"/>
        <v>48843.138372093024</v>
      </c>
      <c r="G210">
        <f t="shared" ca="1" si="103"/>
        <v>9753.6</v>
      </c>
      <c r="H210" s="9">
        <f t="shared" ca="1" si="100"/>
        <v>-233.70747286821717</v>
      </c>
      <c r="I210" s="9">
        <f t="shared" ca="1" si="100"/>
        <v>50.399054263565631</v>
      </c>
      <c r="J210" s="9">
        <f t="shared" ca="1" si="100"/>
        <v>0</v>
      </c>
      <c r="K210" s="9">
        <f t="shared" ca="1" si="104"/>
        <v>239.08000239482661</v>
      </c>
      <c r="L210" s="9">
        <f t="shared" ca="1" si="105"/>
        <v>-77.830518952247331</v>
      </c>
      <c r="M210">
        <f t="shared" ca="1" si="107"/>
        <v>56.286246770025841</v>
      </c>
      <c r="N210">
        <f t="shared" ca="1" si="108"/>
        <v>31.109974160206718</v>
      </c>
    </row>
    <row r="211" spans="1:14" x14ac:dyDescent="0.25">
      <c r="A211" s="4">
        <f t="shared" si="102"/>
        <v>0.43807870370370178</v>
      </c>
      <c r="B211" s="3">
        <f t="shared" si="109"/>
        <v>1553301850</v>
      </c>
      <c r="C211">
        <f t="shared" si="106"/>
        <v>3</v>
      </c>
      <c r="D211">
        <f t="shared" si="106"/>
        <v>87</v>
      </c>
      <c r="E211">
        <f t="shared" ca="1" si="97"/>
        <v>-115111.31317829457</v>
      </c>
      <c r="F211">
        <f t="shared" ca="1" si="98"/>
        <v>49095.133643410853</v>
      </c>
      <c r="G211">
        <f t="shared" ca="1" si="103"/>
        <v>9753.6</v>
      </c>
      <c r="H211" s="9">
        <f t="shared" ca="1" si="100"/>
        <v>-233.70747286821717</v>
      </c>
      <c r="I211" s="9">
        <f t="shared" ca="1" si="100"/>
        <v>50.399054263567088</v>
      </c>
      <c r="J211" s="9">
        <f t="shared" ca="1" si="100"/>
        <v>0</v>
      </c>
      <c r="K211" s="9">
        <f t="shared" ca="1" si="104"/>
        <v>239.08000239482692</v>
      </c>
      <c r="L211" s="9">
        <f t="shared" ca="1" si="105"/>
        <v>-77.83051895224699</v>
      </c>
      <c r="M211">
        <f t="shared" ca="1" si="107"/>
        <v>56.288492678725234</v>
      </c>
      <c r="N211">
        <f t="shared" ca="1" si="108"/>
        <v>31.091274763135228</v>
      </c>
    </row>
    <row r="212" spans="1:14" x14ac:dyDescent="0.25">
      <c r="A212" s="4">
        <f t="shared" si="102"/>
        <v>0.43813657407407214</v>
      </c>
      <c r="B212" s="3">
        <f t="shared" si="109"/>
        <v>1553301855</v>
      </c>
      <c r="C212">
        <f t="shared" si="106"/>
        <v>3</v>
      </c>
      <c r="D212">
        <f t="shared" si="106"/>
        <v>87</v>
      </c>
      <c r="E212">
        <f t="shared" ca="1" si="97"/>
        <v>-116279.85054263566</v>
      </c>
      <c r="F212">
        <f t="shared" ca="1" si="98"/>
        <v>49347.128914728688</v>
      </c>
      <c r="G212">
        <f t="shared" ca="1" si="103"/>
        <v>9753.6</v>
      </c>
      <c r="H212" s="9">
        <f t="shared" ca="1" si="100"/>
        <v>-233.70747286821717</v>
      </c>
      <c r="I212" s="9">
        <f t="shared" ca="1" si="100"/>
        <v>50.399054263565631</v>
      </c>
      <c r="J212" s="9">
        <f t="shared" ca="1" si="100"/>
        <v>0</v>
      </c>
      <c r="K212" s="9">
        <f t="shared" ca="1" si="104"/>
        <v>239.08000239482661</v>
      </c>
      <c r="L212" s="9">
        <f t="shared" ca="1" si="105"/>
        <v>-77.830518952247331</v>
      </c>
      <c r="M212">
        <f t="shared" ca="1" si="107"/>
        <v>56.290738587424634</v>
      </c>
      <c r="N212">
        <f t="shared" ca="1" si="108"/>
        <v>31.072575366063738</v>
      </c>
    </row>
    <row r="213" spans="1:14" x14ac:dyDescent="0.25">
      <c r="A213" s="4">
        <f t="shared" si="102"/>
        <v>0.4381944444444425</v>
      </c>
      <c r="B213" s="3">
        <f t="shared" si="109"/>
        <v>1553301860</v>
      </c>
      <c r="C213">
        <f t="shared" si="106"/>
        <v>3</v>
      </c>
      <c r="D213">
        <f t="shared" si="106"/>
        <v>87</v>
      </c>
      <c r="E213">
        <f t="shared" ca="1" si="97"/>
        <v>-117448.38790697674</v>
      </c>
      <c r="F213">
        <f t="shared" ca="1" si="98"/>
        <v>49599.124186046516</v>
      </c>
      <c r="G213">
        <f t="shared" ca="1" si="103"/>
        <v>9753.6</v>
      </c>
      <c r="H213" s="9">
        <f t="shared" ca="1" si="100"/>
        <v>-233.70747286821717</v>
      </c>
      <c r="I213" s="9">
        <f t="shared" ca="1" si="100"/>
        <v>50.399054263565631</v>
      </c>
      <c r="J213" s="9">
        <f t="shared" ca="1" si="100"/>
        <v>0</v>
      </c>
      <c r="K213" s="9">
        <f t="shared" ca="1" si="104"/>
        <v>239.08000239482661</v>
      </c>
      <c r="L213" s="9">
        <f t="shared" ca="1" si="105"/>
        <v>-77.830518952247331</v>
      </c>
      <c r="M213">
        <f t="shared" ca="1" si="107"/>
        <v>56.292984496124028</v>
      </c>
      <c r="N213">
        <f t="shared" ca="1" si="108"/>
        <v>31.053875968992248</v>
      </c>
    </row>
    <row r="214" spans="1:14" x14ac:dyDescent="0.25">
      <c r="A214" s="4">
        <f t="shared" si="102"/>
        <v>0.43825231481481286</v>
      </c>
      <c r="B214" s="3">
        <f t="shared" si="109"/>
        <v>1553301865</v>
      </c>
      <c r="C214">
        <f t="shared" si="106"/>
        <v>3</v>
      </c>
      <c r="D214">
        <f t="shared" si="106"/>
        <v>87</v>
      </c>
      <c r="E214">
        <f t="shared" ca="1" si="97"/>
        <v>-118616.92527131783</v>
      </c>
      <c r="F214">
        <f t="shared" ca="1" si="98"/>
        <v>49851.119457364344</v>
      </c>
      <c r="G214">
        <f t="shared" ca="1" si="103"/>
        <v>9753.6</v>
      </c>
      <c r="H214" s="9">
        <f t="shared" ca="1" si="100"/>
        <v>-233.70747286821717</v>
      </c>
      <c r="I214" s="9">
        <f t="shared" ca="1" si="100"/>
        <v>50.399054263565631</v>
      </c>
      <c r="J214" s="9">
        <f t="shared" ca="1" si="100"/>
        <v>0</v>
      </c>
      <c r="K214" s="9">
        <f t="shared" ca="1" si="104"/>
        <v>239.08000239482661</v>
      </c>
      <c r="L214" s="9">
        <f t="shared" ca="1" si="105"/>
        <v>-77.830518952247331</v>
      </c>
      <c r="M214">
        <f t="shared" ca="1" si="107"/>
        <v>56.295230404823428</v>
      </c>
      <c r="N214">
        <f t="shared" ca="1" si="108"/>
        <v>31.035176571920758</v>
      </c>
    </row>
    <row r="215" spans="1:14" x14ac:dyDescent="0.25">
      <c r="A215" s="4">
        <f t="shared" si="102"/>
        <v>0.43831018518518322</v>
      </c>
      <c r="B215" s="3">
        <f t="shared" si="109"/>
        <v>1553301870</v>
      </c>
      <c r="C215">
        <f t="shared" si="106"/>
        <v>3</v>
      </c>
      <c r="D215">
        <f t="shared" si="106"/>
        <v>87</v>
      </c>
      <c r="E215">
        <f t="shared" ca="1" si="97"/>
        <v>-119785.46263565891</v>
      </c>
      <c r="F215">
        <f t="shared" ca="1" si="98"/>
        <v>50103.114728682172</v>
      </c>
      <c r="G215">
        <f t="shared" ca="1" si="103"/>
        <v>9753.6</v>
      </c>
      <c r="H215" s="9">
        <f t="shared" ca="1" si="100"/>
        <v>-233.70747286821717</v>
      </c>
      <c r="I215" s="9">
        <f t="shared" ca="1" si="100"/>
        <v>50.399054263565631</v>
      </c>
      <c r="J215" s="9">
        <f t="shared" ca="1" si="100"/>
        <v>0</v>
      </c>
      <c r="K215" s="9">
        <f t="shared" ca="1" si="104"/>
        <v>239.08000239482661</v>
      </c>
      <c r="L215" s="9">
        <f t="shared" ca="1" si="105"/>
        <v>-77.830518952247331</v>
      </c>
      <c r="M215">
        <f t="shared" ca="1" si="107"/>
        <v>56.297476313522822</v>
      </c>
      <c r="N215">
        <f t="shared" ca="1" si="108"/>
        <v>31.016477174849268</v>
      </c>
    </row>
    <row r="216" spans="1:14" x14ac:dyDescent="0.25">
      <c r="A216" s="4">
        <f t="shared" si="102"/>
        <v>0.43836805555555358</v>
      </c>
      <c r="B216" s="3">
        <f t="shared" si="109"/>
        <v>1553301875</v>
      </c>
      <c r="C216">
        <f t="shared" si="106"/>
        <v>3</v>
      </c>
      <c r="D216">
        <f t="shared" si="106"/>
        <v>87</v>
      </c>
      <c r="E216">
        <f t="shared" ca="1" si="97"/>
        <v>-120954</v>
      </c>
      <c r="F216">
        <f t="shared" ca="1" si="98"/>
        <v>50355.11</v>
      </c>
      <c r="G216">
        <f t="shared" ca="1" si="103"/>
        <v>9753.6</v>
      </c>
      <c r="H216" s="9">
        <f ca="1">H215</f>
        <v>-233.70747286821717</v>
      </c>
      <c r="I216" s="9">
        <f t="shared" ref="I216:J216" ca="1" si="110">I215</f>
        <v>50.399054263565631</v>
      </c>
      <c r="J216" s="9">
        <f t="shared" ca="1" si="110"/>
        <v>0</v>
      </c>
      <c r="K216" s="9">
        <f t="shared" ca="1" si="104"/>
        <v>239.08000239482661</v>
      </c>
      <c r="L216" s="9">
        <f t="shared" ca="1" si="105"/>
        <v>-77.830518952247331</v>
      </c>
      <c r="M216">
        <f t="shared" ca="1" si="107"/>
        <v>56.299722222222222</v>
      </c>
      <c r="N216">
        <f t="shared" ca="1" si="108"/>
        <v>30.997777777777777</v>
      </c>
    </row>
    <row r="217" spans="1:14" x14ac:dyDescent="0.25">
      <c r="A217" s="4" t="s">
        <v>144</v>
      </c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8"/>
      <c r="B235" s="3"/>
      <c r="H235" s="9"/>
      <c r="I235" s="9"/>
      <c r="J235" s="9"/>
      <c r="K235" s="9"/>
      <c r="L235" s="9"/>
    </row>
    <row r="236" spans="1:12" x14ac:dyDescent="0.25"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S26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79</v>
      </c>
      <c r="C2" s="7">
        <v>280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8534.4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0.43385416666666665</v>
      </c>
      <c r="B3" s="6" t="s">
        <v>61</v>
      </c>
      <c r="C3" s="7">
        <v>280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8534.4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8.5557894736842091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0.43715277777777778</v>
      </c>
      <c r="B4" s="6"/>
      <c r="C4" s="7">
        <v>360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10972.8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0.44259259259259259</v>
      </c>
      <c r="B5" s="6" t="s">
        <v>117</v>
      </c>
      <c r="C5" s="7">
        <v>360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10972.8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8534.4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8534.4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8534.4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8534.4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8534.4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8534.4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8534.4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8534.4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8534.4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8534.4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8534.4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8534.4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8534.4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8534.4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8534.4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8534.4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8534.4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8534.4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8534.4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8534.4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8534.4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8534.4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8534.4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8534.4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8534.4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8534.4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8534.4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8534.4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8534.4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8534.4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99" ca="1" si="13">INDIRECT("E$"&amp;C37)+INDIRECT("H$"&amp;C37)*($B37-INDIRECT("B$"&amp;D37))</f>
        <v>8170.6491001714276</v>
      </c>
      <c r="F37">
        <f t="shared" ref="F37:F99" ca="1" si="14">INDIRECT("F$"&amp;C37)+INDIRECT("I$"&amp;C37)*($B37-INDIRECT("B$"&amp;D37))</f>
        <v>-78146.119960228578</v>
      </c>
      <c r="G37">
        <f t="shared" ca="1" si="1"/>
        <v>8534.4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8534.4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8534.4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8534.4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8534.4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8534.4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8534.4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8534.4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8534.4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8534.4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8534.4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8534.4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8534.4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8534.4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8534.4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8534.4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8534.4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8534.4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8534.4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8534.4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8534.4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8534.4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8534.4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8534.4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8534.4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8534.4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8534.4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8534.4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8534.4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0.43119212962962911</v>
      </c>
      <c r="B66" s="3">
        <f t="shared" ref="B66:B68" si="17">B65+SECOND(A66-A65)</f>
        <v>1553301255</v>
      </c>
      <c r="C66">
        <f t="shared" ref="C66:D66" si="18">C65</f>
        <v>2</v>
      </c>
      <c r="D66">
        <f t="shared" si="18"/>
        <v>7</v>
      </c>
      <c r="E66">
        <f t="shared" ref="E66:E68" ca="1" si="19">INDIRECT("E$"&amp;C66)+INDIRECT("H$"&amp;C66)*($B66-INDIRECT("B$"&amp;D66))</f>
        <v>5011.4365636704761</v>
      </c>
      <c r="F66">
        <f t="shared" ref="F66:F68" ca="1" si="20">INDIRECT("F$"&amp;C66)+INDIRECT("I$"&amp;C66)*($B66-INDIRECT("B$"&amp;D66))</f>
        <v>-47929.685921782861</v>
      </c>
      <c r="G66">
        <f t="shared" ref="G66:G68" ca="1" si="21">INDIRECT("G$"&amp;C66)+INDIRECT("J$"&amp;C66)*($B66-INDIRECT("B$"&amp;D66))</f>
        <v>8534.4</v>
      </c>
      <c r="H66" s="9">
        <f t="shared" ref="H66:H68" ca="1" si="22">(E67-E66)/($B67-$B66)</f>
        <v>-21.787672665523861</v>
      </c>
      <c r="I66" s="9">
        <f t="shared" ref="I66:I68" ca="1" si="23">(F67-F66)/($B67-$B66)</f>
        <v>208.38920026514242</v>
      </c>
      <c r="J66" s="9">
        <f t="shared" ref="J66:J68" ca="1" si="24">(G67-G66)/($B67-$B66)</f>
        <v>0</v>
      </c>
      <c r="K66" s="9">
        <f t="shared" ref="K66:K68" ca="1" si="25">SQRT(H66*H66+I66*I66)</f>
        <v>209.52508553231914</v>
      </c>
      <c r="L66" s="9">
        <f t="shared" ref="L66:L68" ca="1" si="26">DEGREES(ATAN2(I66,H66))</f>
        <v>-5.9687480449369072</v>
      </c>
      <c r="M66">
        <f t="shared" ref="M66:M68" ca="1" si="27">INDIRECT("M$"&amp;C66)+INDIRECT("O$"&amp;C66)*($B66-INDIRECT("B$"&amp;D66))</f>
        <v>55.413973544973544</v>
      </c>
      <c r="N66">
        <f t="shared" ref="N66:N68" ca="1" si="28">INDIRECT("N$"&amp;C66)+INDIRECT("P$"&amp;C66)*($B66-INDIRECT("B$"&amp;D66))</f>
        <v>33.013529100529098</v>
      </c>
    </row>
    <row r="67" spans="1:14" x14ac:dyDescent="0.25">
      <c r="A67" s="4">
        <f t="shared" si="10"/>
        <v>0.43124999999999947</v>
      </c>
      <c r="B67" s="3">
        <f t="shared" si="17"/>
        <v>1553301260</v>
      </c>
      <c r="C67">
        <f t="shared" ref="C67:D67" si="29">C66</f>
        <v>2</v>
      </c>
      <c r="D67">
        <f t="shared" si="29"/>
        <v>7</v>
      </c>
      <c r="E67">
        <f t="shared" ca="1" si="19"/>
        <v>4902.4982003428568</v>
      </c>
      <c r="F67">
        <f t="shared" ca="1" si="20"/>
        <v>-46887.739920457148</v>
      </c>
      <c r="G67">
        <f t="shared" ca="1" si="21"/>
        <v>8534.4</v>
      </c>
      <c r="H67" s="9">
        <f t="shared" ca="1" si="22"/>
        <v>-21.787672665523679</v>
      </c>
      <c r="I67" s="9">
        <f t="shared" ca="1" si="23"/>
        <v>208.38920026514387</v>
      </c>
      <c r="J67" s="9">
        <f t="shared" ca="1" si="24"/>
        <v>0</v>
      </c>
      <c r="K67" s="9">
        <f t="shared" ca="1" si="25"/>
        <v>209.52508553232056</v>
      </c>
      <c r="L67" s="9">
        <f t="shared" ca="1" si="26"/>
        <v>-5.9687480449368175</v>
      </c>
      <c r="M67">
        <f t="shared" ca="1" si="27"/>
        <v>55.423452380952384</v>
      </c>
      <c r="N67">
        <f t="shared" ca="1" si="28"/>
        <v>33.011785714285715</v>
      </c>
    </row>
    <row r="68" spans="1:14" x14ac:dyDescent="0.25">
      <c r="A68" s="4">
        <f t="shared" si="10"/>
        <v>0.43130787037036983</v>
      </c>
      <c r="B68" s="3">
        <f t="shared" si="17"/>
        <v>1553301265</v>
      </c>
      <c r="C68">
        <f t="shared" ref="C68:D68" si="30">C67</f>
        <v>2</v>
      </c>
      <c r="D68">
        <f t="shared" si="30"/>
        <v>7</v>
      </c>
      <c r="E68">
        <f t="shared" ca="1" si="19"/>
        <v>4793.5598370152384</v>
      </c>
      <c r="F68">
        <f t="shared" ca="1" si="20"/>
        <v>-45845.793919131429</v>
      </c>
      <c r="G68">
        <f t="shared" ca="1" si="21"/>
        <v>8534.4</v>
      </c>
      <c r="H68" s="9">
        <f t="shared" ca="1" si="22"/>
        <v>-21.787672665523861</v>
      </c>
      <c r="I68" s="9">
        <f t="shared" ca="1" si="23"/>
        <v>208.38920026514242</v>
      </c>
      <c r="J68" s="9">
        <f t="shared" ca="1" si="24"/>
        <v>0</v>
      </c>
      <c r="K68" s="9">
        <f t="shared" ca="1" si="25"/>
        <v>209.52508553231914</v>
      </c>
      <c r="L68" s="9">
        <f t="shared" ca="1" si="26"/>
        <v>-5.9687480449369072</v>
      </c>
      <c r="M68">
        <f t="shared" ca="1" si="27"/>
        <v>55.432931216931216</v>
      </c>
      <c r="N68">
        <f t="shared" ca="1" si="28"/>
        <v>33.010042328042324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8534.4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8534.4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8534.4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31">INDIRECT("G$"&amp;C72)+INDIRECT("J$"&amp;C72)*($B72-INDIRECT("B$"&amp;D72))</f>
        <v>8534.4</v>
      </c>
      <c r="H72" s="9">
        <f t="shared" ref="H72:J135" ca="1" si="32">(E73-E72)/($B73-$B72)</f>
        <v>-21.787672665523861</v>
      </c>
      <c r="I72" s="9">
        <f t="shared" ca="1" si="32"/>
        <v>208.38920026514387</v>
      </c>
      <c r="J72" s="9">
        <f t="shared" ca="1" si="32"/>
        <v>0</v>
      </c>
      <c r="K72" s="9">
        <f t="shared" ref="K72:K135" ca="1" si="33">SQRT(H72*H72+I72*I72)</f>
        <v>209.52508553232059</v>
      </c>
      <c r="L72" s="9">
        <f t="shared" ref="L72:L135" ca="1" si="34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35">C72</f>
        <v>2</v>
      </c>
      <c r="D73">
        <f t="shared" si="35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31"/>
        <v>8534.4</v>
      </c>
      <c r="H73" s="9">
        <f t="shared" ca="1" si="32"/>
        <v>-21.787672665523861</v>
      </c>
      <c r="I73" s="9">
        <f t="shared" ca="1" si="32"/>
        <v>208.38920026514097</v>
      </c>
      <c r="J73" s="9">
        <f t="shared" ca="1" si="32"/>
        <v>0</v>
      </c>
      <c r="K73" s="9">
        <f t="shared" ca="1" si="33"/>
        <v>209.52508553231772</v>
      </c>
      <c r="L73" s="9">
        <f t="shared" ca="1" si="34"/>
        <v>-5.968748044936949</v>
      </c>
      <c r="M73">
        <f t="shared" ref="M73:M136" ca="1" si="36">INDIRECT("M$"&amp;C73)+INDIRECT("O$"&amp;C73)*($B73-INDIRECT("B$"&amp;D73))</f>
        <v>55.4803253968254</v>
      </c>
      <c r="N73">
        <f t="shared" ref="N73:N136" ca="1" si="37">INDIRECT("N$"&amp;C73)+INDIRECT("P$"&amp;C73)*($B73-INDIRECT("B$"&amp;D73))</f>
        <v>33.001325396825393</v>
      </c>
    </row>
    <row r="74" spans="1:14" x14ac:dyDescent="0.25">
      <c r="A74" s="4">
        <f t="shared" ref="A74:A103" si="38">A73+5/24/3600</f>
        <v>0.43165509259259199</v>
      </c>
      <c r="B74" s="3">
        <f t="shared" ref="B74:B137" si="39">B73+SECOND(A74-A73)</f>
        <v>1553301295</v>
      </c>
      <c r="C74">
        <f t="shared" si="35"/>
        <v>2</v>
      </c>
      <c r="D74">
        <f t="shared" si="35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31"/>
        <v>8534.4</v>
      </c>
      <c r="H74" s="9">
        <f t="shared" ca="1" si="32"/>
        <v>-21.787672665523679</v>
      </c>
      <c r="I74" s="9">
        <f t="shared" ca="1" si="32"/>
        <v>208.38920026514387</v>
      </c>
      <c r="J74" s="9">
        <f t="shared" ca="1" si="32"/>
        <v>0</v>
      </c>
      <c r="K74" s="9">
        <f t="shared" ca="1" si="33"/>
        <v>209.52508553232056</v>
      </c>
      <c r="L74" s="9">
        <f t="shared" ca="1" si="34"/>
        <v>-5.9687480449368175</v>
      </c>
      <c r="M74">
        <f t="shared" ca="1" si="36"/>
        <v>55.489804232804232</v>
      </c>
      <c r="N74">
        <f t="shared" ca="1" si="37"/>
        <v>32.99958201058201</v>
      </c>
    </row>
    <row r="75" spans="1:14" x14ac:dyDescent="0.25">
      <c r="A75" s="4">
        <f t="shared" si="38"/>
        <v>0.43171296296296235</v>
      </c>
      <c r="B75" s="3">
        <f t="shared" si="39"/>
        <v>1553301300</v>
      </c>
      <c r="C75">
        <f t="shared" si="35"/>
        <v>2</v>
      </c>
      <c r="D75">
        <f t="shared" si="35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31"/>
        <v>8534.4</v>
      </c>
      <c r="H75" s="9">
        <f t="shared" ca="1" si="32"/>
        <v>-21.787672665523861</v>
      </c>
      <c r="I75" s="9">
        <f t="shared" ca="1" si="32"/>
        <v>208.38920026514097</v>
      </c>
      <c r="J75" s="9">
        <f t="shared" ca="1" si="32"/>
        <v>0</v>
      </c>
      <c r="K75" s="9">
        <f t="shared" ca="1" si="33"/>
        <v>209.52508553231772</v>
      </c>
      <c r="L75" s="9">
        <f t="shared" ca="1" si="34"/>
        <v>-5.968748044936949</v>
      </c>
      <c r="M75">
        <f t="shared" ca="1" si="36"/>
        <v>55.499283068783072</v>
      </c>
      <c r="N75">
        <f t="shared" ca="1" si="37"/>
        <v>32.997838624338627</v>
      </c>
    </row>
    <row r="76" spans="1:14" x14ac:dyDescent="0.25">
      <c r="A76" s="4">
        <f t="shared" si="38"/>
        <v>0.43177083333333272</v>
      </c>
      <c r="B76" s="3">
        <f t="shared" si="39"/>
        <v>1553301305</v>
      </c>
      <c r="C76">
        <f t="shared" si="35"/>
        <v>2</v>
      </c>
      <c r="D76">
        <f t="shared" si="35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31"/>
        <v>8534.4</v>
      </c>
      <c r="H76" s="9">
        <f t="shared" ca="1" si="32"/>
        <v>-21.787672665523861</v>
      </c>
      <c r="I76" s="9">
        <f t="shared" ca="1" si="32"/>
        <v>208.38920026514387</v>
      </c>
      <c r="J76" s="9">
        <f t="shared" ca="1" si="32"/>
        <v>0</v>
      </c>
      <c r="K76" s="9">
        <f t="shared" ca="1" si="33"/>
        <v>209.52508553232059</v>
      </c>
      <c r="L76" s="9">
        <f t="shared" ca="1" si="34"/>
        <v>-5.9687480449368673</v>
      </c>
      <c r="M76">
        <f t="shared" ca="1" si="36"/>
        <v>55.508761904761904</v>
      </c>
      <c r="N76">
        <f t="shared" ca="1" si="37"/>
        <v>32.996095238095236</v>
      </c>
    </row>
    <row r="77" spans="1:14" x14ac:dyDescent="0.25">
      <c r="A77" s="4">
        <f t="shared" si="38"/>
        <v>0.43182870370370308</v>
      </c>
      <c r="B77" s="3">
        <f t="shared" si="39"/>
        <v>1553301310</v>
      </c>
      <c r="C77">
        <f t="shared" si="35"/>
        <v>2</v>
      </c>
      <c r="D77">
        <f t="shared" si="35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31"/>
        <v>8534.4</v>
      </c>
      <c r="H77" s="9">
        <f t="shared" ca="1" si="32"/>
        <v>-21.787672665523679</v>
      </c>
      <c r="I77" s="9">
        <f t="shared" ca="1" si="32"/>
        <v>208.38920026514387</v>
      </c>
      <c r="J77" s="9">
        <f t="shared" ca="1" si="32"/>
        <v>0</v>
      </c>
      <c r="K77" s="9">
        <f t="shared" ca="1" si="33"/>
        <v>209.52508553232056</v>
      </c>
      <c r="L77" s="9">
        <f t="shared" ca="1" si="34"/>
        <v>-5.9687480449368175</v>
      </c>
      <c r="M77">
        <f t="shared" ca="1" si="36"/>
        <v>55.518240740740744</v>
      </c>
      <c r="N77">
        <f t="shared" ca="1" si="37"/>
        <v>32.994351851851853</v>
      </c>
    </row>
    <row r="78" spans="1:14" x14ac:dyDescent="0.25">
      <c r="A78" s="4">
        <f t="shared" si="38"/>
        <v>0.43188657407407344</v>
      </c>
      <c r="B78" s="3">
        <f t="shared" si="39"/>
        <v>1553301315</v>
      </c>
      <c r="C78">
        <f t="shared" si="35"/>
        <v>2</v>
      </c>
      <c r="D78">
        <f t="shared" si="35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31"/>
        <v>8534.4</v>
      </c>
      <c r="H78" s="9">
        <f t="shared" ca="1" si="32"/>
        <v>-21.787672665523861</v>
      </c>
      <c r="I78" s="9">
        <f t="shared" ca="1" si="32"/>
        <v>208.38920026514097</v>
      </c>
      <c r="J78" s="9">
        <f t="shared" ca="1" si="32"/>
        <v>0</v>
      </c>
      <c r="K78" s="9">
        <f t="shared" ca="1" si="33"/>
        <v>209.52508553231772</v>
      </c>
      <c r="L78" s="9">
        <f t="shared" ca="1" si="34"/>
        <v>-5.968748044936949</v>
      </c>
      <c r="M78">
        <f t="shared" ca="1" si="36"/>
        <v>55.527719576719576</v>
      </c>
      <c r="N78">
        <f t="shared" ca="1" si="37"/>
        <v>32.992608465608463</v>
      </c>
    </row>
    <row r="79" spans="1:14" x14ac:dyDescent="0.25">
      <c r="A79" s="4">
        <f t="shared" si="38"/>
        <v>0.4319444444444438</v>
      </c>
      <c r="B79" s="3">
        <f t="shared" si="39"/>
        <v>1553301320</v>
      </c>
      <c r="C79">
        <f t="shared" si="35"/>
        <v>2</v>
      </c>
      <c r="D79">
        <f t="shared" si="35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31"/>
        <v>8534.4</v>
      </c>
      <c r="H79" s="9">
        <f t="shared" ca="1" si="32"/>
        <v>-21.787672665523861</v>
      </c>
      <c r="I79" s="9">
        <f t="shared" ca="1" si="32"/>
        <v>208.38920026514387</v>
      </c>
      <c r="J79" s="9">
        <f t="shared" ca="1" si="32"/>
        <v>0</v>
      </c>
      <c r="K79" s="9">
        <f t="shared" ca="1" si="33"/>
        <v>209.52508553232059</v>
      </c>
      <c r="L79" s="9">
        <f t="shared" ca="1" si="34"/>
        <v>-5.9687480449368673</v>
      </c>
      <c r="M79">
        <f t="shared" ca="1" si="36"/>
        <v>55.537198412698416</v>
      </c>
      <c r="N79">
        <f t="shared" ca="1" si="37"/>
        <v>32.990865079365079</v>
      </c>
    </row>
    <row r="80" spans="1:14" x14ac:dyDescent="0.25">
      <c r="A80" s="4">
        <f t="shared" si="38"/>
        <v>0.43200231481481416</v>
      </c>
      <c r="B80" s="3">
        <f t="shared" si="39"/>
        <v>1553301325</v>
      </c>
      <c r="C80">
        <f t="shared" si="35"/>
        <v>2</v>
      </c>
      <c r="D80">
        <f t="shared" si="35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31"/>
        <v>8534.4</v>
      </c>
      <c r="H80" s="9">
        <f t="shared" ca="1" si="32"/>
        <v>-21.787672665523861</v>
      </c>
      <c r="I80" s="9">
        <f t="shared" ca="1" si="32"/>
        <v>208.38920026514387</v>
      </c>
      <c r="J80" s="9">
        <f t="shared" ca="1" si="32"/>
        <v>0</v>
      </c>
      <c r="K80" s="9">
        <f t="shared" ca="1" si="33"/>
        <v>209.52508553232059</v>
      </c>
      <c r="L80" s="9">
        <f t="shared" ca="1" si="34"/>
        <v>-5.9687480449368673</v>
      </c>
      <c r="M80">
        <f t="shared" ca="1" si="36"/>
        <v>55.546677248677248</v>
      </c>
      <c r="N80">
        <f t="shared" ca="1" si="37"/>
        <v>32.989121693121689</v>
      </c>
    </row>
    <row r="81" spans="1:14" x14ac:dyDescent="0.25">
      <c r="A81" s="4">
        <f t="shared" si="38"/>
        <v>0.43206018518518452</v>
      </c>
      <c r="B81" s="3">
        <f t="shared" si="39"/>
        <v>1553301330</v>
      </c>
      <c r="C81">
        <f t="shared" si="35"/>
        <v>2</v>
      </c>
      <c r="D81">
        <f t="shared" si="35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31"/>
        <v>8534.4</v>
      </c>
      <c r="H81" s="9">
        <f t="shared" ca="1" si="32"/>
        <v>-21.787672665523679</v>
      </c>
      <c r="I81" s="9">
        <f t="shared" ca="1" si="32"/>
        <v>208.38920026514097</v>
      </c>
      <c r="J81" s="9">
        <f t="shared" ca="1" si="32"/>
        <v>0</v>
      </c>
      <c r="K81" s="9">
        <f t="shared" ca="1" si="33"/>
        <v>209.52508553231769</v>
      </c>
      <c r="L81" s="9">
        <f t="shared" ca="1" si="34"/>
        <v>-5.9687480449368993</v>
      </c>
      <c r="M81">
        <f t="shared" ca="1" si="36"/>
        <v>55.556156084656088</v>
      </c>
      <c r="N81">
        <f t="shared" ca="1" si="37"/>
        <v>32.987378306878306</v>
      </c>
    </row>
    <row r="82" spans="1:14" x14ac:dyDescent="0.25">
      <c r="A82" s="4">
        <f t="shared" si="38"/>
        <v>0.43211805555555488</v>
      </c>
      <c r="B82" s="3">
        <f t="shared" si="39"/>
        <v>1553301335</v>
      </c>
      <c r="C82">
        <f t="shared" si="35"/>
        <v>2</v>
      </c>
      <c r="D82">
        <f t="shared" si="35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31"/>
        <v>8534.4</v>
      </c>
      <c r="H82" s="9">
        <f t="shared" ca="1" si="32"/>
        <v>-21.787672665523861</v>
      </c>
      <c r="I82" s="9">
        <f t="shared" ca="1" si="32"/>
        <v>208.38920026514387</v>
      </c>
      <c r="J82" s="9">
        <f t="shared" ca="1" si="32"/>
        <v>0</v>
      </c>
      <c r="K82" s="9">
        <f t="shared" ca="1" si="33"/>
        <v>209.52508553232059</v>
      </c>
      <c r="L82" s="9">
        <f t="shared" ca="1" si="34"/>
        <v>-5.9687480449368673</v>
      </c>
      <c r="M82">
        <f t="shared" ca="1" si="36"/>
        <v>55.56563492063492</v>
      </c>
      <c r="N82">
        <f t="shared" ca="1" si="37"/>
        <v>32.985634920634922</v>
      </c>
    </row>
    <row r="83" spans="1:14" x14ac:dyDescent="0.25">
      <c r="A83" s="4">
        <f t="shared" si="38"/>
        <v>0.43217592592592524</v>
      </c>
      <c r="B83" s="3">
        <f t="shared" si="39"/>
        <v>1553301340</v>
      </c>
      <c r="C83">
        <f t="shared" si="35"/>
        <v>2</v>
      </c>
      <c r="D83">
        <f t="shared" si="35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31"/>
        <v>8534.4</v>
      </c>
      <c r="H83" s="9">
        <f t="shared" ca="1" si="32"/>
        <v>-21.787672665523861</v>
      </c>
      <c r="I83" s="9">
        <f t="shared" ca="1" si="32"/>
        <v>208.38920026514387</v>
      </c>
      <c r="J83" s="9">
        <f t="shared" ca="1" si="32"/>
        <v>0</v>
      </c>
      <c r="K83" s="9">
        <f t="shared" ca="1" si="33"/>
        <v>209.52508553232059</v>
      </c>
      <c r="L83" s="9">
        <f t="shared" ca="1" si="34"/>
        <v>-5.9687480449368673</v>
      </c>
      <c r="M83">
        <f t="shared" ca="1" si="36"/>
        <v>55.57511375661376</v>
      </c>
      <c r="N83">
        <f t="shared" ca="1" si="37"/>
        <v>32.983891534391532</v>
      </c>
    </row>
    <row r="84" spans="1:14" x14ac:dyDescent="0.25">
      <c r="A84" s="4">
        <f t="shared" si="38"/>
        <v>0.4322337962962956</v>
      </c>
      <c r="B84" s="3">
        <f t="shared" si="39"/>
        <v>1553301345</v>
      </c>
      <c r="C84">
        <f t="shared" si="35"/>
        <v>2</v>
      </c>
      <c r="D84">
        <f t="shared" si="35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31"/>
        <v>8534.4</v>
      </c>
      <c r="H84" s="9">
        <f t="shared" ca="1" si="32"/>
        <v>-21.787672665523861</v>
      </c>
      <c r="I84" s="9">
        <f t="shared" ca="1" si="32"/>
        <v>208.38920026514097</v>
      </c>
      <c r="J84" s="9">
        <f t="shared" ca="1" si="32"/>
        <v>0</v>
      </c>
      <c r="K84" s="9">
        <f t="shared" ca="1" si="33"/>
        <v>209.52508553231772</v>
      </c>
      <c r="L84" s="9">
        <f t="shared" ca="1" si="34"/>
        <v>-5.968748044936949</v>
      </c>
      <c r="M84">
        <f t="shared" ca="1" si="36"/>
        <v>55.584592592592593</v>
      </c>
      <c r="N84">
        <f t="shared" ca="1" si="37"/>
        <v>32.982148148148148</v>
      </c>
    </row>
    <row r="85" spans="1:14" x14ac:dyDescent="0.25">
      <c r="A85" s="4">
        <f t="shared" si="38"/>
        <v>0.43229166666666596</v>
      </c>
      <c r="B85" s="3">
        <f t="shared" si="39"/>
        <v>1553301350</v>
      </c>
      <c r="C85">
        <f t="shared" si="35"/>
        <v>2</v>
      </c>
      <c r="D85">
        <f t="shared" si="35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31"/>
        <v>8534.4</v>
      </c>
      <c r="H85" s="9">
        <f t="shared" ca="1" si="32"/>
        <v>-21.787672665523861</v>
      </c>
      <c r="I85" s="9">
        <f t="shared" ca="1" si="32"/>
        <v>208.38920026514387</v>
      </c>
      <c r="J85" s="9">
        <f t="shared" ca="1" si="32"/>
        <v>0</v>
      </c>
      <c r="K85" s="9">
        <f t="shared" ca="1" si="33"/>
        <v>209.52508553232059</v>
      </c>
      <c r="L85" s="9">
        <f t="shared" ca="1" si="34"/>
        <v>-5.9687480449368673</v>
      </c>
      <c r="M85">
        <f t="shared" ca="1" si="36"/>
        <v>55.594071428571432</v>
      </c>
      <c r="N85">
        <f t="shared" ca="1" si="37"/>
        <v>32.980404761904758</v>
      </c>
    </row>
    <row r="86" spans="1:14" x14ac:dyDescent="0.25">
      <c r="A86" s="4">
        <f t="shared" si="38"/>
        <v>0.43234953703703632</v>
      </c>
      <c r="B86" s="3">
        <f t="shared" si="39"/>
        <v>1553301355</v>
      </c>
      <c r="C86">
        <f t="shared" si="35"/>
        <v>2</v>
      </c>
      <c r="D86">
        <f t="shared" si="35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31"/>
        <v>8534.4</v>
      </c>
      <c r="H86" s="9">
        <f t="shared" ca="1" si="32"/>
        <v>-21.787672665523495</v>
      </c>
      <c r="I86" s="9">
        <f t="shared" ca="1" si="32"/>
        <v>208.38920026514387</v>
      </c>
      <c r="J86" s="9">
        <f t="shared" ca="1" si="32"/>
        <v>0</v>
      </c>
      <c r="K86" s="9">
        <f t="shared" ca="1" si="33"/>
        <v>209.52508553232056</v>
      </c>
      <c r="L86" s="9">
        <f t="shared" ca="1" si="34"/>
        <v>-5.9687480449367669</v>
      </c>
      <c r="M86">
        <f t="shared" ca="1" si="36"/>
        <v>55.603550264550265</v>
      </c>
      <c r="N86">
        <f t="shared" ca="1" si="37"/>
        <v>32.978661375661375</v>
      </c>
    </row>
    <row r="87" spans="1:14" x14ac:dyDescent="0.25">
      <c r="A87" s="4">
        <f t="shared" si="38"/>
        <v>0.43240740740740669</v>
      </c>
      <c r="B87" s="3">
        <f t="shared" si="39"/>
        <v>1553301360</v>
      </c>
      <c r="C87">
        <f t="shared" si="35"/>
        <v>2</v>
      </c>
      <c r="D87">
        <f t="shared" si="35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31"/>
        <v>8534.4</v>
      </c>
      <c r="H87" s="9">
        <f t="shared" ca="1" si="32"/>
        <v>-21.787672665523861</v>
      </c>
      <c r="I87" s="9">
        <f t="shared" ca="1" si="32"/>
        <v>208.38920026514097</v>
      </c>
      <c r="J87" s="9">
        <f t="shared" ca="1" si="32"/>
        <v>0</v>
      </c>
      <c r="K87" s="9">
        <f t="shared" ca="1" si="33"/>
        <v>209.52508553231772</v>
      </c>
      <c r="L87" s="9">
        <f t="shared" ca="1" si="34"/>
        <v>-5.968748044936949</v>
      </c>
      <c r="M87">
        <f t="shared" ca="1" si="36"/>
        <v>55.613029100529104</v>
      </c>
      <c r="N87">
        <f t="shared" ca="1" si="37"/>
        <v>32.976917989417984</v>
      </c>
    </row>
    <row r="88" spans="1:14" x14ac:dyDescent="0.25">
      <c r="A88" s="4">
        <f t="shared" si="38"/>
        <v>0.43246527777777705</v>
      </c>
      <c r="B88" s="3">
        <f t="shared" si="39"/>
        <v>1553301365</v>
      </c>
      <c r="C88">
        <f t="shared" si="35"/>
        <v>2</v>
      </c>
      <c r="D88">
        <f t="shared" si="35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31"/>
        <v>8534.4</v>
      </c>
      <c r="H88" s="9">
        <f t="shared" ca="1" si="32"/>
        <v>-21.787672665523861</v>
      </c>
      <c r="I88" s="9">
        <f t="shared" ca="1" si="32"/>
        <v>208.38920026514387</v>
      </c>
      <c r="J88" s="9">
        <f t="shared" ca="1" si="32"/>
        <v>0</v>
      </c>
      <c r="K88" s="9">
        <f t="shared" ca="1" si="33"/>
        <v>209.52508553232059</v>
      </c>
      <c r="L88" s="9">
        <f t="shared" ca="1" si="34"/>
        <v>-5.9687480449368673</v>
      </c>
      <c r="M88">
        <f t="shared" ca="1" si="36"/>
        <v>55.622507936507937</v>
      </c>
      <c r="N88">
        <f t="shared" ca="1" si="37"/>
        <v>32.975174603174601</v>
      </c>
    </row>
    <row r="89" spans="1:14" x14ac:dyDescent="0.25">
      <c r="A89" s="4">
        <f t="shared" si="38"/>
        <v>0.43252314814814741</v>
      </c>
      <c r="B89" s="3">
        <f t="shared" si="39"/>
        <v>1553301370</v>
      </c>
      <c r="C89">
        <f t="shared" ref="C89:D101" si="40">C88</f>
        <v>2</v>
      </c>
      <c r="D89">
        <f t="shared" si="40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31"/>
        <v>8534.4</v>
      </c>
      <c r="H89" s="9">
        <f t="shared" ca="1" si="32"/>
        <v>-21.787672665523861</v>
      </c>
      <c r="I89" s="9">
        <f t="shared" ca="1" si="32"/>
        <v>208.38920026514097</v>
      </c>
      <c r="J89" s="9">
        <f t="shared" ca="1" si="32"/>
        <v>0</v>
      </c>
      <c r="K89" s="9">
        <f t="shared" ca="1" si="33"/>
        <v>209.52508553231772</v>
      </c>
      <c r="L89" s="9">
        <f t="shared" ca="1" si="34"/>
        <v>-5.968748044936949</v>
      </c>
      <c r="M89">
        <f t="shared" ca="1" si="36"/>
        <v>55.631986772486776</v>
      </c>
      <c r="N89">
        <f t="shared" ca="1" si="37"/>
        <v>32.973431216931218</v>
      </c>
    </row>
    <row r="90" spans="1:14" x14ac:dyDescent="0.25">
      <c r="A90" s="4">
        <f t="shared" si="38"/>
        <v>0.43258101851851777</v>
      </c>
      <c r="B90" s="3">
        <f t="shared" si="39"/>
        <v>1553301375</v>
      </c>
      <c r="C90">
        <f t="shared" si="40"/>
        <v>2</v>
      </c>
      <c r="D90">
        <f t="shared" si="40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31"/>
        <v>8534.4</v>
      </c>
      <c r="H90" s="9">
        <f t="shared" ca="1" si="32"/>
        <v>-21.787672665523861</v>
      </c>
      <c r="I90" s="9">
        <f t="shared" ca="1" si="32"/>
        <v>208.38920026514387</v>
      </c>
      <c r="J90" s="9">
        <f t="shared" ca="1" si="32"/>
        <v>0</v>
      </c>
      <c r="K90" s="9">
        <f t="shared" ca="1" si="33"/>
        <v>209.52508553232059</v>
      </c>
      <c r="L90" s="9">
        <f t="shared" ca="1" si="34"/>
        <v>-5.9687480449368673</v>
      </c>
      <c r="M90">
        <f t="shared" ca="1" si="36"/>
        <v>55.641465608465609</v>
      </c>
      <c r="N90">
        <f t="shared" ca="1" si="37"/>
        <v>32.971687830687827</v>
      </c>
    </row>
    <row r="91" spans="1:14" x14ac:dyDescent="0.25">
      <c r="A91" s="4">
        <f t="shared" si="38"/>
        <v>0.43263888888888813</v>
      </c>
      <c r="B91" s="3">
        <f t="shared" si="39"/>
        <v>1553301380</v>
      </c>
      <c r="C91">
        <f t="shared" si="40"/>
        <v>2</v>
      </c>
      <c r="D91">
        <f t="shared" si="40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31"/>
        <v>8534.4</v>
      </c>
      <c r="H91" s="9">
        <f t="shared" ca="1" si="32"/>
        <v>-21.787672665523861</v>
      </c>
      <c r="I91" s="9">
        <f t="shared" ca="1" si="32"/>
        <v>208.38920026514387</v>
      </c>
      <c r="J91" s="9">
        <f t="shared" ca="1" si="32"/>
        <v>0</v>
      </c>
      <c r="K91" s="9">
        <f t="shared" ca="1" si="33"/>
        <v>209.52508553232059</v>
      </c>
      <c r="L91" s="9">
        <f t="shared" ca="1" si="34"/>
        <v>-5.9687480449368673</v>
      </c>
      <c r="M91">
        <f t="shared" ca="1" si="36"/>
        <v>55.650944444444448</v>
      </c>
      <c r="N91">
        <f t="shared" ca="1" si="37"/>
        <v>32.969944444444444</v>
      </c>
    </row>
    <row r="92" spans="1:14" x14ac:dyDescent="0.25">
      <c r="A92" s="4">
        <f t="shared" si="38"/>
        <v>0.43269675925925849</v>
      </c>
      <c r="B92" s="3">
        <f t="shared" si="39"/>
        <v>1553301385</v>
      </c>
      <c r="C92">
        <f t="shared" si="40"/>
        <v>2</v>
      </c>
      <c r="D92">
        <f t="shared" si="40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31"/>
        <v>8534.4</v>
      </c>
      <c r="H92" s="9">
        <f t="shared" ca="1" si="32"/>
        <v>-21.787672665523861</v>
      </c>
      <c r="I92" s="9">
        <f t="shared" ca="1" si="32"/>
        <v>208.38920026514097</v>
      </c>
      <c r="J92" s="9">
        <f t="shared" ca="1" si="32"/>
        <v>0</v>
      </c>
      <c r="K92" s="9">
        <f t="shared" ca="1" si="33"/>
        <v>209.52508553231772</v>
      </c>
      <c r="L92" s="9">
        <f t="shared" ca="1" si="34"/>
        <v>-5.968748044936949</v>
      </c>
      <c r="M92">
        <f t="shared" ca="1" si="36"/>
        <v>55.660423280423281</v>
      </c>
      <c r="N92">
        <f t="shared" ca="1" si="37"/>
        <v>32.968201058201053</v>
      </c>
    </row>
    <row r="93" spans="1:14" x14ac:dyDescent="0.25">
      <c r="A93" s="4">
        <f t="shared" si="38"/>
        <v>0.43275462962962885</v>
      </c>
      <c r="B93" s="3">
        <f t="shared" si="39"/>
        <v>1553301390</v>
      </c>
      <c r="C93">
        <f t="shared" si="40"/>
        <v>2</v>
      </c>
      <c r="D93">
        <f t="shared" si="40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31"/>
        <v>8534.4</v>
      </c>
      <c r="H93" s="9">
        <f t="shared" ca="1" si="32"/>
        <v>-21.787672665523495</v>
      </c>
      <c r="I93" s="9">
        <f t="shared" ca="1" si="32"/>
        <v>208.38920026514387</v>
      </c>
      <c r="J93" s="9">
        <f t="shared" ca="1" si="32"/>
        <v>0</v>
      </c>
      <c r="K93" s="9">
        <f t="shared" ca="1" si="33"/>
        <v>209.52508553232056</v>
      </c>
      <c r="L93" s="9">
        <f t="shared" ca="1" si="34"/>
        <v>-5.9687480449367669</v>
      </c>
      <c r="M93">
        <f t="shared" ca="1" si="36"/>
        <v>55.66990211640212</v>
      </c>
      <c r="N93">
        <f t="shared" ca="1" si="37"/>
        <v>32.96645767195767</v>
      </c>
    </row>
    <row r="94" spans="1:14" x14ac:dyDescent="0.25">
      <c r="A94" s="4">
        <f t="shared" si="38"/>
        <v>0.43281249999999921</v>
      </c>
      <c r="B94" s="3">
        <f t="shared" si="39"/>
        <v>1553301395</v>
      </c>
      <c r="C94">
        <f t="shared" si="40"/>
        <v>2</v>
      </c>
      <c r="D94">
        <f t="shared" si="40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31"/>
        <v>8534.4</v>
      </c>
      <c r="H94" s="9">
        <f t="shared" ca="1" si="32"/>
        <v>-21.787672665523861</v>
      </c>
      <c r="I94" s="9">
        <f t="shared" ca="1" si="32"/>
        <v>208.38920026514387</v>
      </c>
      <c r="J94" s="9">
        <f t="shared" ca="1" si="32"/>
        <v>0</v>
      </c>
      <c r="K94" s="9">
        <f t="shared" ca="1" si="33"/>
        <v>209.52508553232059</v>
      </c>
      <c r="L94" s="9">
        <f t="shared" ca="1" si="34"/>
        <v>-5.9687480449368673</v>
      </c>
      <c r="M94">
        <f t="shared" ca="1" si="36"/>
        <v>55.679380952380953</v>
      </c>
      <c r="N94">
        <f t="shared" ca="1" si="37"/>
        <v>32.964714285714287</v>
      </c>
    </row>
    <row r="95" spans="1:14" x14ac:dyDescent="0.25">
      <c r="A95" s="4">
        <f t="shared" si="38"/>
        <v>0.43287037037036957</v>
      </c>
      <c r="B95" s="3">
        <f t="shared" si="39"/>
        <v>1553301400</v>
      </c>
      <c r="C95">
        <f t="shared" si="40"/>
        <v>2</v>
      </c>
      <c r="D95">
        <f t="shared" si="40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31"/>
        <v>8534.4</v>
      </c>
      <c r="H95" s="9">
        <f t="shared" ca="1" si="32"/>
        <v>-21.787672665523861</v>
      </c>
      <c r="I95" s="9">
        <f t="shared" ca="1" si="32"/>
        <v>208.38920026514097</v>
      </c>
      <c r="J95" s="9">
        <f t="shared" ca="1" si="32"/>
        <v>0</v>
      </c>
      <c r="K95" s="9">
        <f t="shared" ca="1" si="33"/>
        <v>209.52508553231772</v>
      </c>
      <c r="L95" s="9">
        <f t="shared" ca="1" si="34"/>
        <v>-5.968748044936949</v>
      </c>
      <c r="M95">
        <f t="shared" ca="1" si="36"/>
        <v>55.688859788359792</v>
      </c>
      <c r="N95">
        <f t="shared" ca="1" si="37"/>
        <v>32.962970899470896</v>
      </c>
    </row>
    <row r="96" spans="1:14" x14ac:dyDescent="0.25">
      <c r="A96" s="4">
        <f>A95+5/24/3600</f>
        <v>0.43292824074073993</v>
      </c>
      <c r="B96" s="3">
        <f t="shared" si="39"/>
        <v>1553301405</v>
      </c>
      <c r="C96">
        <f t="shared" si="40"/>
        <v>2</v>
      </c>
      <c r="D96">
        <f t="shared" si="40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31"/>
        <v>8534.4</v>
      </c>
      <c r="H96" s="9">
        <f t="shared" ca="1" si="32"/>
        <v>-21.787672665523861</v>
      </c>
      <c r="I96" s="9">
        <f t="shared" ca="1" si="32"/>
        <v>208.38920026514387</v>
      </c>
      <c r="J96" s="9">
        <f t="shared" ca="1" si="32"/>
        <v>0</v>
      </c>
      <c r="K96" s="9">
        <f t="shared" ca="1" si="33"/>
        <v>209.52508553232059</v>
      </c>
      <c r="L96" s="9">
        <f t="shared" ca="1" si="34"/>
        <v>-5.9687480449368673</v>
      </c>
      <c r="M96">
        <f t="shared" ca="1" si="36"/>
        <v>55.698338624338625</v>
      </c>
      <c r="N96">
        <f t="shared" ca="1" si="37"/>
        <v>32.961227513227513</v>
      </c>
    </row>
    <row r="97" spans="1:15" x14ac:dyDescent="0.25">
      <c r="A97" s="4">
        <f t="shared" si="38"/>
        <v>0.43298611111111029</v>
      </c>
      <c r="B97" s="3">
        <f t="shared" si="39"/>
        <v>1553301410</v>
      </c>
      <c r="C97">
        <f t="shared" si="40"/>
        <v>2</v>
      </c>
      <c r="D97">
        <f t="shared" si="40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31"/>
        <v>8534.4</v>
      </c>
      <c r="H97" s="9">
        <f t="shared" ca="1" si="32"/>
        <v>-21.787672665523861</v>
      </c>
      <c r="I97" s="9">
        <f t="shared" ca="1" si="32"/>
        <v>208.38920026514387</v>
      </c>
      <c r="J97" s="9">
        <f t="shared" ca="1" si="32"/>
        <v>0</v>
      </c>
      <c r="K97" s="9">
        <f t="shared" ca="1" si="33"/>
        <v>209.52508553232059</v>
      </c>
      <c r="L97" s="9">
        <f t="shared" ca="1" si="34"/>
        <v>-5.9687480449368673</v>
      </c>
      <c r="M97">
        <f t="shared" ca="1" si="36"/>
        <v>55.707817460317465</v>
      </c>
      <c r="N97">
        <f t="shared" ca="1" si="37"/>
        <v>32.959484126984123</v>
      </c>
    </row>
    <row r="98" spans="1:15" x14ac:dyDescent="0.25">
      <c r="A98" s="4">
        <f t="shared" si="38"/>
        <v>0.43304398148148066</v>
      </c>
      <c r="B98" s="3">
        <f t="shared" si="39"/>
        <v>1553301415</v>
      </c>
      <c r="C98">
        <f t="shared" si="40"/>
        <v>2</v>
      </c>
      <c r="D98">
        <f t="shared" si="40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31"/>
        <v>8534.4</v>
      </c>
      <c r="H98" s="9">
        <f t="shared" ca="1" si="32"/>
        <v>-21.787672665523861</v>
      </c>
      <c r="I98" s="9">
        <f t="shared" ca="1" si="32"/>
        <v>208.38920026514097</v>
      </c>
      <c r="J98" s="9">
        <f t="shared" ca="1" si="32"/>
        <v>0</v>
      </c>
      <c r="K98" s="9">
        <f t="shared" ca="1" si="33"/>
        <v>209.52508553231772</v>
      </c>
      <c r="L98" s="9">
        <f t="shared" ca="1" si="34"/>
        <v>-5.968748044936949</v>
      </c>
      <c r="M98">
        <f t="shared" ca="1" si="36"/>
        <v>55.717296296296297</v>
      </c>
      <c r="N98">
        <f t="shared" ca="1" si="37"/>
        <v>32.957740740740739</v>
      </c>
    </row>
    <row r="99" spans="1:15" x14ac:dyDescent="0.25">
      <c r="A99" s="4">
        <f t="shared" si="38"/>
        <v>0.43310185185185102</v>
      </c>
      <c r="B99" s="3">
        <f t="shared" si="39"/>
        <v>1553301420</v>
      </c>
      <c r="C99">
        <f t="shared" si="40"/>
        <v>2</v>
      </c>
      <c r="D99">
        <f t="shared" si="40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31"/>
        <v>8534.4</v>
      </c>
      <c r="H99" s="9">
        <f t="shared" ca="1" si="32"/>
        <v>-21.787672665523861</v>
      </c>
      <c r="I99" s="9">
        <f t="shared" ca="1" si="32"/>
        <v>208.38920026514387</v>
      </c>
      <c r="J99" s="9">
        <f t="shared" ca="1" si="32"/>
        <v>0</v>
      </c>
      <c r="K99" s="9">
        <f t="shared" ca="1" si="33"/>
        <v>209.52508553232059</v>
      </c>
      <c r="L99" s="9">
        <f t="shared" ca="1" si="34"/>
        <v>-5.9687480449368673</v>
      </c>
      <c r="M99">
        <f t="shared" ca="1" si="36"/>
        <v>55.726775132275137</v>
      </c>
      <c r="N99">
        <f t="shared" ca="1" si="37"/>
        <v>32.955997354497349</v>
      </c>
    </row>
    <row r="100" spans="1:15" x14ac:dyDescent="0.25">
      <c r="A100" s="4">
        <f t="shared" si="38"/>
        <v>0.43315972222222138</v>
      </c>
      <c r="B100" s="3">
        <f t="shared" si="39"/>
        <v>1553301425</v>
      </c>
      <c r="C100">
        <f t="shared" si="40"/>
        <v>2</v>
      </c>
      <c r="D100">
        <f t="shared" si="40"/>
        <v>7</v>
      </c>
      <c r="E100">
        <f t="shared" ref="E100:E101" ca="1" si="41">INDIRECT("E$"&amp;C100)+INDIRECT("H$"&amp;C100)*($B100-INDIRECT("B$"&amp;D100))</f>
        <v>1307.5322105314281</v>
      </c>
      <c r="F100">
        <f t="shared" ref="F100:F101" ca="1" si="42">INDIRECT("F$"&amp;C100)+INDIRECT("I$"&amp;C100)*($B100-INDIRECT("B$"&amp;D100))</f>
        <v>-12503.521876708575</v>
      </c>
      <c r="G100">
        <f t="shared" ref="G100:G101" ca="1" si="43">INDIRECT("G$"&amp;C100)+INDIRECT("J$"&amp;C100)*($B100-INDIRECT("B$"&amp;D100))</f>
        <v>8534.4</v>
      </c>
      <c r="H100" s="9">
        <f t="shared" ref="H100:H101" ca="1" si="44">(E101-E100)/($B101-$B100)</f>
        <v>-21.787672665523495</v>
      </c>
      <c r="I100" s="9">
        <f t="shared" ref="I100:I101" ca="1" si="45">(F101-F100)/($B101-$B100)</f>
        <v>208.38920026514387</v>
      </c>
      <c r="J100" s="9">
        <f t="shared" ref="J100:J101" ca="1" si="46">(G101-G100)/($B101-$B100)</f>
        <v>0</v>
      </c>
      <c r="K100" s="9">
        <f t="shared" ref="K100:K101" ca="1" si="47">SQRT(H100*H100+I100*I100)</f>
        <v>209.52508553232056</v>
      </c>
      <c r="L100" s="9">
        <f t="shared" ref="L100:L101" ca="1" si="48">DEGREES(ATAN2(I100,H100))</f>
        <v>-5.9687480449367669</v>
      </c>
      <c r="M100">
        <f t="shared" ref="M100:M101" ca="1" si="49">INDIRECT("M$"&amp;C100)+INDIRECT("O$"&amp;C100)*($B100-INDIRECT("B$"&amp;D100))</f>
        <v>55.736253968253969</v>
      </c>
      <c r="N100">
        <f t="shared" ref="N100:N101" ca="1" si="50">INDIRECT("N$"&amp;C100)+INDIRECT("P$"&amp;C100)*($B100-INDIRECT("B$"&amp;D100))</f>
        <v>32.954253968253965</v>
      </c>
    </row>
    <row r="101" spans="1:15" x14ac:dyDescent="0.25">
      <c r="A101" s="4">
        <f t="shared" si="38"/>
        <v>0.43321759259259174</v>
      </c>
      <c r="B101" s="3">
        <f t="shared" si="39"/>
        <v>1553301430</v>
      </c>
      <c r="C101">
        <f t="shared" si="40"/>
        <v>2</v>
      </c>
      <c r="D101">
        <f t="shared" si="40"/>
        <v>7</v>
      </c>
      <c r="E101">
        <f t="shared" ca="1" si="41"/>
        <v>1198.5938472038106</v>
      </c>
      <c r="F101">
        <f t="shared" ca="1" si="42"/>
        <v>-11461.575875382856</v>
      </c>
      <c r="G101">
        <f t="shared" ca="1" si="43"/>
        <v>8534.4</v>
      </c>
      <c r="H101" s="9">
        <f t="shared" ca="1" si="44"/>
        <v>-21.787672665523861</v>
      </c>
      <c r="I101" s="9">
        <f t="shared" ca="1" si="45"/>
        <v>208.38920026514097</v>
      </c>
      <c r="J101" s="9">
        <f t="shared" ca="1" si="46"/>
        <v>0</v>
      </c>
      <c r="K101" s="9">
        <f t="shared" ca="1" si="47"/>
        <v>209.52508553231772</v>
      </c>
      <c r="L101" s="9">
        <f t="shared" ca="1" si="48"/>
        <v>-5.968748044936949</v>
      </c>
      <c r="M101">
        <f t="shared" ca="1" si="49"/>
        <v>55.745732804232809</v>
      </c>
      <c r="N101">
        <f t="shared" ca="1" si="50"/>
        <v>32.952510582010582</v>
      </c>
    </row>
    <row r="102" spans="1:15" x14ac:dyDescent="0.25">
      <c r="A102" s="4">
        <f t="shared" si="38"/>
        <v>0.4332754629629621</v>
      </c>
      <c r="B102" s="3">
        <f t="shared" si="39"/>
        <v>1553301435</v>
      </c>
      <c r="C102">
        <f t="shared" ref="C102:D102" si="51">C101</f>
        <v>2</v>
      </c>
      <c r="D102">
        <f t="shared" si="51"/>
        <v>7</v>
      </c>
      <c r="E102">
        <f t="shared" ref="E102:E104" ca="1" si="52">INDIRECT("E$"&amp;C102)+INDIRECT("H$"&amp;C102)*($B102-INDIRECT("B$"&amp;D102))</f>
        <v>1089.6554838761913</v>
      </c>
      <c r="F102">
        <f t="shared" ref="F102:F104" ca="1" si="53">INDIRECT("F$"&amp;C102)+INDIRECT("I$"&amp;C102)*($B102-INDIRECT("B$"&amp;D102))</f>
        <v>-10419.629874057151</v>
      </c>
      <c r="G102">
        <f t="shared" ref="G102:G104" ca="1" si="54">INDIRECT("G$"&amp;C102)+INDIRECT("J$"&amp;C102)*($B102-INDIRECT("B$"&amp;D102))</f>
        <v>8534.4</v>
      </c>
      <c r="H102" s="9">
        <f t="shared" ref="H102:H104" ca="1" si="55">(E103-E102)/($B103-$B102)</f>
        <v>-21.787672665523861</v>
      </c>
      <c r="I102" s="9">
        <f t="shared" ref="I102:I104" ca="1" si="56">(F103-F102)/($B103-$B102)</f>
        <v>208.38920026514387</v>
      </c>
      <c r="J102" s="9">
        <f t="shared" ref="J102:J104" ca="1" si="57">(G103-G102)/($B103-$B102)</f>
        <v>0</v>
      </c>
      <c r="K102" s="9">
        <f t="shared" ref="K102:K104" ca="1" si="58">SQRT(H102*H102+I102*I102)</f>
        <v>209.52508553232059</v>
      </c>
      <c r="L102" s="9">
        <f t="shared" ref="L102:L104" ca="1" si="59">DEGREES(ATAN2(I102,H102))</f>
        <v>-5.9687480449368673</v>
      </c>
      <c r="M102">
        <f t="shared" ref="M102:M104" ca="1" si="60">INDIRECT("M$"&amp;C102)+INDIRECT("O$"&amp;C102)*($B102-INDIRECT("B$"&amp;D102))</f>
        <v>55.755211640211641</v>
      </c>
      <c r="N102">
        <f t="shared" ref="N102:N104" ca="1" si="61">INDIRECT("N$"&amp;C102)+INDIRECT("P$"&amp;C102)*($B102-INDIRECT("B$"&amp;D102))</f>
        <v>32.950767195767192</v>
      </c>
    </row>
    <row r="103" spans="1:15" x14ac:dyDescent="0.25">
      <c r="A103" s="8">
        <f t="shared" si="38"/>
        <v>0.43333333333333246</v>
      </c>
      <c r="B103" s="3">
        <f t="shared" si="39"/>
        <v>1553301440</v>
      </c>
      <c r="C103">
        <f t="shared" ref="C103:D103" si="62">C102</f>
        <v>2</v>
      </c>
      <c r="D103">
        <f t="shared" si="62"/>
        <v>7</v>
      </c>
      <c r="E103">
        <f t="shared" ca="1" si="52"/>
        <v>980.71712054857198</v>
      </c>
      <c r="F103">
        <f t="shared" ca="1" si="53"/>
        <v>-9377.6838727314316</v>
      </c>
      <c r="G103">
        <f t="shared" ca="1" si="54"/>
        <v>8534.4</v>
      </c>
      <c r="H103" s="9">
        <f t="shared" ca="1" si="55"/>
        <v>-21.787672665523861</v>
      </c>
      <c r="I103" s="9">
        <f t="shared" ca="1" si="56"/>
        <v>208.38920026514387</v>
      </c>
      <c r="J103" s="9">
        <f t="shared" ca="1" si="57"/>
        <v>0</v>
      </c>
      <c r="K103" s="9">
        <f t="shared" ca="1" si="58"/>
        <v>209.52508553232059</v>
      </c>
      <c r="L103" s="9">
        <f t="shared" ca="1" si="59"/>
        <v>-5.9687480449368673</v>
      </c>
      <c r="M103">
        <f t="shared" ca="1" si="60"/>
        <v>55.764690476190481</v>
      </c>
      <c r="N103">
        <f t="shared" ca="1" si="61"/>
        <v>32.949023809523808</v>
      </c>
    </row>
    <row r="104" spans="1:15" x14ac:dyDescent="0.25">
      <c r="A104" s="4">
        <f>A103+5/24/3600</f>
        <v>0.43339120370370282</v>
      </c>
      <c r="B104" s="3">
        <f t="shared" si="39"/>
        <v>1553301445</v>
      </c>
      <c r="C104">
        <f t="shared" ref="C104:D104" si="63">C103</f>
        <v>2</v>
      </c>
      <c r="D104">
        <f t="shared" si="63"/>
        <v>7</v>
      </c>
      <c r="E104">
        <f t="shared" ca="1" si="52"/>
        <v>871.77875722095268</v>
      </c>
      <c r="F104">
        <f t="shared" ca="1" si="53"/>
        <v>-8335.7378714057122</v>
      </c>
      <c r="G104">
        <f t="shared" ca="1" si="54"/>
        <v>8534.4</v>
      </c>
      <c r="H104" s="9">
        <f t="shared" ca="1" si="55"/>
        <v>-21.787672665523861</v>
      </c>
      <c r="I104" s="9">
        <f t="shared" ca="1" si="56"/>
        <v>208.38920026514097</v>
      </c>
      <c r="J104" s="9">
        <f t="shared" ca="1" si="57"/>
        <v>0</v>
      </c>
      <c r="K104" s="9">
        <f t="shared" ca="1" si="58"/>
        <v>209.52508553231772</v>
      </c>
      <c r="L104" s="9">
        <f t="shared" ca="1" si="59"/>
        <v>-5.968748044936949</v>
      </c>
      <c r="M104">
        <f t="shared" ca="1" si="60"/>
        <v>55.774169312169313</v>
      </c>
      <c r="N104">
        <f t="shared" ca="1" si="61"/>
        <v>32.947280423280418</v>
      </c>
    </row>
    <row r="105" spans="1:15" x14ac:dyDescent="0.25">
      <c r="A105" s="4">
        <f t="shared" ref="A105:A121" si="64">A104+5/24/3600</f>
        <v>0.43344907407407318</v>
      </c>
      <c r="B105" s="3">
        <f t="shared" si="39"/>
        <v>1553301450</v>
      </c>
      <c r="C105">
        <f t="shared" ref="C105:D120" si="65">C104</f>
        <v>2</v>
      </c>
      <c r="D105">
        <f t="shared" si="65"/>
        <v>7</v>
      </c>
      <c r="E105">
        <f t="shared" ref="E105:E108" ca="1" si="66">INDIRECT("E$"&amp;C105)+INDIRECT("H$"&amp;C105)*($B105-INDIRECT("B$"&amp;D105))</f>
        <v>762.84039389333338</v>
      </c>
      <c r="F105">
        <f t="shared" ref="F105:F108" ca="1" si="67">INDIRECT("F$"&amp;C105)+INDIRECT("I$"&amp;C105)*($B105-INDIRECT("B$"&amp;D105))</f>
        <v>-7293.7918700800074</v>
      </c>
      <c r="G105">
        <f t="shared" ref="G105:G108" ca="1" si="68">INDIRECT("G$"&amp;C105)+INDIRECT("J$"&amp;C105)*($B105-INDIRECT("B$"&amp;D105))</f>
        <v>8534.4</v>
      </c>
      <c r="H105" s="9">
        <f t="shared" ref="H105:H108" ca="1" si="69">(E106-E105)/($B106-$B105)</f>
        <v>-21.787672665523861</v>
      </c>
      <c r="I105" s="9">
        <f t="shared" ref="I105:I108" ca="1" si="70">(F106-F105)/($B106-$B105)</f>
        <v>208.38920026514387</v>
      </c>
      <c r="J105" s="9">
        <f t="shared" ref="J105:J108" ca="1" si="71">(G106-G105)/($B106-$B105)</f>
        <v>0</v>
      </c>
      <c r="K105" s="9">
        <f t="shared" ref="K105:K108" ca="1" si="72">SQRT(H105*H105+I105*I105)</f>
        <v>209.52508553232059</v>
      </c>
      <c r="L105" s="9">
        <f t="shared" ref="L105:L108" ca="1" si="73">DEGREES(ATAN2(I105,H105))</f>
        <v>-5.9687480449368673</v>
      </c>
      <c r="M105">
        <f t="shared" ref="M105:M108" ca="1" si="74">INDIRECT("M$"&amp;C105)+INDIRECT("O$"&amp;C105)*($B105-INDIRECT("B$"&amp;D105))</f>
        <v>55.783648148148153</v>
      </c>
      <c r="N105">
        <f t="shared" ref="N105:N108" ca="1" si="75">INDIRECT("N$"&amp;C105)+INDIRECT("P$"&amp;C105)*($B105-INDIRECT("B$"&amp;D105))</f>
        <v>32.945537037037035</v>
      </c>
    </row>
    <row r="106" spans="1:15" x14ac:dyDescent="0.25">
      <c r="A106" s="4">
        <f t="shared" si="64"/>
        <v>0.43350694444444354</v>
      </c>
      <c r="B106" s="3">
        <f t="shared" si="39"/>
        <v>1553301455</v>
      </c>
      <c r="C106">
        <f t="shared" si="65"/>
        <v>2</v>
      </c>
      <c r="D106">
        <f t="shared" si="65"/>
        <v>7</v>
      </c>
      <c r="E106">
        <f t="shared" ca="1" si="66"/>
        <v>653.90203056571409</v>
      </c>
      <c r="F106">
        <f t="shared" ca="1" si="67"/>
        <v>-6251.8458687542879</v>
      </c>
      <c r="G106">
        <f t="shared" ca="1" si="68"/>
        <v>8534.4</v>
      </c>
      <c r="H106" s="9">
        <f t="shared" ca="1" si="69"/>
        <v>-21.787672665523861</v>
      </c>
      <c r="I106" s="9">
        <f t="shared" ca="1" si="70"/>
        <v>208.38920026514097</v>
      </c>
      <c r="J106" s="9">
        <f t="shared" ca="1" si="71"/>
        <v>0</v>
      </c>
      <c r="K106" s="9">
        <f t="shared" ca="1" si="72"/>
        <v>209.52508553231772</v>
      </c>
      <c r="L106" s="9">
        <f t="shared" ca="1" si="73"/>
        <v>-5.968748044936949</v>
      </c>
      <c r="M106">
        <f t="shared" ca="1" si="74"/>
        <v>55.793126984126985</v>
      </c>
      <c r="N106">
        <f t="shared" ca="1" si="75"/>
        <v>32.943793650793651</v>
      </c>
    </row>
    <row r="107" spans="1:15" x14ac:dyDescent="0.25">
      <c r="A107" s="4">
        <f t="shared" si="64"/>
        <v>0.4335648148148139</v>
      </c>
      <c r="B107" s="3">
        <f t="shared" si="39"/>
        <v>1553301460</v>
      </c>
      <c r="C107">
        <f t="shared" si="65"/>
        <v>2</v>
      </c>
      <c r="D107">
        <f t="shared" si="65"/>
        <v>7</v>
      </c>
      <c r="E107">
        <f t="shared" ca="1" si="66"/>
        <v>544.96366723809479</v>
      </c>
      <c r="F107">
        <f t="shared" ca="1" si="67"/>
        <v>-5209.8998674285831</v>
      </c>
      <c r="G107">
        <f t="shared" ca="1" si="68"/>
        <v>8534.4</v>
      </c>
      <c r="H107" s="9">
        <f t="shared" ca="1" si="69"/>
        <v>-21.787672665523495</v>
      </c>
      <c r="I107" s="9">
        <f t="shared" ca="1" si="70"/>
        <v>208.38920026514387</v>
      </c>
      <c r="J107" s="9">
        <f t="shared" ca="1" si="71"/>
        <v>0</v>
      </c>
      <c r="K107" s="9">
        <f t="shared" ca="1" si="72"/>
        <v>209.52508553232056</v>
      </c>
      <c r="L107" s="9">
        <f t="shared" ca="1" si="73"/>
        <v>-5.9687480449367669</v>
      </c>
      <c r="M107">
        <f t="shared" ca="1" si="74"/>
        <v>55.802605820105825</v>
      </c>
      <c r="N107">
        <f t="shared" ca="1" si="75"/>
        <v>32.942050264550261</v>
      </c>
    </row>
    <row r="108" spans="1:15" x14ac:dyDescent="0.25">
      <c r="A108" s="4">
        <f t="shared" si="64"/>
        <v>0.43362268518518426</v>
      </c>
      <c r="B108" s="3">
        <f t="shared" si="39"/>
        <v>1553301465</v>
      </c>
      <c r="C108">
        <f t="shared" si="65"/>
        <v>2</v>
      </c>
      <c r="D108">
        <f t="shared" si="65"/>
        <v>7</v>
      </c>
      <c r="E108">
        <f t="shared" ca="1" si="66"/>
        <v>436.02530391047731</v>
      </c>
      <c r="F108">
        <f t="shared" ca="1" si="67"/>
        <v>-4167.9538661028637</v>
      </c>
      <c r="G108">
        <f t="shared" ca="1" si="68"/>
        <v>8534.4</v>
      </c>
      <c r="H108" s="9">
        <f t="shared" ca="1" si="69"/>
        <v>-21.787672665523861</v>
      </c>
      <c r="I108" s="9">
        <f t="shared" ca="1" si="70"/>
        <v>208.38920026514387</v>
      </c>
      <c r="J108" s="9">
        <f t="shared" ca="1" si="71"/>
        <v>0</v>
      </c>
      <c r="K108" s="9">
        <f t="shared" ca="1" si="72"/>
        <v>209.52508553232059</v>
      </c>
      <c r="L108" s="9">
        <f t="shared" ca="1" si="73"/>
        <v>-5.9687480449368673</v>
      </c>
      <c r="M108">
        <f t="shared" ca="1" si="74"/>
        <v>55.812084656084657</v>
      </c>
      <c r="N108">
        <f t="shared" ca="1" si="75"/>
        <v>32.940306878306878</v>
      </c>
    </row>
    <row r="109" spans="1:15" x14ac:dyDescent="0.25">
      <c r="A109" s="4">
        <f t="shared" si="64"/>
        <v>0.43368055555555463</v>
      </c>
      <c r="B109" s="3">
        <f t="shared" si="39"/>
        <v>1553301470</v>
      </c>
      <c r="C109">
        <f t="shared" si="65"/>
        <v>2</v>
      </c>
      <c r="D109">
        <f t="shared" si="65"/>
        <v>7</v>
      </c>
      <c r="E109">
        <f t="shared" ref="E109:E164" ca="1" si="76">INDIRECT("E$"&amp;C109)+INDIRECT("H$"&amp;C109)*($B109-INDIRECT("B$"&amp;D109))</f>
        <v>327.08694058285801</v>
      </c>
      <c r="F109">
        <f t="shared" ref="F109:F164" ca="1" si="77">INDIRECT("F$"&amp;C109)+INDIRECT("I$"&amp;C109)*($B109-INDIRECT("B$"&amp;D109))</f>
        <v>-3126.0078647771443</v>
      </c>
      <c r="G109">
        <f t="shared" ca="1" si="31"/>
        <v>8534.4</v>
      </c>
      <c r="H109" s="9">
        <f t="shared" ca="1" si="32"/>
        <v>-21.787672665523861</v>
      </c>
      <c r="I109" s="9">
        <f t="shared" ca="1" si="32"/>
        <v>208.38920026514097</v>
      </c>
      <c r="J109" s="9">
        <f t="shared" ca="1" si="32"/>
        <v>0</v>
      </c>
      <c r="K109" s="9">
        <f t="shared" ca="1" si="33"/>
        <v>209.52508553231772</v>
      </c>
      <c r="L109" s="9">
        <f t="shared" ca="1" si="34"/>
        <v>-5.968748044936949</v>
      </c>
      <c r="M109">
        <f t="shared" ca="1" si="36"/>
        <v>55.821563492063497</v>
      </c>
      <c r="N109">
        <f t="shared" ca="1" si="37"/>
        <v>32.938563492063487</v>
      </c>
    </row>
    <row r="110" spans="1:15" x14ac:dyDescent="0.25">
      <c r="A110" s="4">
        <f t="shared" si="64"/>
        <v>0.43373842592592499</v>
      </c>
      <c r="B110" s="3">
        <f t="shared" si="39"/>
        <v>1553301475</v>
      </c>
      <c r="C110">
        <f t="shared" si="65"/>
        <v>2</v>
      </c>
      <c r="D110">
        <f t="shared" si="65"/>
        <v>7</v>
      </c>
      <c r="E110">
        <f t="shared" ca="1" si="76"/>
        <v>218.14857725523871</v>
      </c>
      <c r="F110">
        <f t="shared" ca="1" si="77"/>
        <v>-2084.0618634514394</v>
      </c>
      <c r="G110">
        <f t="shared" ca="1" si="31"/>
        <v>8534.4</v>
      </c>
      <c r="H110" s="9">
        <f t="shared" ca="1" si="32"/>
        <v>-24.639674153624778</v>
      </c>
      <c r="I110" s="9">
        <f t="shared" ca="1" si="32"/>
        <v>209.38201875200093</v>
      </c>
      <c r="J110" s="9">
        <f t="shared" ca="1" si="32"/>
        <v>0</v>
      </c>
      <c r="K110" s="9">
        <f t="shared" ca="1" si="33"/>
        <v>210.8268088243525</v>
      </c>
      <c r="L110" s="9">
        <f t="shared" ca="1" si="34"/>
        <v>-6.7115899734051503</v>
      </c>
      <c r="M110">
        <f t="shared" ca="1" si="36"/>
        <v>55.831042328042329</v>
      </c>
      <c r="N110">
        <f t="shared" ca="1" si="37"/>
        <v>32.936820105820104</v>
      </c>
    </row>
    <row r="111" spans="1:15" x14ac:dyDescent="0.25">
      <c r="A111" s="4">
        <f t="shared" si="64"/>
        <v>0.43379629629629535</v>
      </c>
      <c r="B111" s="3">
        <f t="shared" si="39"/>
        <v>1553301480</v>
      </c>
      <c r="C111">
        <f t="shared" ref="C111:D111" si="78">C110</f>
        <v>2</v>
      </c>
      <c r="D111">
        <f t="shared" si="78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31"/>
        <v>8534.4</v>
      </c>
      <c r="H111" s="16">
        <f t="shared" ca="1" si="32"/>
        <v>-30.343677129826595</v>
      </c>
      <c r="I111" s="16">
        <f t="shared" ca="1" si="32"/>
        <v>211.367655725715</v>
      </c>
      <c r="J111" s="16">
        <f t="shared" ca="1" si="32"/>
        <v>0</v>
      </c>
      <c r="K111" s="16">
        <f t="shared" ca="1" si="33"/>
        <v>213.5345982007214</v>
      </c>
      <c r="L111" s="16">
        <f t="shared" ca="1" si="34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64"/>
        <v>0.43385416666666571</v>
      </c>
      <c r="B112" s="3">
        <f t="shared" si="39"/>
        <v>1553301485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31"/>
        <v>8534.4</v>
      </c>
      <c r="H112" s="16">
        <f t="shared" ca="1" si="32"/>
        <v>-36.047680106028409</v>
      </c>
      <c r="I112" s="16">
        <f t="shared" ca="1" si="32"/>
        <v>213.35329269942895</v>
      </c>
      <c r="J112" s="16">
        <f t="shared" ca="1" si="32"/>
        <v>8.5557894736841256</v>
      </c>
      <c r="K112" s="16">
        <f t="shared" ca="1" si="33"/>
        <v>216.3771308311365</v>
      </c>
      <c r="L112" s="16">
        <f t="shared" ca="1" si="34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8" x14ac:dyDescent="0.25">
      <c r="A113" s="4">
        <f t="shared" si="64"/>
        <v>0.43391203703703607</v>
      </c>
      <c r="B113" s="3">
        <f t="shared" si="39"/>
        <v>1553301490</v>
      </c>
      <c r="C113">
        <f t="shared" ref="C113:D113" si="79">C112</f>
        <v>3</v>
      </c>
      <c r="D113">
        <f t="shared" si="79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31"/>
        <v>8577.1789473684203</v>
      </c>
      <c r="H113" s="16">
        <f t="shared" ca="1" si="32"/>
        <v>-41.75168308223023</v>
      </c>
      <c r="I113" s="16">
        <f t="shared" ca="1" si="32"/>
        <v>215.33892967314301</v>
      </c>
      <c r="J113" s="16">
        <f t="shared" ca="1" si="32"/>
        <v>8.5557894736841256</v>
      </c>
      <c r="K113" s="16">
        <f t="shared" ca="1" si="33"/>
        <v>219.34916838906369</v>
      </c>
      <c r="L113" s="16">
        <f t="shared" ca="1" si="34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8" x14ac:dyDescent="0.25">
      <c r="A114" s="4">
        <f t="shared" si="64"/>
        <v>0.43396990740740643</v>
      </c>
      <c r="B114" s="3">
        <f t="shared" si="39"/>
        <v>1553301495</v>
      </c>
      <c r="C114">
        <f t="shared" si="65"/>
        <v>3</v>
      </c>
      <c r="D114">
        <f t="shared" si="65"/>
        <v>112</v>
      </c>
      <c r="E114">
        <f t="shared" ca="1" si="76"/>
        <v>-445.76499510331132</v>
      </c>
      <c r="F114">
        <f t="shared" ca="1" si="77"/>
        <v>2163.1476207999999</v>
      </c>
      <c r="G114">
        <f t="shared" ca="1" si="31"/>
        <v>8619.9578947368409</v>
      </c>
      <c r="H114" s="9">
        <f t="shared" ca="1" si="32"/>
        <v>-44.60368457033114</v>
      </c>
      <c r="I114" s="9">
        <f t="shared" ca="1" si="32"/>
        <v>216.3317481599999</v>
      </c>
      <c r="J114" s="9">
        <f t="shared" ca="1" si="32"/>
        <v>8.5557894736844897</v>
      </c>
      <c r="K114" s="9">
        <f t="shared" ca="1" si="33"/>
        <v>220.8821267989133</v>
      </c>
      <c r="L114" s="9">
        <f t="shared" ca="1" si="34"/>
        <v>-11.650096301579762</v>
      </c>
      <c r="M114">
        <f t="shared" ca="1" si="36"/>
        <v>55.869069168506257</v>
      </c>
      <c r="N114">
        <f t="shared" ca="1" si="37"/>
        <v>32.926195732155996</v>
      </c>
    </row>
    <row r="115" spans="1:18" x14ac:dyDescent="0.25">
      <c r="A115" s="4">
        <f t="shared" si="64"/>
        <v>0.43402777777777679</v>
      </c>
      <c r="B115" s="3">
        <f t="shared" si="39"/>
        <v>1553301500</v>
      </c>
      <c r="C115">
        <f t="shared" si="65"/>
        <v>3</v>
      </c>
      <c r="D115">
        <f t="shared" si="65"/>
        <v>112</v>
      </c>
      <c r="E115">
        <f t="shared" ca="1" si="76"/>
        <v>-668.78341795496704</v>
      </c>
      <c r="F115">
        <f t="shared" ca="1" si="77"/>
        <v>3244.8063615999995</v>
      </c>
      <c r="G115">
        <f t="shared" ca="1" si="31"/>
        <v>8662.7368421052633</v>
      </c>
      <c r="H115" s="9">
        <f t="shared" ca="1" si="32"/>
        <v>-44.603684570331119</v>
      </c>
      <c r="I115" s="9">
        <f t="shared" ca="1" si="32"/>
        <v>216.33174816000019</v>
      </c>
      <c r="J115" s="9">
        <f t="shared" ca="1" si="32"/>
        <v>8.5557894736841256</v>
      </c>
      <c r="K115" s="9">
        <f t="shared" ca="1" si="33"/>
        <v>220.88212679891359</v>
      </c>
      <c r="L115" s="9">
        <f t="shared" ca="1" si="34"/>
        <v>-11.650096301579742</v>
      </c>
      <c r="M115">
        <f t="shared" ca="1" si="36"/>
        <v>55.878603752759382</v>
      </c>
      <c r="N115">
        <f t="shared" ca="1" si="37"/>
        <v>32.922626931567329</v>
      </c>
    </row>
    <row r="116" spans="1:18" x14ac:dyDescent="0.25">
      <c r="A116" s="4">
        <f t="shared" si="64"/>
        <v>0.43408564814814715</v>
      </c>
      <c r="B116" s="3">
        <f t="shared" si="39"/>
        <v>1553301505</v>
      </c>
      <c r="C116">
        <f t="shared" si="65"/>
        <v>3</v>
      </c>
      <c r="D116">
        <f t="shared" si="65"/>
        <v>112</v>
      </c>
      <c r="E116">
        <f t="shared" ca="1" si="76"/>
        <v>-891.80184080662264</v>
      </c>
      <c r="F116">
        <f t="shared" ca="1" si="77"/>
        <v>4326.4651024000004</v>
      </c>
      <c r="G116">
        <f t="shared" ca="1" si="31"/>
        <v>8705.515789473684</v>
      </c>
      <c r="H116" s="9">
        <f t="shared" ca="1" si="32"/>
        <v>-44.603684570331119</v>
      </c>
      <c r="I116" s="9">
        <f t="shared" ca="1" si="32"/>
        <v>216.3317481599999</v>
      </c>
      <c r="J116" s="9">
        <f t="shared" ca="1" si="32"/>
        <v>8.5557894736841256</v>
      </c>
      <c r="K116" s="9">
        <f t="shared" ca="1" si="33"/>
        <v>220.8821267989133</v>
      </c>
      <c r="L116" s="9">
        <f t="shared" ca="1" si="34"/>
        <v>-11.650096301579758</v>
      </c>
      <c r="M116">
        <f t="shared" ca="1" si="36"/>
        <v>55.888138337012514</v>
      </c>
      <c r="N116">
        <f t="shared" ca="1" si="37"/>
        <v>32.919058130978655</v>
      </c>
    </row>
    <row r="117" spans="1:18" x14ac:dyDescent="0.25">
      <c r="A117" s="4">
        <f t="shared" si="64"/>
        <v>0.43414351851851751</v>
      </c>
      <c r="B117" s="3">
        <f t="shared" si="39"/>
        <v>1553301510</v>
      </c>
      <c r="C117">
        <f t="shared" si="65"/>
        <v>3</v>
      </c>
      <c r="D117">
        <f t="shared" si="65"/>
        <v>112</v>
      </c>
      <c r="E117">
        <f t="shared" ca="1" si="76"/>
        <v>-1114.8202636582782</v>
      </c>
      <c r="F117">
        <f t="shared" ca="1" si="77"/>
        <v>5408.1238432</v>
      </c>
      <c r="G117">
        <f t="shared" ca="1" si="31"/>
        <v>8748.2947368421046</v>
      </c>
      <c r="H117" s="9">
        <f t="shared" ca="1" si="32"/>
        <v>-44.60368457033114</v>
      </c>
      <c r="I117" s="9">
        <f t="shared" ca="1" si="32"/>
        <v>216.3317481599999</v>
      </c>
      <c r="J117" s="9">
        <f t="shared" ca="1" si="32"/>
        <v>8.5557894736841256</v>
      </c>
      <c r="K117" s="9">
        <f t="shared" ca="1" si="33"/>
        <v>220.8821267989133</v>
      </c>
      <c r="L117" s="9">
        <f t="shared" ca="1" si="34"/>
        <v>-11.650096301579762</v>
      </c>
      <c r="M117">
        <f t="shared" ca="1" si="36"/>
        <v>55.897672921265638</v>
      </c>
      <c r="N117">
        <f t="shared" ca="1" si="37"/>
        <v>32.915489330389988</v>
      </c>
    </row>
    <row r="118" spans="1:18" x14ac:dyDescent="0.25">
      <c r="A118" s="4">
        <f t="shared" si="64"/>
        <v>0.43420138888888787</v>
      </c>
      <c r="B118" s="3">
        <f t="shared" si="39"/>
        <v>1553301515</v>
      </c>
      <c r="C118">
        <f t="shared" si="65"/>
        <v>3</v>
      </c>
      <c r="D118">
        <f t="shared" si="65"/>
        <v>112</v>
      </c>
      <c r="E118">
        <f t="shared" ca="1" si="76"/>
        <v>-1337.838686509934</v>
      </c>
      <c r="F118">
        <f t="shared" ca="1" si="77"/>
        <v>6489.7825839999996</v>
      </c>
      <c r="G118">
        <f t="shared" ca="1" si="31"/>
        <v>8791.0736842105252</v>
      </c>
      <c r="H118" s="9">
        <f t="shared" ca="1" si="32"/>
        <v>-44.603684570331097</v>
      </c>
      <c r="I118" s="9">
        <f t="shared" ca="1" si="32"/>
        <v>216.3317481600001</v>
      </c>
      <c r="J118" s="9">
        <f t="shared" ca="1" si="32"/>
        <v>8.5557894736844897</v>
      </c>
      <c r="K118" s="9">
        <f t="shared" ca="1" si="33"/>
        <v>220.8821267989135</v>
      </c>
      <c r="L118" s="9">
        <f t="shared" ca="1" si="34"/>
        <v>-11.650096301579742</v>
      </c>
      <c r="M118">
        <f t="shared" ca="1" si="36"/>
        <v>55.907207505518763</v>
      </c>
      <c r="N118">
        <f t="shared" ca="1" si="37"/>
        <v>32.911920529801321</v>
      </c>
    </row>
    <row r="119" spans="1:18" x14ac:dyDescent="0.25">
      <c r="A119" s="4">
        <f t="shared" si="64"/>
        <v>0.43425925925925823</v>
      </c>
      <c r="B119" s="3">
        <f t="shared" si="39"/>
        <v>1553301520</v>
      </c>
      <c r="C119">
        <f t="shared" si="65"/>
        <v>3</v>
      </c>
      <c r="D119">
        <f t="shared" si="65"/>
        <v>112</v>
      </c>
      <c r="E119">
        <f t="shared" ca="1" si="76"/>
        <v>-1560.8571093615894</v>
      </c>
      <c r="F119">
        <f t="shared" ca="1" si="77"/>
        <v>7571.4413248000001</v>
      </c>
      <c r="G119">
        <f t="shared" ca="1" si="31"/>
        <v>8833.8526315789477</v>
      </c>
      <c r="H119" s="9">
        <f t="shared" ca="1" si="32"/>
        <v>-44.60368457033114</v>
      </c>
      <c r="I119" s="9">
        <f t="shared" ca="1" si="32"/>
        <v>216.3317481599999</v>
      </c>
      <c r="J119" s="9">
        <f t="shared" ca="1" si="32"/>
        <v>8.5557894736841256</v>
      </c>
      <c r="K119" s="9">
        <f t="shared" ca="1" si="33"/>
        <v>220.8821267989133</v>
      </c>
      <c r="L119" s="9">
        <f t="shared" ca="1" si="34"/>
        <v>-11.650096301579762</v>
      </c>
      <c r="M119">
        <f t="shared" ca="1" si="36"/>
        <v>55.916742089771894</v>
      </c>
      <c r="N119">
        <f t="shared" ca="1" si="37"/>
        <v>32.908351729212654</v>
      </c>
    </row>
    <row r="120" spans="1:18" x14ac:dyDescent="0.25">
      <c r="A120" s="4">
        <f t="shared" si="64"/>
        <v>0.4343171296296286</v>
      </c>
      <c r="B120" s="3">
        <f t="shared" si="39"/>
        <v>1553301525</v>
      </c>
      <c r="C120">
        <f t="shared" si="65"/>
        <v>3</v>
      </c>
      <c r="D120">
        <f t="shared" si="65"/>
        <v>112</v>
      </c>
      <c r="E120">
        <f t="shared" ca="1" si="76"/>
        <v>-1783.8755322132452</v>
      </c>
      <c r="F120">
        <f t="shared" ca="1" si="77"/>
        <v>8653.1000655999997</v>
      </c>
      <c r="G120">
        <f t="shared" ca="1" si="31"/>
        <v>8876.6315789473683</v>
      </c>
      <c r="H120" s="9">
        <f t="shared" ca="1" si="32"/>
        <v>-44.60368457033114</v>
      </c>
      <c r="I120" s="9">
        <f t="shared" ca="1" si="32"/>
        <v>216.3317481599999</v>
      </c>
      <c r="J120" s="9">
        <f t="shared" ca="1" si="32"/>
        <v>8.5557894736841256</v>
      </c>
      <c r="K120" s="9">
        <f t="shared" ca="1" si="33"/>
        <v>220.8821267989133</v>
      </c>
      <c r="L120" s="9">
        <f t="shared" ca="1" si="34"/>
        <v>-11.650096301579762</v>
      </c>
      <c r="M120">
        <f t="shared" ca="1" si="36"/>
        <v>55.926276674025019</v>
      </c>
      <c r="N120">
        <f t="shared" ca="1" si="37"/>
        <v>32.904782928623987</v>
      </c>
    </row>
    <row r="121" spans="1:18" x14ac:dyDescent="0.25">
      <c r="A121" s="4">
        <f t="shared" si="64"/>
        <v>0.43437499999999896</v>
      </c>
      <c r="B121" s="3">
        <f t="shared" si="39"/>
        <v>1553301530</v>
      </c>
      <c r="C121">
        <f t="shared" ref="C121:D136" si="80">C120</f>
        <v>3</v>
      </c>
      <c r="D121">
        <f t="shared" si="80"/>
        <v>112</v>
      </c>
      <c r="E121">
        <f t="shared" ca="1" si="76"/>
        <v>-2006.8939550649009</v>
      </c>
      <c r="F121">
        <f t="shared" ca="1" si="77"/>
        <v>9734.7588063999992</v>
      </c>
      <c r="G121">
        <f t="shared" ca="1" si="31"/>
        <v>8919.410526315789</v>
      </c>
      <c r="H121" s="9">
        <f t="shared" ca="1" si="32"/>
        <v>-44.60368457033114</v>
      </c>
      <c r="I121" s="9">
        <f t="shared" ca="1" si="32"/>
        <v>216.3317481599999</v>
      </c>
      <c r="J121" s="9">
        <f t="shared" ca="1" si="32"/>
        <v>8.5557894736841256</v>
      </c>
      <c r="K121" s="9">
        <f t="shared" ca="1" si="33"/>
        <v>220.8821267989133</v>
      </c>
      <c r="L121" s="9">
        <f t="shared" ca="1" si="34"/>
        <v>-11.650096301579762</v>
      </c>
      <c r="M121">
        <f t="shared" ca="1" si="36"/>
        <v>55.93581125827815</v>
      </c>
      <c r="N121">
        <f t="shared" ca="1" si="37"/>
        <v>32.901214128035321</v>
      </c>
    </row>
    <row r="122" spans="1:18" x14ac:dyDescent="0.25">
      <c r="A122" s="4">
        <f>A121+5/24/3600</f>
        <v>0.43443287037036932</v>
      </c>
      <c r="B122" s="3">
        <f t="shared" si="39"/>
        <v>1553301535</v>
      </c>
      <c r="C122">
        <f t="shared" si="80"/>
        <v>3</v>
      </c>
      <c r="D122">
        <f t="shared" si="80"/>
        <v>112</v>
      </c>
      <c r="E122">
        <f t="shared" ca="1" si="76"/>
        <v>-2229.9123779165566</v>
      </c>
      <c r="F122">
        <f t="shared" ca="1" si="77"/>
        <v>10816.417547199999</v>
      </c>
      <c r="G122">
        <f t="shared" ca="1" si="31"/>
        <v>8962.1894736842096</v>
      </c>
      <c r="H122" s="9">
        <f t="shared" ca="1" si="32"/>
        <v>-44.603684570331097</v>
      </c>
      <c r="I122" s="9">
        <f t="shared" ca="1" si="32"/>
        <v>216.3317481599999</v>
      </c>
      <c r="J122" s="9">
        <f t="shared" ca="1" si="32"/>
        <v>8.5557894736844897</v>
      </c>
      <c r="K122" s="9">
        <f t="shared" ca="1" si="33"/>
        <v>220.8821267989133</v>
      </c>
      <c r="L122" s="9">
        <f t="shared" ca="1" si="34"/>
        <v>-11.650096301579753</v>
      </c>
      <c r="M122">
        <f t="shared" ca="1" si="36"/>
        <v>55.945345842531275</v>
      </c>
      <c r="N122">
        <f t="shared" ca="1" si="37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7" ca="1" si="81">SQRT(P122*P122+Q122*Q122)</f>
        <v>24438.022539454243</v>
      </c>
    </row>
    <row r="123" spans="1:18" x14ac:dyDescent="0.25">
      <c r="A123" s="4">
        <f t="shared" ref="A123:A186" si="82">A122+5/24/3600</f>
        <v>0.43449074074073968</v>
      </c>
      <c r="B123" s="3">
        <f t="shared" si="39"/>
        <v>1553301540</v>
      </c>
      <c r="C123">
        <f t="shared" si="80"/>
        <v>3</v>
      </c>
      <c r="D123">
        <f t="shared" si="80"/>
        <v>112</v>
      </c>
      <c r="E123">
        <f t="shared" ca="1" si="76"/>
        <v>-2452.9308007682121</v>
      </c>
      <c r="F123">
        <f t="shared" ca="1" si="77"/>
        <v>11898.076287999998</v>
      </c>
      <c r="G123">
        <f t="shared" ca="1" si="31"/>
        <v>9004.968421052632</v>
      </c>
      <c r="H123" s="9">
        <f t="shared" ca="1" si="32"/>
        <v>-44.60368457033119</v>
      </c>
      <c r="I123" s="9">
        <f t="shared" ca="1" si="32"/>
        <v>216.3317481599999</v>
      </c>
      <c r="J123" s="9">
        <f t="shared" ca="1" si="32"/>
        <v>8.5557894736841256</v>
      </c>
      <c r="K123" s="9">
        <f t="shared" ca="1" si="33"/>
        <v>220.88212679891333</v>
      </c>
      <c r="L123" s="9">
        <f t="shared" ca="1" si="34"/>
        <v>-11.650096301579776</v>
      </c>
      <c r="M123">
        <f t="shared" ca="1" si="36"/>
        <v>55.954880426784399</v>
      </c>
      <c r="N123">
        <f t="shared" ca="1" si="37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81"/>
        <v>22150.874276146344</v>
      </c>
    </row>
    <row r="124" spans="1:18" x14ac:dyDescent="0.25">
      <c r="A124" s="4">
        <f t="shared" si="82"/>
        <v>0.43454861111111004</v>
      </c>
      <c r="B124" s="3">
        <f t="shared" si="39"/>
        <v>1553301545</v>
      </c>
      <c r="C124">
        <f t="shared" si="80"/>
        <v>3</v>
      </c>
      <c r="D124">
        <f t="shared" si="80"/>
        <v>112</v>
      </c>
      <c r="E124">
        <f t="shared" ca="1" si="76"/>
        <v>-2675.949223619868</v>
      </c>
      <c r="F124">
        <f t="shared" ca="1" si="77"/>
        <v>12979.735028799998</v>
      </c>
      <c r="G124">
        <f t="shared" ca="1" si="31"/>
        <v>9047.7473684210527</v>
      </c>
      <c r="H124" s="9">
        <f t="shared" ca="1" si="32"/>
        <v>-44.603684570331097</v>
      </c>
      <c r="I124" s="9">
        <f t="shared" ca="1" si="32"/>
        <v>216.33174816000027</v>
      </c>
      <c r="J124" s="9">
        <f t="shared" ca="1" si="32"/>
        <v>8.5557894736841256</v>
      </c>
      <c r="K124" s="9">
        <f t="shared" ca="1" si="33"/>
        <v>220.88212679891367</v>
      </c>
      <c r="L124" s="9">
        <f t="shared" ca="1" si="34"/>
        <v>-11.650096301579731</v>
      </c>
      <c r="M124">
        <f t="shared" ca="1" si="36"/>
        <v>55.964415011037531</v>
      </c>
      <c r="N124">
        <f t="shared" ca="1" si="37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81"/>
        <v>19863.726012838441</v>
      </c>
    </row>
    <row r="125" spans="1:18" x14ac:dyDescent="0.25">
      <c r="A125" s="4">
        <f t="shared" si="82"/>
        <v>0.4346064814814804</v>
      </c>
      <c r="B125" s="3">
        <f t="shared" si="39"/>
        <v>1553301550</v>
      </c>
      <c r="C125">
        <f t="shared" si="80"/>
        <v>3</v>
      </c>
      <c r="D125">
        <f t="shared" si="80"/>
        <v>112</v>
      </c>
      <c r="E125">
        <f t="shared" ca="1" si="76"/>
        <v>-2898.9676464715235</v>
      </c>
      <c r="F125">
        <f t="shared" ca="1" si="77"/>
        <v>14061.393769599999</v>
      </c>
      <c r="G125">
        <f t="shared" ca="1" si="31"/>
        <v>9090.5263157894733</v>
      </c>
      <c r="H125" s="9">
        <f t="shared" ca="1" si="32"/>
        <v>-44.603684570331097</v>
      </c>
      <c r="I125" s="9">
        <f t="shared" ca="1" si="32"/>
        <v>216.3317481599999</v>
      </c>
      <c r="J125" s="9">
        <f t="shared" ca="1" si="32"/>
        <v>8.5557894736841256</v>
      </c>
      <c r="K125" s="9">
        <f t="shared" ca="1" si="33"/>
        <v>220.8821267989133</v>
      </c>
      <c r="L125" s="9">
        <f t="shared" ca="1" si="34"/>
        <v>-11.650096301579753</v>
      </c>
      <c r="M125">
        <f t="shared" ca="1" si="36"/>
        <v>55.973949595290655</v>
      </c>
      <c r="N125">
        <f t="shared" ca="1" si="37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81"/>
        <v>17576.577749530556</v>
      </c>
    </row>
    <row r="126" spans="1:18" x14ac:dyDescent="0.25">
      <c r="A126" s="4">
        <f t="shared" si="82"/>
        <v>0.43466435185185076</v>
      </c>
      <c r="B126" s="3">
        <f t="shared" si="39"/>
        <v>1553301555</v>
      </c>
      <c r="C126">
        <f t="shared" si="80"/>
        <v>3</v>
      </c>
      <c r="D126">
        <f t="shared" si="80"/>
        <v>112</v>
      </c>
      <c r="E126">
        <f t="shared" ca="1" si="76"/>
        <v>-3121.986069323179</v>
      </c>
      <c r="F126">
        <f t="shared" ca="1" si="77"/>
        <v>15143.052510399999</v>
      </c>
      <c r="G126">
        <f t="shared" ca="1" si="31"/>
        <v>9133.3052631578939</v>
      </c>
      <c r="H126" s="9">
        <f t="shared" ca="1" si="32"/>
        <v>-44.60368457033119</v>
      </c>
      <c r="I126" s="9">
        <f t="shared" ca="1" si="32"/>
        <v>216.3317481599999</v>
      </c>
      <c r="J126" s="9">
        <f t="shared" ca="1" si="32"/>
        <v>8.5557894736841256</v>
      </c>
      <c r="K126" s="9">
        <f t="shared" ca="1" si="33"/>
        <v>220.88212679891333</v>
      </c>
      <c r="L126" s="9">
        <f t="shared" ca="1" si="34"/>
        <v>-11.650096301579776</v>
      </c>
      <c r="M126">
        <f t="shared" ca="1" si="36"/>
        <v>55.98348417954378</v>
      </c>
      <c r="N126">
        <f t="shared" ca="1" si="37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81"/>
        <v>15289.42948622264</v>
      </c>
    </row>
    <row r="127" spans="1:18" x14ac:dyDescent="0.25">
      <c r="A127" s="46">
        <f t="shared" si="82"/>
        <v>0.43472222222222112</v>
      </c>
      <c r="B127" s="3">
        <f t="shared" si="39"/>
        <v>1553301560</v>
      </c>
      <c r="C127">
        <f t="shared" si="80"/>
        <v>3</v>
      </c>
      <c r="D127">
        <f t="shared" si="80"/>
        <v>112</v>
      </c>
      <c r="E127">
        <f t="shared" ca="1" si="76"/>
        <v>-3345.0044921748349</v>
      </c>
      <c r="F127">
        <f t="shared" ca="1" si="77"/>
        <v>16224.711251199999</v>
      </c>
      <c r="G127" s="45">
        <f t="shared" ca="1" si="31"/>
        <v>9176.0842105263146</v>
      </c>
      <c r="H127" s="9">
        <f t="shared" ca="1" si="32"/>
        <v>-44.603684570331097</v>
      </c>
      <c r="I127" s="9">
        <f t="shared" ca="1" si="32"/>
        <v>216.33174816000027</v>
      </c>
      <c r="J127" s="9">
        <f t="shared" ca="1" si="32"/>
        <v>8.5557894736844897</v>
      </c>
      <c r="K127" s="9">
        <f t="shared" ca="1" si="33"/>
        <v>220.88212679891367</v>
      </c>
      <c r="L127" s="9">
        <f t="shared" ca="1" si="34"/>
        <v>-11.650096301579731</v>
      </c>
      <c r="M127">
        <f t="shared" ca="1" si="36"/>
        <v>55.993018763796911</v>
      </c>
      <c r="N127">
        <f t="shared" ca="1" si="37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81"/>
        <v>13002.281222914753</v>
      </c>
    </row>
    <row r="128" spans="1:18" x14ac:dyDescent="0.25">
      <c r="A128" s="4">
        <f t="shared" si="82"/>
        <v>0.43478009259259148</v>
      </c>
      <c r="B128" s="3">
        <f t="shared" si="39"/>
        <v>1553301565</v>
      </c>
      <c r="C128">
        <f t="shared" si="80"/>
        <v>3</v>
      </c>
      <c r="D128">
        <f t="shared" si="80"/>
        <v>112</v>
      </c>
      <c r="E128">
        <f t="shared" ca="1" si="76"/>
        <v>-3568.0229150264904</v>
      </c>
      <c r="F128">
        <f t="shared" ca="1" si="77"/>
        <v>17306.369992</v>
      </c>
      <c r="G128">
        <f t="shared" ca="1" si="31"/>
        <v>9218.863157894737</v>
      </c>
      <c r="H128" s="9">
        <f t="shared" ca="1" si="32"/>
        <v>-44.60368457033119</v>
      </c>
      <c r="I128" s="9">
        <f t="shared" ca="1" si="32"/>
        <v>216.33174815999956</v>
      </c>
      <c r="J128" s="9">
        <f t="shared" ca="1" si="32"/>
        <v>8.5557894736841256</v>
      </c>
      <c r="K128" s="9">
        <f t="shared" ca="1" si="33"/>
        <v>220.88212679891299</v>
      </c>
      <c r="L128" s="9">
        <f t="shared" ca="1" si="34"/>
        <v>-11.650096301579794</v>
      </c>
      <c r="M128">
        <f t="shared" ca="1" si="36"/>
        <v>56.002553348050036</v>
      </c>
      <c r="N128">
        <f t="shared" ca="1" si="37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81"/>
        <v>10715.132959606864</v>
      </c>
    </row>
    <row r="129" spans="1:19" x14ac:dyDescent="0.25">
      <c r="A129" s="4">
        <f t="shared" si="82"/>
        <v>0.43483796296296184</v>
      </c>
      <c r="B129" s="3">
        <f t="shared" si="39"/>
        <v>1553301570</v>
      </c>
      <c r="C129">
        <f t="shared" si="80"/>
        <v>3</v>
      </c>
      <c r="D129">
        <f t="shared" si="80"/>
        <v>112</v>
      </c>
      <c r="E129">
        <f t="shared" ca="1" si="76"/>
        <v>-3791.0413378781464</v>
      </c>
      <c r="F129">
        <f t="shared" ca="1" si="77"/>
        <v>18388.028732799998</v>
      </c>
      <c r="G129">
        <f t="shared" ca="1" si="31"/>
        <v>9261.6421052631576</v>
      </c>
      <c r="H129" s="9">
        <f t="shared" ca="1" si="32"/>
        <v>-44.603684570331097</v>
      </c>
      <c r="I129" s="9">
        <f t="shared" ca="1" si="32"/>
        <v>216.33174816000027</v>
      </c>
      <c r="J129" s="9">
        <f t="shared" ca="1" si="32"/>
        <v>8.5557894736841256</v>
      </c>
      <c r="K129" s="9">
        <f t="shared" ca="1" si="33"/>
        <v>220.88212679891367</v>
      </c>
      <c r="L129" s="9">
        <f t="shared" ca="1" si="34"/>
        <v>-11.650096301579731</v>
      </c>
      <c r="M129">
        <f t="shared" ca="1" si="36"/>
        <v>56.012087932303167</v>
      </c>
      <c r="N129">
        <f t="shared" ca="1" si="37"/>
        <v>32.872663723325971</v>
      </c>
      <c r="P129">
        <f ca="1">E129-'SDM589'!E125</f>
        <v>1701.8994538183056</v>
      </c>
      <c r="Q129">
        <f ca="1">F129-'SDM589'!F125</f>
        <v>-8254.3603198638157</v>
      </c>
      <c r="R129">
        <f t="shared" ca="1" si="81"/>
        <v>8427.9846962989504</v>
      </c>
    </row>
    <row r="130" spans="1:19" x14ac:dyDescent="0.25">
      <c r="A130" s="4">
        <f t="shared" si="82"/>
        <v>0.4348958333333322</v>
      </c>
      <c r="B130" s="3">
        <f t="shared" si="39"/>
        <v>1553301575</v>
      </c>
      <c r="C130">
        <f t="shared" si="80"/>
        <v>3</v>
      </c>
      <c r="D130">
        <f t="shared" si="80"/>
        <v>112</v>
      </c>
      <c r="E130">
        <f t="shared" ca="1" si="76"/>
        <v>-4014.0597607298018</v>
      </c>
      <c r="F130">
        <f t="shared" ca="1" si="77"/>
        <v>19469.687473599999</v>
      </c>
      <c r="G130">
        <f t="shared" ca="1" si="31"/>
        <v>9304.4210526315783</v>
      </c>
      <c r="H130" s="9">
        <f t="shared" ca="1" si="32"/>
        <v>-44.60368457033119</v>
      </c>
      <c r="I130" s="9">
        <f t="shared" ca="1" si="32"/>
        <v>216.33174815999956</v>
      </c>
      <c r="J130" s="9">
        <f t="shared" ca="1" si="32"/>
        <v>8.5557894736841256</v>
      </c>
      <c r="K130" s="9">
        <f t="shared" ca="1" si="33"/>
        <v>220.88212679891299</v>
      </c>
      <c r="L130" s="9">
        <f t="shared" ca="1" si="34"/>
        <v>-11.650096301579794</v>
      </c>
      <c r="M130">
        <f t="shared" ca="1" si="36"/>
        <v>56.021622516556292</v>
      </c>
      <c r="N130">
        <f t="shared" ca="1" si="37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81"/>
        <v>6140.8364329910637</v>
      </c>
    </row>
    <row r="131" spans="1:19" x14ac:dyDescent="0.25">
      <c r="A131" s="4">
        <f t="shared" si="82"/>
        <v>0.43495370370370257</v>
      </c>
      <c r="B131" s="3">
        <f t="shared" si="39"/>
        <v>1553301580</v>
      </c>
      <c r="C131">
        <f t="shared" si="80"/>
        <v>3</v>
      </c>
      <c r="D131">
        <f t="shared" si="80"/>
        <v>112</v>
      </c>
      <c r="E131">
        <f t="shared" ca="1" si="76"/>
        <v>-4237.0781835814578</v>
      </c>
      <c r="F131">
        <f t="shared" ca="1" si="77"/>
        <v>20551.346214399997</v>
      </c>
      <c r="G131">
        <f t="shared" ca="1" si="31"/>
        <v>9347.1999999999989</v>
      </c>
      <c r="H131" s="9">
        <f t="shared" ca="1" si="32"/>
        <v>-44.603684570331097</v>
      </c>
      <c r="I131" s="9">
        <f t="shared" ca="1" si="32"/>
        <v>216.33174816000027</v>
      </c>
      <c r="J131" s="9">
        <f t="shared" ca="1" si="32"/>
        <v>8.5557894736844897</v>
      </c>
      <c r="K131" s="9">
        <f t="shared" ca="1" si="33"/>
        <v>220.88212679891367</v>
      </c>
      <c r="L131" s="9">
        <f t="shared" ca="1" si="34"/>
        <v>-11.650096301579731</v>
      </c>
      <c r="M131">
        <f t="shared" ca="1" si="36"/>
        <v>56.031157100809416</v>
      </c>
      <c r="N131">
        <f t="shared" ca="1" si="37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81"/>
        <v>3853.6881696831492</v>
      </c>
    </row>
    <row r="132" spans="1:19" x14ac:dyDescent="0.25">
      <c r="A132" s="4">
        <f t="shared" si="82"/>
        <v>0.43501157407407293</v>
      </c>
      <c r="B132" s="3">
        <f t="shared" si="39"/>
        <v>1553301585</v>
      </c>
      <c r="C132">
        <f t="shared" si="80"/>
        <v>3</v>
      </c>
      <c r="D132">
        <f t="shared" si="80"/>
        <v>112</v>
      </c>
      <c r="E132">
        <f t="shared" ca="1" si="76"/>
        <v>-4460.0966064331133</v>
      </c>
      <c r="F132">
        <f t="shared" ca="1" si="77"/>
        <v>21633.004955199998</v>
      </c>
      <c r="G132">
        <f t="shared" ca="1" si="31"/>
        <v>9389.9789473684214</v>
      </c>
      <c r="H132" s="9">
        <f t="shared" ca="1" si="32"/>
        <v>-44.603684570331097</v>
      </c>
      <c r="I132" s="9">
        <f t="shared" ca="1" si="32"/>
        <v>216.33174816000027</v>
      </c>
      <c r="J132" s="9">
        <f t="shared" ca="1" si="32"/>
        <v>8.5557894736841256</v>
      </c>
      <c r="K132" s="9">
        <f t="shared" ca="1" si="33"/>
        <v>220.88212679891367</v>
      </c>
      <c r="L132" s="9">
        <f t="shared" ca="1" si="34"/>
        <v>-11.650096301579731</v>
      </c>
      <c r="M132">
        <f t="shared" ca="1" si="36"/>
        <v>56.040691685062548</v>
      </c>
      <c r="N132">
        <f t="shared" ca="1" si="37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81"/>
        <v>1566.5399063752614</v>
      </c>
    </row>
    <row r="133" spans="1:19" x14ac:dyDescent="0.25">
      <c r="A133" s="48">
        <f t="shared" si="82"/>
        <v>0.43506944444444329</v>
      </c>
      <c r="B133" s="3">
        <f t="shared" si="39"/>
        <v>1553301590</v>
      </c>
      <c r="C133">
        <f t="shared" si="80"/>
        <v>3</v>
      </c>
      <c r="D133">
        <f t="shared" si="80"/>
        <v>112</v>
      </c>
      <c r="E133">
        <f t="shared" ca="1" si="76"/>
        <v>-4683.1150292847688</v>
      </c>
      <c r="F133">
        <f t="shared" ca="1" si="77"/>
        <v>22714.663696</v>
      </c>
      <c r="G133" s="47">
        <f t="shared" ca="1" si="31"/>
        <v>9432.757894736842</v>
      </c>
      <c r="H133" s="9">
        <f t="shared" ca="1" si="32"/>
        <v>-44.603684570331097</v>
      </c>
      <c r="I133" s="9">
        <f t="shared" ca="1" si="32"/>
        <v>216.33174815999956</v>
      </c>
      <c r="J133" s="9">
        <f t="shared" ca="1" si="32"/>
        <v>8.5557894736841256</v>
      </c>
      <c r="K133" s="9">
        <f t="shared" ca="1" si="33"/>
        <v>220.88212679891296</v>
      </c>
      <c r="L133" s="9">
        <f t="shared" ca="1" si="34"/>
        <v>-11.650096301579769</v>
      </c>
      <c r="M133">
        <f t="shared" ca="1" si="36"/>
        <v>56.050226269315672</v>
      </c>
      <c r="N133">
        <f t="shared" ca="1" si="37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7">
        <f t="shared" ca="1" si="81"/>
        <v>720.60835693262732</v>
      </c>
    </row>
    <row r="134" spans="1:19" x14ac:dyDescent="0.25">
      <c r="A134" s="4">
        <f t="shared" si="82"/>
        <v>0.43512731481481365</v>
      </c>
      <c r="B134" s="3">
        <f t="shared" si="39"/>
        <v>1553301595</v>
      </c>
      <c r="C134">
        <f t="shared" si="80"/>
        <v>3</v>
      </c>
      <c r="D134">
        <f t="shared" si="80"/>
        <v>112</v>
      </c>
      <c r="E134">
        <f t="shared" ca="1" si="76"/>
        <v>-4906.1334521364242</v>
      </c>
      <c r="F134">
        <f t="shared" ca="1" si="77"/>
        <v>23796.322436799997</v>
      </c>
      <c r="G134">
        <f t="shared" ca="1" si="31"/>
        <v>9475.5368421052626</v>
      </c>
      <c r="H134" s="9">
        <f t="shared" ca="1" si="32"/>
        <v>-44.603684570331097</v>
      </c>
      <c r="I134" s="9">
        <f t="shared" ca="1" si="32"/>
        <v>216.33174816000027</v>
      </c>
      <c r="J134" s="9">
        <f t="shared" ca="1" si="32"/>
        <v>8.5557894736841256</v>
      </c>
      <c r="K134" s="9">
        <f t="shared" ca="1" si="33"/>
        <v>220.88212679891367</v>
      </c>
      <c r="L134" s="9">
        <f t="shared" ca="1" si="34"/>
        <v>-11.650096301579731</v>
      </c>
      <c r="M134">
        <f t="shared" ca="1" si="36"/>
        <v>56.059760853568804</v>
      </c>
      <c r="N134">
        <f t="shared" ca="1" si="37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81"/>
        <v>3007.756620240541</v>
      </c>
    </row>
    <row r="135" spans="1:19" x14ac:dyDescent="0.25">
      <c r="A135" s="4">
        <f t="shared" si="82"/>
        <v>0.43518518518518401</v>
      </c>
      <c r="B135" s="3">
        <f t="shared" si="39"/>
        <v>1553301600</v>
      </c>
      <c r="C135">
        <f t="shared" si="80"/>
        <v>3</v>
      </c>
      <c r="D135">
        <f t="shared" si="80"/>
        <v>112</v>
      </c>
      <c r="E135">
        <f t="shared" ca="1" si="76"/>
        <v>-5129.1518749880797</v>
      </c>
      <c r="F135">
        <f t="shared" ca="1" si="77"/>
        <v>24877.981177599999</v>
      </c>
      <c r="G135">
        <f t="shared" ca="1" si="31"/>
        <v>9518.3157894736833</v>
      </c>
      <c r="H135" s="9">
        <f t="shared" ca="1" si="32"/>
        <v>-44.603684570331282</v>
      </c>
      <c r="I135" s="9">
        <f t="shared" ca="1" si="32"/>
        <v>216.33174815999956</v>
      </c>
      <c r="J135" s="9">
        <f t="shared" ca="1" si="32"/>
        <v>8.5557894736841256</v>
      </c>
      <c r="K135" s="9">
        <f t="shared" ca="1" si="33"/>
        <v>220.88212679891299</v>
      </c>
      <c r="L135" s="9">
        <f t="shared" ca="1" si="34"/>
        <v>-11.650096301579817</v>
      </c>
      <c r="M135">
        <f t="shared" ca="1" si="36"/>
        <v>56.069295437821928</v>
      </c>
      <c r="N135">
        <f t="shared" ca="1" si="37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81"/>
        <v>5294.9048835484291</v>
      </c>
    </row>
    <row r="136" spans="1:19" x14ac:dyDescent="0.25">
      <c r="A136" s="4">
        <f t="shared" si="82"/>
        <v>0.43524305555555437</v>
      </c>
      <c r="B136" s="3">
        <f t="shared" si="39"/>
        <v>1553301605</v>
      </c>
      <c r="C136">
        <f t="shared" si="80"/>
        <v>3</v>
      </c>
      <c r="D136">
        <f t="shared" si="80"/>
        <v>112</v>
      </c>
      <c r="E136">
        <f t="shared" ca="1" si="76"/>
        <v>-5352.1702978397361</v>
      </c>
      <c r="F136">
        <f t="shared" ca="1" si="77"/>
        <v>25959.639918399997</v>
      </c>
      <c r="G136">
        <f t="shared" ref="G136:G197" ca="1" si="83">INDIRECT("G$"&amp;C136)+INDIRECT("J$"&amp;C136)*($B136-INDIRECT("B$"&amp;D136))</f>
        <v>9561.0947368421039</v>
      </c>
      <c r="H136" s="9">
        <f t="shared" ref="H136:J151" ca="1" si="84">(E137-E136)/($B137-$B136)</f>
        <v>-44.603684570331097</v>
      </c>
      <c r="I136" s="9">
        <f t="shared" ca="1" si="84"/>
        <v>216.33174816000027</v>
      </c>
      <c r="J136" s="9">
        <f t="shared" ca="1" si="84"/>
        <v>8.5557894736844897</v>
      </c>
      <c r="K136" s="9">
        <f t="shared" ref="K136:K197" ca="1" si="85">SQRT(H136*H136+I136*I136)</f>
        <v>220.88212679891367</v>
      </c>
      <c r="L136" s="9">
        <f t="shared" ref="L136:L197" ca="1" si="86">DEGREES(ATAN2(I136,H136))</f>
        <v>-11.650096301579731</v>
      </c>
      <c r="M136">
        <f t="shared" ca="1" si="36"/>
        <v>56.078830022075053</v>
      </c>
      <c r="N136">
        <f t="shared" ca="1" si="37"/>
        <v>32.847682119205295</v>
      </c>
      <c r="O136" s="14"/>
      <c r="P136">
        <f ca="1">E136-'SDM589'!E132</f>
        <v>-1531.0768320595953</v>
      </c>
      <c r="Q136">
        <f ca="1">F136-'SDM589'!F132</f>
        <v>7425.8557524425487</v>
      </c>
      <c r="R136">
        <f t="shared" ca="1" si="81"/>
        <v>7582.053146856314</v>
      </c>
      <c r="S136" s="14"/>
    </row>
    <row r="137" spans="1:19" x14ac:dyDescent="0.25">
      <c r="A137" s="4">
        <f t="shared" si="82"/>
        <v>0.43530092592592473</v>
      </c>
      <c r="B137" s="3">
        <f t="shared" si="39"/>
        <v>1553301610</v>
      </c>
      <c r="C137">
        <f t="shared" ref="C137:D152" si="87">C136</f>
        <v>3</v>
      </c>
      <c r="D137">
        <f t="shared" si="87"/>
        <v>112</v>
      </c>
      <c r="E137">
        <f t="shared" ca="1" si="76"/>
        <v>-5575.1887206913916</v>
      </c>
      <c r="F137">
        <f t="shared" ca="1" si="77"/>
        <v>27041.298659199998</v>
      </c>
      <c r="G137">
        <f t="shared" ca="1" si="83"/>
        <v>9603.8736842105263</v>
      </c>
      <c r="H137" s="9">
        <f t="shared" ca="1" si="84"/>
        <v>-44.603684570331097</v>
      </c>
      <c r="I137" s="9">
        <f t="shared" ca="1" si="84"/>
        <v>216.33174816000027</v>
      </c>
      <c r="J137" s="9">
        <f t="shared" ca="1" si="84"/>
        <v>8.5557894736841256</v>
      </c>
      <c r="K137" s="9">
        <f t="shared" ca="1" si="85"/>
        <v>220.88212679891367</v>
      </c>
      <c r="L137" s="9">
        <f t="shared" ca="1" si="86"/>
        <v>-11.650096301579731</v>
      </c>
      <c r="M137">
        <f t="shared" ref="M137:M197" ca="1" si="88">INDIRECT("M$"&amp;C137)+INDIRECT("O$"&amp;C137)*($B137-INDIRECT("B$"&amp;D137))</f>
        <v>56.088364606328184</v>
      </c>
      <c r="N137">
        <f t="shared" ref="N137:N197" ca="1" si="89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81"/>
        <v>9869.2014101642308</v>
      </c>
    </row>
    <row r="138" spans="1:19" x14ac:dyDescent="0.25">
      <c r="A138" s="4">
        <f t="shared" si="82"/>
        <v>0.43535879629629509</v>
      </c>
      <c r="B138" s="3">
        <f t="shared" ref="B138:B201" si="90">B137+SECOND(A138-A137)</f>
        <v>1553301615</v>
      </c>
      <c r="C138">
        <f t="shared" si="87"/>
        <v>3</v>
      </c>
      <c r="D138">
        <f t="shared" si="87"/>
        <v>112</v>
      </c>
      <c r="E138">
        <f t="shared" ca="1" si="76"/>
        <v>-5798.2071435430471</v>
      </c>
      <c r="F138">
        <f t="shared" ca="1" si="77"/>
        <v>28122.957399999999</v>
      </c>
      <c r="G138">
        <f t="shared" ca="1" si="83"/>
        <v>9646.652631578947</v>
      </c>
      <c r="H138" s="9">
        <f t="shared" ca="1" si="84"/>
        <v>-44.603684570331097</v>
      </c>
      <c r="I138" s="9">
        <f t="shared" ca="1" si="84"/>
        <v>216.33174815999956</v>
      </c>
      <c r="J138" s="9">
        <f t="shared" ca="1" si="84"/>
        <v>8.5557894736841256</v>
      </c>
      <c r="K138" s="9">
        <f t="shared" ca="1" si="85"/>
        <v>220.88212679891296</v>
      </c>
      <c r="L138" s="9">
        <f t="shared" ca="1" si="86"/>
        <v>-11.650096301579769</v>
      </c>
      <c r="M138">
        <f t="shared" ca="1" si="88"/>
        <v>56.097899190581309</v>
      </c>
      <c r="N138">
        <f t="shared" ca="1" si="89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ref="R138" ca="1" si="91">SQRT(P138*P138+Q138*Q138)</f>
        <v>12156.349673472119</v>
      </c>
    </row>
    <row r="139" spans="1:19" x14ac:dyDescent="0.25">
      <c r="A139" s="8">
        <f t="shared" si="82"/>
        <v>0.43541666666666545</v>
      </c>
      <c r="B139" s="3">
        <f t="shared" si="90"/>
        <v>1553301620</v>
      </c>
      <c r="C139">
        <f t="shared" si="87"/>
        <v>3</v>
      </c>
      <c r="D139">
        <f t="shared" si="87"/>
        <v>112</v>
      </c>
      <c r="E139">
        <f t="shared" ca="1" si="76"/>
        <v>-6021.2255663947026</v>
      </c>
      <c r="F139">
        <f t="shared" ca="1" si="77"/>
        <v>29204.616140799997</v>
      </c>
      <c r="G139">
        <f t="shared" ca="1" si="83"/>
        <v>9689.4315789473676</v>
      </c>
      <c r="H139" s="9">
        <f t="shared" ca="1" si="84"/>
        <v>-44.603684570331097</v>
      </c>
      <c r="I139" s="9">
        <f t="shared" ca="1" si="84"/>
        <v>216.33174816000027</v>
      </c>
      <c r="J139" s="9">
        <f t="shared" ca="1" si="84"/>
        <v>8.5557894736841256</v>
      </c>
      <c r="K139" s="9">
        <f t="shared" ca="1" si="85"/>
        <v>220.88212679891367</v>
      </c>
      <c r="L139" s="9">
        <f t="shared" ca="1" si="86"/>
        <v>-11.650096301579731</v>
      </c>
      <c r="M139">
        <f t="shared" ca="1" si="88"/>
        <v>56.10743377483444</v>
      </c>
      <c r="N139">
        <f t="shared" ca="1" si="89"/>
        <v>32.836975717439294</v>
      </c>
      <c r="O139" s="12"/>
    </row>
    <row r="140" spans="1:19" x14ac:dyDescent="0.25">
      <c r="A140" s="4">
        <f t="shared" si="82"/>
        <v>0.43547453703703581</v>
      </c>
      <c r="B140" s="3">
        <f t="shared" si="90"/>
        <v>1553301625</v>
      </c>
      <c r="C140">
        <f t="shared" si="87"/>
        <v>3</v>
      </c>
      <c r="D140">
        <f t="shared" si="87"/>
        <v>112</v>
      </c>
      <c r="E140">
        <f t="shared" ca="1" si="76"/>
        <v>-6244.2439892463581</v>
      </c>
      <c r="F140">
        <f t="shared" ca="1" si="77"/>
        <v>30286.274881599998</v>
      </c>
      <c r="G140">
        <f t="shared" ca="1" si="83"/>
        <v>9732.2105263157882</v>
      </c>
      <c r="H140" s="9">
        <f t="shared" ca="1" si="84"/>
        <v>-44.603684570331282</v>
      </c>
      <c r="I140" s="9">
        <f t="shared" ca="1" si="84"/>
        <v>216.33174815999956</v>
      </c>
      <c r="J140" s="9">
        <f t="shared" ca="1" si="84"/>
        <v>8.5557894736844897</v>
      </c>
      <c r="K140" s="9">
        <f t="shared" ca="1" si="85"/>
        <v>220.88212679891299</v>
      </c>
      <c r="L140" s="9">
        <f t="shared" ca="1" si="86"/>
        <v>-11.650096301579817</v>
      </c>
      <c r="M140">
        <f t="shared" ca="1" si="88"/>
        <v>56.116968359087565</v>
      </c>
      <c r="N140">
        <f t="shared" ca="1" si="89"/>
        <v>32.83340691685062</v>
      </c>
      <c r="O140" s="12"/>
    </row>
    <row r="141" spans="1:19" x14ac:dyDescent="0.25">
      <c r="A141" s="4">
        <f t="shared" si="82"/>
        <v>0.43553240740740617</v>
      </c>
      <c r="B141" s="3">
        <f t="shared" si="90"/>
        <v>1553301630</v>
      </c>
      <c r="C141">
        <f t="shared" si="87"/>
        <v>3</v>
      </c>
      <c r="D141">
        <f t="shared" si="87"/>
        <v>112</v>
      </c>
      <c r="E141">
        <f t="shared" ca="1" si="76"/>
        <v>-6467.2624120980145</v>
      </c>
      <c r="F141">
        <f t="shared" ca="1" si="77"/>
        <v>31367.933622399996</v>
      </c>
      <c r="G141">
        <f t="shared" ca="1" si="83"/>
        <v>9774.9894736842107</v>
      </c>
      <c r="H141" s="9">
        <f t="shared" ca="1" si="84"/>
        <v>-44.603684570331097</v>
      </c>
      <c r="I141" s="9">
        <f t="shared" ca="1" si="84"/>
        <v>216.33174816000027</v>
      </c>
      <c r="J141" s="9">
        <f t="shared" ca="1" si="84"/>
        <v>8.5557894736841256</v>
      </c>
      <c r="K141" s="9">
        <f t="shared" ca="1" si="85"/>
        <v>220.88212679891367</v>
      </c>
      <c r="L141" s="9">
        <f t="shared" ca="1" si="86"/>
        <v>-11.650096301579731</v>
      </c>
      <c r="M141">
        <f t="shared" ca="1" si="88"/>
        <v>56.126502943340689</v>
      </c>
      <c r="N141">
        <f t="shared" ca="1" si="89"/>
        <v>32.829838116261953</v>
      </c>
      <c r="O141" s="12"/>
    </row>
    <row r="142" spans="1:19" x14ac:dyDescent="0.25">
      <c r="A142" s="4">
        <f t="shared" si="82"/>
        <v>0.43559027777777654</v>
      </c>
      <c r="B142" s="3">
        <f t="shared" si="90"/>
        <v>1553301635</v>
      </c>
      <c r="C142">
        <f t="shared" si="87"/>
        <v>3</v>
      </c>
      <c r="D142">
        <f t="shared" si="87"/>
        <v>112</v>
      </c>
      <c r="E142">
        <f t="shared" ca="1" si="76"/>
        <v>-6690.28083494967</v>
      </c>
      <c r="F142">
        <f t="shared" ca="1" si="77"/>
        <v>32449.592363199998</v>
      </c>
      <c r="G142">
        <f t="shared" ca="1" si="83"/>
        <v>9817.7684210526313</v>
      </c>
      <c r="H142" s="9">
        <f t="shared" ca="1" si="84"/>
        <v>-44.603684570331097</v>
      </c>
      <c r="I142" s="9">
        <f t="shared" ca="1" si="84"/>
        <v>216.33174815999956</v>
      </c>
      <c r="J142" s="9">
        <f t="shared" ca="1" si="84"/>
        <v>8.5557894736841256</v>
      </c>
      <c r="K142" s="9">
        <f t="shared" ca="1" si="85"/>
        <v>220.88212679891296</v>
      </c>
      <c r="L142" s="9">
        <f t="shared" ca="1" si="86"/>
        <v>-11.650096301579769</v>
      </c>
      <c r="M142">
        <f t="shared" ca="1" si="88"/>
        <v>56.136037527593821</v>
      </c>
      <c r="N142">
        <f t="shared" ca="1" si="89"/>
        <v>32.826269315673287</v>
      </c>
    </row>
    <row r="143" spans="1:19" x14ac:dyDescent="0.25">
      <c r="A143" s="4">
        <f t="shared" si="82"/>
        <v>0.4356481481481469</v>
      </c>
      <c r="B143" s="3">
        <f t="shared" si="90"/>
        <v>1553301640</v>
      </c>
      <c r="C143">
        <f t="shared" si="87"/>
        <v>3</v>
      </c>
      <c r="D143">
        <f t="shared" si="87"/>
        <v>112</v>
      </c>
      <c r="E143">
        <f t="shared" ca="1" si="76"/>
        <v>-6913.2992578013254</v>
      </c>
      <c r="F143">
        <f t="shared" ca="1" si="77"/>
        <v>33531.251103999995</v>
      </c>
      <c r="G143">
        <f t="shared" ca="1" si="83"/>
        <v>9860.5473684210519</v>
      </c>
      <c r="H143" s="9">
        <f t="shared" ca="1" si="84"/>
        <v>-44.603684570331097</v>
      </c>
      <c r="I143" s="9">
        <f t="shared" ca="1" si="84"/>
        <v>216.33174816000101</v>
      </c>
      <c r="J143" s="9">
        <f t="shared" ca="1" si="84"/>
        <v>8.5557894736841256</v>
      </c>
      <c r="K143" s="9">
        <f t="shared" ca="1" si="85"/>
        <v>220.88212679891441</v>
      </c>
      <c r="L143" s="9">
        <f t="shared" ca="1" si="86"/>
        <v>-11.650096301579692</v>
      </c>
      <c r="M143">
        <f t="shared" ca="1" si="88"/>
        <v>56.145572111846946</v>
      </c>
      <c r="N143">
        <f t="shared" ca="1" si="89"/>
        <v>32.82270051508462</v>
      </c>
    </row>
    <row r="144" spans="1:19" x14ac:dyDescent="0.25">
      <c r="A144" s="4">
        <f t="shared" si="82"/>
        <v>0.43570601851851726</v>
      </c>
      <c r="B144" s="3">
        <f t="shared" si="90"/>
        <v>1553301645</v>
      </c>
      <c r="C144">
        <f t="shared" si="87"/>
        <v>3</v>
      </c>
      <c r="D144">
        <f t="shared" si="87"/>
        <v>112</v>
      </c>
      <c r="E144">
        <f t="shared" ca="1" si="76"/>
        <v>-7136.3176806529809</v>
      </c>
      <c r="F144">
        <f t="shared" ca="1" si="77"/>
        <v>34612.9098448</v>
      </c>
      <c r="G144">
        <f t="shared" ca="1" si="83"/>
        <v>9903.3263157894726</v>
      </c>
      <c r="H144" s="9">
        <f t="shared" ca="1" si="84"/>
        <v>-44.603684570331097</v>
      </c>
      <c r="I144" s="9">
        <f t="shared" ca="1" si="84"/>
        <v>216.33174815999956</v>
      </c>
      <c r="J144" s="9">
        <f t="shared" ca="1" si="84"/>
        <v>8.5557894736841256</v>
      </c>
      <c r="K144" s="9">
        <f t="shared" ca="1" si="85"/>
        <v>220.88212679891296</v>
      </c>
      <c r="L144" s="9">
        <f t="shared" ca="1" si="86"/>
        <v>-11.650096301579769</v>
      </c>
      <c r="M144">
        <f t="shared" ca="1" si="88"/>
        <v>56.155106696100077</v>
      </c>
      <c r="N144">
        <f t="shared" ca="1" si="89"/>
        <v>32.819131714495953</v>
      </c>
    </row>
    <row r="145" spans="1:14" x14ac:dyDescent="0.25">
      <c r="A145" s="4">
        <f t="shared" si="82"/>
        <v>0.43576388888888762</v>
      </c>
      <c r="B145" s="3">
        <f t="shared" si="90"/>
        <v>1553301650</v>
      </c>
      <c r="C145">
        <f t="shared" si="87"/>
        <v>3</v>
      </c>
      <c r="D145">
        <f t="shared" si="87"/>
        <v>112</v>
      </c>
      <c r="E145">
        <f t="shared" ca="1" si="76"/>
        <v>-7359.3361035046364</v>
      </c>
      <c r="F145">
        <f t="shared" ca="1" si="77"/>
        <v>35694.568585599998</v>
      </c>
      <c r="G145">
        <f t="shared" ca="1" si="83"/>
        <v>9946.1052631578932</v>
      </c>
      <c r="H145" s="9">
        <f t="shared" ca="1" si="84"/>
        <v>-44.603684570331282</v>
      </c>
      <c r="I145" s="9">
        <f t="shared" ca="1" si="84"/>
        <v>216.33174815999956</v>
      </c>
      <c r="J145" s="9">
        <f t="shared" ca="1" si="84"/>
        <v>8.5557894736844897</v>
      </c>
      <c r="K145" s="9">
        <f t="shared" ca="1" si="85"/>
        <v>220.88212679891299</v>
      </c>
      <c r="L145" s="9">
        <f t="shared" ca="1" si="86"/>
        <v>-11.650096301579817</v>
      </c>
      <c r="M145">
        <f t="shared" ca="1" si="88"/>
        <v>56.164641280353202</v>
      </c>
      <c r="N145">
        <f t="shared" ca="1" si="89"/>
        <v>32.815562913907286</v>
      </c>
    </row>
    <row r="146" spans="1:14" x14ac:dyDescent="0.25">
      <c r="A146" s="4">
        <f t="shared" si="82"/>
        <v>0.43582175925925798</v>
      </c>
      <c r="B146" s="3">
        <f t="shared" si="90"/>
        <v>1553301655</v>
      </c>
      <c r="C146">
        <f t="shared" si="87"/>
        <v>3</v>
      </c>
      <c r="D146">
        <f t="shared" si="87"/>
        <v>112</v>
      </c>
      <c r="E146">
        <f t="shared" ca="1" si="76"/>
        <v>-7582.3545263562928</v>
      </c>
      <c r="F146">
        <f t="shared" ca="1" si="77"/>
        <v>36776.227326399996</v>
      </c>
      <c r="G146">
        <f t="shared" ca="1" si="83"/>
        <v>9988.8842105263157</v>
      </c>
      <c r="H146" s="9">
        <f t="shared" ca="1" si="84"/>
        <v>-44.603684570331097</v>
      </c>
      <c r="I146" s="9">
        <f t="shared" ca="1" si="84"/>
        <v>216.33174816000101</v>
      </c>
      <c r="J146" s="9">
        <f t="shared" ca="1" si="84"/>
        <v>8.5557894736841256</v>
      </c>
      <c r="K146" s="9">
        <f t="shared" ca="1" si="85"/>
        <v>220.88212679891441</v>
      </c>
      <c r="L146" s="9">
        <f t="shared" ca="1" si="86"/>
        <v>-11.650096301579692</v>
      </c>
      <c r="M146">
        <f t="shared" ca="1" si="88"/>
        <v>56.174175864606326</v>
      </c>
      <c r="N146">
        <f t="shared" ca="1" si="89"/>
        <v>32.811994113318612</v>
      </c>
    </row>
    <row r="147" spans="1:14" x14ac:dyDescent="0.25">
      <c r="A147" s="4">
        <f t="shared" si="82"/>
        <v>0.43587962962962834</v>
      </c>
      <c r="B147" s="3">
        <f t="shared" si="90"/>
        <v>1553301660</v>
      </c>
      <c r="C147">
        <f t="shared" si="87"/>
        <v>3</v>
      </c>
      <c r="D147">
        <f t="shared" si="87"/>
        <v>112</v>
      </c>
      <c r="E147">
        <f t="shared" ca="1" si="76"/>
        <v>-7805.3729492079483</v>
      </c>
      <c r="F147">
        <f t="shared" ca="1" si="77"/>
        <v>37857.886067200001</v>
      </c>
      <c r="G147">
        <f t="shared" ca="1" si="83"/>
        <v>10031.663157894736</v>
      </c>
      <c r="H147" s="9">
        <f t="shared" ca="1" si="84"/>
        <v>-44.603684570331097</v>
      </c>
      <c r="I147" s="9">
        <f t="shared" ca="1" si="84"/>
        <v>216.33174815999956</v>
      </c>
      <c r="J147" s="9">
        <f t="shared" ca="1" si="84"/>
        <v>8.5557894736841256</v>
      </c>
      <c r="K147" s="9">
        <f t="shared" ca="1" si="85"/>
        <v>220.88212679891296</v>
      </c>
      <c r="L147" s="9">
        <f t="shared" ca="1" si="86"/>
        <v>-11.650096301579769</v>
      </c>
      <c r="M147">
        <f t="shared" ca="1" si="88"/>
        <v>56.183710448859458</v>
      </c>
      <c r="N147">
        <f t="shared" ca="1" si="89"/>
        <v>32.808425312729945</v>
      </c>
    </row>
    <row r="148" spans="1:14" x14ac:dyDescent="0.25">
      <c r="A148" s="4">
        <f t="shared" si="82"/>
        <v>0.4359374999999987</v>
      </c>
      <c r="B148" s="3">
        <f t="shared" si="90"/>
        <v>1553301665</v>
      </c>
      <c r="C148">
        <f t="shared" si="87"/>
        <v>3</v>
      </c>
      <c r="D148">
        <f t="shared" si="87"/>
        <v>112</v>
      </c>
      <c r="E148">
        <f t="shared" ca="1" si="76"/>
        <v>-8028.3913720596038</v>
      </c>
      <c r="F148">
        <f t="shared" ca="1" si="77"/>
        <v>38939.544807999999</v>
      </c>
      <c r="G148">
        <f t="shared" ca="1" si="83"/>
        <v>10074.442105263157</v>
      </c>
      <c r="H148" s="9">
        <f t="shared" ca="1" si="84"/>
        <v>-44.603684570331282</v>
      </c>
      <c r="I148" s="9">
        <f t="shared" ca="1" si="84"/>
        <v>216.33174815999956</v>
      </c>
      <c r="J148" s="9">
        <f t="shared" ca="1" si="84"/>
        <v>8.5557894736841256</v>
      </c>
      <c r="K148" s="9">
        <f t="shared" ca="1" si="85"/>
        <v>220.88212679891299</v>
      </c>
      <c r="L148" s="9">
        <f t="shared" ca="1" si="86"/>
        <v>-11.650096301579817</v>
      </c>
      <c r="M148">
        <f t="shared" ca="1" si="88"/>
        <v>56.193245033112582</v>
      </c>
      <c r="N148">
        <f t="shared" ca="1" si="89"/>
        <v>32.804856512141278</v>
      </c>
    </row>
    <row r="149" spans="1:14" x14ac:dyDescent="0.25">
      <c r="A149" s="4">
        <f t="shared" si="82"/>
        <v>0.43599537037036906</v>
      </c>
      <c r="B149" s="3">
        <f t="shared" si="90"/>
        <v>1553301670</v>
      </c>
      <c r="C149">
        <f t="shared" si="87"/>
        <v>3</v>
      </c>
      <c r="D149">
        <f t="shared" si="87"/>
        <v>112</v>
      </c>
      <c r="E149">
        <f t="shared" ca="1" si="76"/>
        <v>-8251.4097949112602</v>
      </c>
      <c r="F149">
        <f t="shared" ca="1" si="77"/>
        <v>40021.203548799996</v>
      </c>
      <c r="G149">
        <f t="shared" ca="1" si="83"/>
        <v>10117.221052631578</v>
      </c>
      <c r="H149" s="9">
        <f t="shared" ca="1" si="84"/>
        <v>-44.603684570331097</v>
      </c>
      <c r="I149" s="9">
        <f t="shared" ca="1" si="84"/>
        <v>216.33174815999956</v>
      </c>
      <c r="J149" s="9">
        <f t="shared" ca="1" si="84"/>
        <v>8.5557894736844897</v>
      </c>
      <c r="K149" s="9">
        <f t="shared" ca="1" si="85"/>
        <v>220.88212679891296</v>
      </c>
      <c r="L149" s="9">
        <f t="shared" ca="1" si="86"/>
        <v>-11.650096301579769</v>
      </c>
      <c r="M149">
        <f t="shared" ca="1" si="88"/>
        <v>56.202779617365707</v>
      </c>
      <c r="N149">
        <f t="shared" ca="1" si="89"/>
        <v>32.801287711552611</v>
      </c>
    </row>
    <row r="150" spans="1:14" x14ac:dyDescent="0.25">
      <c r="A150" s="4">
        <f t="shared" si="82"/>
        <v>0.43605324074073942</v>
      </c>
      <c r="B150" s="3">
        <f t="shared" si="90"/>
        <v>1553301675</v>
      </c>
      <c r="C150">
        <f t="shared" si="87"/>
        <v>3</v>
      </c>
      <c r="D150">
        <f t="shared" si="87"/>
        <v>112</v>
      </c>
      <c r="E150">
        <f t="shared" ca="1" si="76"/>
        <v>-8474.4282177629157</v>
      </c>
      <c r="F150">
        <f t="shared" ca="1" si="77"/>
        <v>41102.862289599994</v>
      </c>
      <c r="G150">
        <f t="shared" ca="1" si="83"/>
        <v>10160</v>
      </c>
      <c r="H150" s="9">
        <f t="shared" ca="1" si="84"/>
        <v>-44.603684570331097</v>
      </c>
      <c r="I150" s="9">
        <f t="shared" ca="1" si="84"/>
        <v>216.33174816000101</v>
      </c>
      <c r="J150" s="9">
        <f t="shared" ca="1" si="84"/>
        <v>8.5557894736841256</v>
      </c>
      <c r="K150" s="9">
        <f t="shared" ca="1" si="85"/>
        <v>220.88212679891441</v>
      </c>
      <c r="L150" s="9">
        <f t="shared" ca="1" si="86"/>
        <v>-11.650096301579692</v>
      </c>
      <c r="M150">
        <f t="shared" ca="1" si="88"/>
        <v>56.212314201618838</v>
      </c>
      <c r="N150">
        <f t="shared" ca="1" si="89"/>
        <v>32.797718910963944</v>
      </c>
    </row>
    <row r="151" spans="1:14" x14ac:dyDescent="0.25">
      <c r="A151" s="4">
        <f t="shared" si="82"/>
        <v>0.43611111111110978</v>
      </c>
      <c r="B151" s="3">
        <f t="shared" si="90"/>
        <v>1553301680</v>
      </c>
      <c r="C151">
        <f t="shared" si="87"/>
        <v>3</v>
      </c>
      <c r="D151">
        <f t="shared" si="87"/>
        <v>112</v>
      </c>
      <c r="E151">
        <f t="shared" ca="1" si="76"/>
        <v>-8697.4466406145712</v>
      </c>
      <c r="F151">
        <f t="shared" ca="1" si="77"/>
        <v>42184.521030399999</v>
      </c>
      <c r="G151">
        <f t="shared" ca="1" si="83"/>
        <v>10202.778947368421</v>
      </c>
      <c r="H151" s="9">
        <f t="shared" ca="1" si="84"/>
        <v>-44.603684570331097</v>
      </c>
      <c r="I151" s="9">
        <f t="shared" ca="1" si="84"/>
        <v>216.33174815999956</v>
      </c>
      <c r="J151" s="9">
        <f t="shared" ca="1" si="84"/>
        <v>8.5557894736841256</v>
      </c>
      <c r="K151" s="9">
        <f t="shared" ca="1" si="85"/>
        <v>220.88212679891296</v>
      </c>
      <c r="L151" s="9">
        <f t="shared" ca="1" si="86"/>
        <v>-11.650096301579769</v>
      </c>
      <c r="M151">
        <f t="shared" ca="1" si="88"/>
        <v>56.221848785871963</v>
      </c>
      <c r="N151">
        <f t="shared" ca="1" si="89"/>
        <v>32.794150110375277</v>
      </c>
    </row>
    <row r="152" spans="1:14" x14ac:dyDescent="0.25">
      <c r="A152" s="4">
        <f t="shared" si="82"/>
        <v>0.43616898148148014</v>
      </c>
      <c r="B152" s="3">
        <f t="shared" si="90"/>
        <v>1553301685</v>
      </c>
      <c r="C152">
        <f t="shared" si="87"/>
        <v>3</v>
      </c>
      <c r="D152">
        <f t="shared" si="87"/>
        <v>112</v>
      </c>
      <c r="E152">
        <f t="shared" ca="1" si="76"/>
        <v>-8920.4650634662266</v>
      </c>
      <c r="F152">
        <f t="shared" ca="1" si="77"/>
        <v>43266.179771199997</v>
      </c>
      <c r="G152">
        <f t="shared" ca="1" si="83"/>
        <v>10245.557894736841</v>
      </c>
      <c r="H152" s="9">
        <f t="shared" ref="H152:J183" ca="1" si="92">(E153-E152)/($B153-$B152)</f>
        <v>-44.603684570331097</v>
      </c>
      <c r="I152" s="9">
        <f t="shared" ca="1" si="92"/>
        <v>216.33174815999956</v>
      </c>
      <c r="J152" s="9">
        <f t="shared" ca="1" si="92"/>
        <v>8.5557894736841256</v>
      </c>
      <c r="K152" s="9">
        <f t="shared" ca="1" si="85"/>
        <v>220.88212679891296</v>
      </c>
      <c r="L152" s="9">
        <f t="shared" ca="1" si="86"/>
        <v>-11.650096301579769</v>
      </c>
      <c r="M152">
        <f t="shared" ca="1" si="88"/>
        <v>56.231383370125094</v>
      </c>
      <c r="N152">
        <f t="shared" ca="1" si="89"/>
        <v>32.790581309786603</v>
      </c>
    </row>
    <row r="153" spans="1:14" x14ac:dyDescent="0.25">
      <c r="A153" s="4">
        <f t="shared" si="82"/>
        <v>0.43622685185185051</v>
      </c>
      <c r="B153" s="3">
        <f t="shared" si="90"/>
        <v>1553301690</v>
      </c>
      <c r="C153">
        <f t="shared" ref="C153:D168" si="93">C152</f>
        <v>3</v>
      </c>
      <c r="D153">
        <f t="shared" si="93"/>
        <v>112</v>
      </c>
      <c r="E153">
        <f t="shared" ca="1" si="76"/>
        <v>-9143.4834863178821</v>
      </c>
      <c r="F153">
        <f t="shared" ca="1" si="77"/>
        <v>44347.838511999995</v>
      </c>
      <c r="G153">
        <f t="shared" ca="1" si="83"/>
        <v>10288.336842105262</v>
      </c>
      <c r="H153" s="9">
        <f t="shared" ca="1" si="92"/>
        <v>-44.603684570331097</v>
      </c>
      <c r="I153" s="9">
        <f t="shared" ca="1" si="92"/>
        <v>216.33174816000101</v>
      </c>
      <c r="J153" s="9">
        <f t="shared" ca="1" si="92"/>
        <v>8.5557894736841256</v>
      </c>
      <c r="K153" s="9">
        <f t="shared" ca="1" si="85"/>
        <v>220.88212679891441</v>
      </c>
      <c r="L153" s="9">
        <f t="shared" ca="1" si="86"/>
        <v>-11.650096301579692</v>
      </c>
      <c r="M153">
        <f t="shared" ca="1" si="88"/>
        <v>56.240917954378219</v>
      </c>
      <c r="N153">
        <f t="shared" ca="1" si="89"/>
        <v>32.787012509197936</v>
      </c>
    </row>
    <row r="154" spans="1:14" x14ac:dyDescent="0.25">
      <c r="A154" s="4">
        <f t="shared" si="82"/>
        <v>0.43628472222222087</v>
      </c>
      <c r="B154" s="3">
        <f t="shared" si="90"/>
        <v>1553301695</v>
      </c>
      <c r="C154">
        <f t="shared" si="93"/>
        <v>3</v>
      </c>
      <c r="D154">
        <f t="shared" si="93"/>
        <v>112</v>
      </c>
      <c r="E154">
        <f t="shared" ca="1" si="76"/>
        <v>-9366.5019091695376</v>
      </c>
      <c r="F154">
        <f t="shared" ca="1" si="77"/>
        <v>45429.4972528</v>
      </c>
      <c r="G154">
        <f t="shared" ca="1" si="83"/>
        <v>10331.115789473683</v>
      </c>
      <c r="H154" s="9">
        <f t="shared" ca="1" si="92"/>
        <v>-44.603684570331097</v>
      </c>
      <c r="I154" s="9">
        <f t="shared" ca="1" si="92"/>
        <v>216.33174815999956</v>
      </c>
      <c r="J154" s="9">
        <f t="shared" ca="1" si="92"/>
        <v>8.5557894736844897</v>
      </c>
      <c r="K154" s="9">
        <f t="shared" ca="1" si="85"/>
        <v>220.88212679891296</v>
      </c>
      <c r="L154" s="9">
        <f t="shared" ca="1" si="86"/>
        <v>-11.650096301579769</v>
      </c>
      <c r="M154">
        <f t="shared" ca="1" si="88"/>
        <v>56.250452538631343</v>
      </c>
      <c r="N154">
        <f t="shared" ca="1" si="89"/>
        <v>32.783443708609269</v>
      </c>
    </row>
    <row r="155" spans="1:14" x14ac:dyDescent="0.25">
      <c r="A155" s="4">
        <f t="shared" si="82"/>
        <v>0.43634259259259123</v>
      </c>
      <c r="B155" s="3">
        <f t="shared" si="90"/>
        <v>1553301700</v>
      </c>
      <c r="C155">
        <f t="shared" si="93"/>
        <v>3</v>
      </c>
      <c r="D155">
        <f t="shared" si="93"/>
        <v>112</v>
      </c>
      <c r="E155">
        <f t="shared" ca="1" si="76"/>
        <v>-9589.5203320211931</v>
      </c>
      <c r="F155">
        <f t="shared" ca="1" si="77"/>
        <v>46511.155993599998</v>
      </c>
      <c r="G155">
        <f t="shared" ca="1" si="83"/>
        <v>10373.894736842105</v>
      </c>
      <c r="H155" s="9">
        <f t="shared" ca="1" si="92"/>
        <v>-44.603684570331097</v>
      </c>
      <c r="I155" s="9">
        <f t="shared" ca="1" si="92"/>
        <v>216.33174815999956</v>
      </c>
      <c r="J155" s="9">
        <f t="shared" ca="1" si="92"/>
        <v>8.5557894736841256</v>
      </c>
      <c r="K155" s="9">
        <f t="shared" ca="1" si="85"/>
        <v>220.88212679891296</v>
      </c>
      <c r="L155" s="9">
        <f t="shared" ca="1" si="86"/>
        <v>-11.650096301579769</v>
      </c>
      <c r="M155">
        <f t="shared" ca="1" si="88"/>
        <v>56.259987122884475</v>
      </c>
      <c r="N155">
        <f t="shared" ca="1" si="89"/>
        <v>32.779874908020602</v>
      </c>
    </row>
    <row r="156" spans="1:14" x14ac:dyDescent="0.25">
      <c r="A156" s="4">
        <f t="shared" si="82"/>
        <v>0.43640046296296159</v>
      </c>
      <c r="B156" s="3">
        <f t="shared" si="90"/>
        <v>1553301705</v>
      </c>
      <c r="C156">
        <f t="shared" si="93"/>
        <v>3</v>
      </c>
      <c r="D156">
        <f t="shared" si="93"/>
        <v>112</v>
      </c>
      <c r="E156">
        <f t="shared" ca="1" si="76"/>
        <v>-9812.5387548728486</v>
      </c>
      <c r="F156">
        <f t="shared" ca="1" si="77"/>
        <v>47592.814734399995</v>
      </c>
      <c r="G156">
        <f t="shared" ca="1" si="83"/>
        <v>10416.673684210526</v>
      </c>
      <c r="H156" s="9">
        <f t="shared" ca="1" si="92"/>
        <v>-44.603684570331097</v>
      </c>
      <c r="I156" s="9">
        <f t="shared" ca="1" si="92"/>
        <v>216.33174816000101</v>
      </c>
      <c r="J156" s="9">
        <f t="shared" ca="1" si="92"/>
        <v>8.5557894736841256</v>
      </c>
      <c r="K156" s="9">
        <f t="shared" ca="1" si="85"/>
        <v>220.88212679891441</v>
      </c>
      <c r="L156" s="9">
        <f t="shared" ca="1" si="86"/>
        <v>-11.650096301579692</v>
      </c>
      <c r="M156">
        <f t="shared" ca="1" si="88"/>
        <v>56.269521707137599</v>
      </c>
      <c r="N156">
        <f t="shared" ca="1" si="89"/>
        <v>32.776306107431935</v>
      </c>
    </row>
    <row r="157" spans="1:14" x14ac:dyDescent="0.25">
      <c r="A157" s="4">
        <f t="shared" si="82"/>
        <v>0.43645833333333195</v>
      </c>
      <c r="B157" s="3">
        <f t="shared" si="90"/>
        <v>1553301710</v>
      </c>
      <c r="C157">
        <f t="shared" si="93"/>
        <v>3</v>
      </c>
      <c r="D157">
        <f t="shared" si="93"/>
        <v>112</v>
      </c>
      <c r="E157">
        <f t="shared" ca="1" si="76"/>
        <v>-10035.557177724504</v>
      </c>
      <c r="F157">
        <f t="shared" ca="1" si="77"/>
        <v>48674.4734752</v>
      </c>
      <c r="G157">
        <f t="shared" ca="1" si="83"/>
        <v>10459.452631578946</v>
      </c>
      <c r="H157" s="9">
        <f t="shared" ca="1" si="92"/>
        <v>-44.603684570331097</v>
      </c>
      <c r="I157" s="9">
        <f t="shared" ca="1" si="92"/>
        <v>216.33174815999956</v>
      </c>
      <c r="J157" s="9">
        <f t="shared" ca="1" si="92"/>
        <v>8.5557894736844897</v>
      </c>
      <c r="K157" s="9">
        <f t="shared" ca="1" si="85"/>
        <v>220.88212679891296</v>
      </c>
      <c r="L157" s="9">
        <f t="shared" ca="1" si="86"/>
        <v>-11.650096301579769</v>
      </c>
      <c r="M157">
        <f t="shared" ca="1" si="88"/>
        <v>56.279056291390731</v>
      </c>
      <c r="N157">
        <f t="shared" ca="1" si="89"/>
        <v>32.772737306843268</v>
      </c>
    </row>
    <row r="158" spans="1:14" x14ac:dyDescent="0.25">
      <c r="A158" s="4">
        <f t="shared" si="82"/>
        <v>0.43651620370370231</v>
      </c>
      <c r="B158" s="3">
        <f t="shared" si="90"/>
        <v>1553301715</v>
      </c>
      <c r="C158">
        <f t="shared" si="93"/>
        <v>3</v>
      </c>
      <c r="D158">
        <f t="shared" si="93"/>
        <v>112</v>
      </c>
      <c r="E158">
        <f t="shared" ca="1" si="76"/>
        <v>-10258.57560057616</v>
      </c>
      <c r="F158">
        <f t="shared" ca="1" si="77"/>
        <v>49756.132215999998</v>
      </c>
      <c r="G158">
        <f t="shared" ca="1" si="83"/>
        <v>10502.231578947369</v>
      </c>
      <c r="H158" s="9">
        <f t="shared" ca="1" si="92"/>
        <v>-44.60368457033146</v>
      </c>
      <c r="I158" s="9">
        <f t="shared" ca="1" si="92"/>
        <v>216.33174815999956</v>
      </c>
      <c r="J158" s="9">
        <f t="shared" ca="1" si="92"/>
        <v>8.5557894736841256</v>
      </c>
      <c r="K158" s="9">
        <f t="shared" ca="1" si="85"/>
        <v>220.88212679891302</v>
      </c>
      <c r="L158" s="9">
        <f t="shared" ca="1" si="86"/>
        <v>-11.650096301579863</v>
      </c>
      <c r="M158">
        <f t="shared" ca="1" si="88"/>
        <v>56.288590875643855</v>
      </c>
      <c r="N158">
        <f t="shared" ca="1" si="89"/>
        <v>32.769168506254594</v>
      </c>
    </row>
    <row r="159" spans="1:14" x14ac:dyDescent="0.25">
      <c r="A159" s="4">
        <f t="shared" si="82"/>
        <v>0.43657407407407267</v>
      </c>
      <c r="B159" s="3">
        <f t="shared" si="90"/>
        <v>1553301720</v>
      </c>
      <c r="C159">
        <f t="shared" si="93"/>
        <v>3</v>
      </c>
      <c r="D159">
        <f t="shared" si="93"/>
        <v>112</v>
      </c>
      <c r="E159">
        <f t="shared" ca="1" si="76"/>
        <v>-10481.594023427817</v>
      </c>
      <c r="F159">
        <f t="shared" ca="1" si="77"/>
        <v>50837.790956799996</v>
      </c>
      <c r="G159">
        <f t="shared" ca="1" si="83"/>
        <v>10545.010526315789</v>
      </c>
      <c r="H159" s="9">
        <f t="shared" ca="1" si="92"/>
        <v>-44.603684570331097</v>
      </c>
      <c r="I159" s="9">
        <f t="shared" ca="1" si="92"/>
        <v>216.33174815999956</v>
      </c>
      <c r="J159" s="9">
        <f t="shared" ca="1" si="92"/>
        <v>8.5557894736841256</v>
      </c>
      <c r="K159" s="9">
        <f t="shared" ca="1" si="85"/>
        <v>220.88212679891296</v>
      </c>
      <c r="L159" s="9">
        <f t="shared" ca="1" si="86"/>
        <v>-11.650096301579769</v>
      </c>
      <c r="M159">
        <f t="shared" ca="1" si="88"/>
        <v>56.29812545989698</v>
      </c>
      <c r="N159">
        <f t="shared" ca="1" si="89"/>
        <v>32.765599705665927</v>
      </c>
    </row>
    <row r="160" spans="1:14" x14ac:dyDescent="0.25">
      <c r="A160" s="4">
        <f t="shared" si="82"/>
        <v>0.43663194444444303</v>
      </c>
      <c r="B160" s="3">
        <f t="shared" si="90"/>
        <v>1553301725</v>
      </c>
      <c r="C160">
        <f t="shared" si="93"/>
        <v>3</v>
      </c>
      <c r="D160">
        <f t="shared" si="93"/>
        <v>112</v>
      </c>
      <c r="E160">
        <f t="shared" ca="1" si="76"/>
        <v>-10704.612446279472</v>
      </c>
      <c r="F160">
        <f t="shared" ca="1" si="77"/>
        <v>51919.449697599994</v>
      </c>
      <c r="G160">
        <f t="shared" ca="1" si="83"/>
        <v>10587.78947368421</v>
      </c>
      <c r="H160" s="9">
        <f t="shared" ca="1" si="92"/>
        <v>-44.603684570331097</v>
      </c>
      <c r="I160" s="9">
        <f t="shared" ca="1" si="92"/>
        <v>216.33174816000101</v>
      </c>
      <c r="J160" s="9">
        <f t="shared" ca="1" si="92"/>
        <v>8.5557894736841256</v>
      </c>
      <c r="K160" s="9">
        <f t="shared" ca="1" si="85"/>
        <v>220.88212679891441</v>
      </c>
      <c r="L160" s="9">
        <f t="shared" ca="1" si="86"/>
        <v>-11.650096301579692</v>
      </c>
      <c r="M160">
        <f t="shared" ca="1" si="88"/>
        <v>56.307660044150111</v>
      </c>
      <c r="N160">
        <f t="shared" ca="1" si="89"/>
        <v>32.76203090507726</v>
      </c>
    </row>
    <row r="161" spans="1:14" x14ac:dyDescent="0.25">
      <c r="A161" s="4">
        <f t="shared" si="82"/>
        <v>0.43668981481481339</v>
      </c>
      <c r="B161" s="3">
        <f t="shared" si="90"/>
        <v>1553301730</v>
      </c>
      <c r="C161">
        <f t="shared" si="93"/>
        <v>3</v>
      </c>
      <c r="D161">
        <f t="shared" si="93"/>
        <v>112</v>
      </c>
      <c r="E161">
        <f t="shared" ca="1" si="76"/>
        <v>-10927.630869131128</v>
      </c>
      <c r="F161">
        <f t="shared" ca="1" si="77"/>
        <v>53001.108438399999</v>
      </c>
      <c r="G161">
        <f t="shared" ca="1" si="83"/>
        <v>10630.568421052631</v>
      </c>
      <c r="H161" s="9">
        <f t="shared" ca="1" si="92"/>
        <v>-44.603684570331097</v>
      </c>
      <c r="I161" s="9">
        <f t="shared" ca="1" si="92"/>
        <v>216.33174815999956</v>
      </c>
      <c r="J161" s="9">
        <f t="shared" ca="1" si="92"/>
        <v>8.5557894736841256</v>
      </c>
      <c r="K161" s="9">
        <f t="shared" ca="1" si="85"/>
        <v>220.88212679891296</v>
      </c>
      <c r="L161" s="9">
        <f t="shared" ca="1" si="86"/>
        <v>-11.650096301579769</v>
      </c>
      <c r="M161">
        <f t="shared" ca="1" si="88"/>
        <v>56.317194628403236</v>
      </c>
      <c r="N161">
        <f t="shared" ca="1" si="89"/>
        <v>32.758462104488594</v>
      </c>
    </row>
    <row r="162" spans="1:14" x14ac:dyDescent="0.25">
      <c r="A162" s="4">
        <f t="shared" si="82"/>
        <v>0.43674768518518375</v>
      </c>
      <c r="B162" s="3">
        <f t="shared" si="90"/>
        <v>1553301735</v>
      </c>
      <c r="C162">
        <f t="shared" si="93"/>
        <v>3</v>
      </c>
      <c r="D162">
        <f t="shared" si="93"/>
        <v>112</v>
      </c>
      <c r="E162">
        <f t="shared" ca="1" si="76"/>
        <v>-11150.649291982783</v>
      </c>
      <c r="F162">
        <f t="shared" ca="1" si="77"/>
        <v>54082.767179199996</v>
      </c>
      <c r="G162">
        <f t="shared" ca="1" si="83"/>
        <v>10673.347368421051</v>
      </c>
      <c r="H162" s="9">
        <f t="shared" ca="1" si="92"/>
        <v>-44.603684570331097</v>
      </c>
      <c r="I162" s="9">
        <f t="shared" ca="1" si="92"/>
        <v>216.33174815999956</v>
      </c>
      <c r="J162" s="9">
        <f t="shared" ca="1" si="92"/>
        <v>8.5557894736841256</v>
      </c>
      <c r="K162" s="9">
        <f t="shared" ca="1" si="85"/>
        <v>220.88212679891296</v>
      </c>
      <c r="L162" s="9">
        <f t="shared" ca="1" si="86"/>
        <v>-11.650096301579769</v>
      </c>
      <c r="M162">
        <f t="shared" ca="1" si="88"/>
        <v>56.326729212656367</v>
      </c>
      <c r="N162">
        <f t="shared" ca="1" si="89"/>
        <v>32.754893303899927</v>
      </c>
    </row>
    <row r="163" spans="1:14" x14ac:dyDescent="0.25">
      <c r="A163" s="4">
        <f t="shared" si="82"/>
        <v>0.43680555555555411</v>
      </c>
      <c r="B163" s="3">
        <f t="shared" si="90"/>
        <v>1553301740</v>
      </c>
      <c r="C163">
        <f t="shared" si="93"/>
        <v>3</v>
      </c>
      <c r="D163">
        <f t="shared" si="93"/>
        <v>112</v>
      </c>
      <c r="E163">
        <f t="shared" ca="1" si="76"/>
        <v>-11373.667714834439</v>
      </c>
      <c r="F163">
        <f t="shared" ca="1" si="77"/>
        <v>55164.425919999994</v>
      </c>
      <c r="G163">
        <f t="shared" ca="1" si="83"/>
        <v>10716.126315789472</v>
      </c>
      <c r="H163" s="9">
        <f t="shared" ca="1" si="92"/>
        <v>-44.603684570331097</v>
      </c>
      <c r="I163" s="9">
        <f t="shared" ca="1" si="92"/>
        <v>216.33174816000101</v>
      </c>
      <c r="J163" s="9">
        <f t="shared" ca="1" si="92"/>
        <v>8.5557894736844897</v>
      </c>
      <c r="K163" s="9">
        <f t="shared" ca="1" si="85"/>
        <v>220.88212679891441</v>
      </c>
      <c r="L163" s="9">
        <f t="shared" ca="1" si="86"/>
        <v>-11.650096301579692</v>
      </c>
      <c r="M163">
        <f t="shared" ca="1" si="88"/>
        <v>56.336263796909492</v>
      </c>
      <c r="N163">
        <f t="shared" ca="1" si="89"/>
        <v>32.75132450331126</v>
      </c>
    </row>
    <row r="164" spans="1:14" x14ac:dyDescent="0.25">
      <c r="A164" s="4">
        <f t="shared" si="82"/>
        <v>0.43686342592592448</v>
      </c>
      <c r="B164" s="3">
        <f t="shared" si="90"/>
        <v>1553301745</v>
      </c>
      <c r="C164">
        <f t="shared" si="93"/>
        <v>3</v>
      </c>
      <c r="D164">
        <f t="shared" si="93"/>
        <v>112</v>
      </c>
      <c r="E164">
        <f t="shared" ca="1" si="76"/>
        <v>-11596.686137686094</v>
      </c>
      <c r="F164">
        <f t="shared" ca="1" si="77"/>
        <v>56246.084660799999</v>
      </c>
      <c r="G164">
        <f t="shared" ca="1" si="83"/>
        <v>10758.905263157894</v>
      </c>
      <c r="H164" s="9">
        <f t="shared" ca="1" si="92"/>
        <v>-44.603684570331097</v>
      </c>
      <c r="I164" s="9">
        <f t="shared" ca="1" si="92"/>
        <v>216.33174815999956</v>
      </c>
      <c r="J164" s="9">
        <f t="shared" ca="1" si="92"/>
        <v>8.5557894736841256</v>
      </c>
      <c r="K164" s="9">
        <f t="shared" ca="1" si="85"/>
        <v>220.88212679891296</v>
      </c>
      <c r="L164" s="9">
        <f t="shared" ca="1" si="86"/>
        <v>-11.650096301579769</v>
      </c>
      <c r="M164">
        <f t="shared" ca="1" si="88"/>
        <v>56.345798381162616</v>
      </c>
      <c r="N164">
        <f t="shared" ca="1" si="89"/>
        <v>32.747755702722586</v>
      </c>
    </row>
    <row r="165" spans="1:14" x14ac:dyDescent="0.25">
      <c r="A165" s="4">
        <f t="shared" si="82"/>
        <v>0.43692129629629484</v>
      </c>
      <c r="B165" s="3">
        <f t="shared" si="90"/>
        <v>1553301750</v>
      </c>
      <c r="C165">
        <f t="shared" si="93"/>
        <v>3</v>
      </c>
      <c r="D165">
        <f t="shared" si="93"/>
        <v>112</v>
      </c>
      <c r="E165">
        <f t="shared" ref="E165:E228" ca="1" si="94">INDIRECT("E$"&amp;C165)+INDIRECT("H$"&amp;C165)*($B165-INDIRECT("B$"&amp;D165))</f>
        <v>-11819.70456053775</v>
      </c>
      <c r="F165">
        <f t="shared" ref="F165:F228" ca="1" si="95">INDIRECT("F$"&amp;C165)+INDIRECT("I$"&amp;C165)*($B165-INDIRECT("B$"&amp;D165))</f>
        <v>57327.743401599997</v>
      </c>
      <c r="G165">
        <f t="shared" ca="1" si="83"/>
        <v>10801.684210526315</v>
      </c>
      <c r="H165" s="9">
        <f t="shared" ca="1" si="92"/>
        <v>-44.603684570331097</v>
      </c>
      <c r="I165" s="9">
        <f t="shared" ca="1" si="92"/>
        <v>216.33174815999956</v>
      </c>
      <c r="J165" s="9">
        <f t="shared" ca="1" si="92"/>
        <v>8.5557894736841256</v>
      </c>
      <c r="K165" s="9">
        <f t="shared" ca="1" si="85"/>
        <v>220.88212679891296</v>
      </c>
      <c r="L165" s="9">
        <f t="shared" ca="1" si="86"/>
        <v>-11.650096301579769</v>
      </c>
      <c r="M165">
        <f t="shared" ca="1" si="88"/>
        <v>56.355332965415748</v>
      </c>
      <c r="N165">
        <f t="shared" ca="1" si="89"/>
        <v>32.744186902133919</v>
      </c>
    </row>
    <row r="166" spans="1:14" x14ac:dyDescent="0.25">
      <c r="A166" s="4">
        <f t="shared" si="82"/>
        <v>0.4369791666666652</v>
      </c>
      <c r="B166" s="3">
        <f t="shared" si="90"/>
        <v>1553301755</v>
      </c>
      <c r="C166">
        <f t="shared" si="93"/>
        <v>3</v>
      </c>
      <c r="D166">
        <f t="shared" si="93"/>
        <v>112</v>
      </c>
      <c r="E166">
        <f t="shared" ca="1" si="94"/>
        <v>-12042.722983389405</v>
      </c>
      <c r="F166">
        <f t="shared" ca="1" si="95"/>
        <v>58409.402142399995</v>
      </c>
      <c r="G166">
        <f t="shared" ca="1" si="83"/>
        <v>10844.463157894736</v>
      </c>
      <c r="H166" s="9">
        <f t="shared" ca="1" si="92"/>
        <v>-44.603684570331097</v>
      </c>
      <c r="I166" s="9">
        <f t="shared" ca="1" si="92"/>
        <v>216.33174816000101</v>
      </c>
      <c r="J166" s="9">
        <f t="shared" ca="1" si="92"/>
        <v>8.5557894736844897</v>
      </c>
      <c r="K166" s="9">
        <f t="shared" ca="1" si="85"/>
        <v>220.88212679891441</v>
      </c>
      <c r="L166" s="9">
        <f t="shared" ca="1" si="86"/>
        <v>-11.650096301579692</v>
      </c>
      <c r="M166">
        <f t="shared" ca="1" si="88"/>
        <v>56.364867549668872</v>
      </c>
      <c r="N166">
        <f t="shared" ca="1" si="89"/>
        <v>32.740618101545252</v>
      </c>
    </row>
    <row r="167" spans="1:14" x14ac:dyDescent="0.25">
      <c r="A167" s="4">
        <f t="shared" si="82"/>
        <v>0.43703703703703556</v>
      </c>
      <c r="B167" s="3">
        <f t="shared" si="90"/>
        <v>1553301760</v>
      </c>
      <c r="C167">
        <f t="shared" si="93"/>
        <v>3</v>
      </c>
      <c r="D167">
        <f t="shared" si="93"/>
        <v>112</v>
      </c>
      <c r="E167">
        <f t="shared" ca="1" si="94"/>
        <v>-12265.741406241061</v>
      </c>
      <c r="F167">
        <f t="shared" ca="1" si="95"/>
        <v>59491.0608832</v>
      </c>
      <c r="G167">
        <f t="shared" ca="1" si="83"/>
        <v>10887.242105263158</v>
      </c>
      <c r="H167" s="9">
        <f t="shared" ca="1" si="92"/>
        <v>-44.603684570331097</v>
      </c>
      <c r="I167" s="9">
        <f t="shared" ca="1" si="92"/>
        <v>216.33174815999956</v>
      </c>
      <c r="J167" s="9">
        <f t="shared" ca="1" si="92"/>
        <v>8.5557894736841256</v>
      </c>
      <c r="K167" s="9">
        <f t="shared" ca="1" si="85"/>
        <v>220.88212679891296</v>
      </c>
      <c r="L167" s="9">
        <f t="shared" ca="1" si="86"/>
        <v>-11.650096301579769</v>
      </c>
      <c r="M167">
        <f t="shared" ca="1" si="88"/>
        <v>56.374402133921997</v>
      </c>
      <c r="N167">
        <f t="shared" ca="1" si="89"/>
        <v>32.737049300956585</v>
      </c>
    </row>
    <row r="168" spans="1:14" x14ac:dyDescent="0.25">
      <c r="A168" s="4">
        <f t="shared" si="82"/>
        <v>0.43709490740740592</v>
      </c>
      <c r="B168" s="3">
        <f t="shared" si="90"/>
        <v>1553301765</v>
      </c>
      <c r="C168">
        <f t="shared" si="93"/>
        <v>3</v>
      </c>
      <c r="D168">
        <f t="shared" si="93"/>
        <v>112</v>
      </c>
      <c r="E168">
        <f t="shared" ca="1" si="94"/>
        <v>-12488.759829092716</v>
      </c>
      <c r="F168">
        <f t="shared" ca="1" si="95"/>
        <v>60572.719623999998</v>
      </c>
      <c r="G168">
        <f t="shared" ca="1" si="83"/>
        <v>10930.021052631579</v>
      </c>
      <c r="H168" s="9">
        <f t="shared" ca="1" si="92"/>
        <v>-44.60368457033146</v>
      </c>
      <c r="I168" s="9">
        <f t="shared" ca="1" si="92"/>
        <v>216.33174815999956</v>
      </c>
      <c r="J168" s="9">
        <f t="shared" ca="1" si="92"/>
        <v>8.5557894736841256</v>
      </c>
      <c r="K168" s="9">
        <f t="shared" ca="1" si="85"/>
        <v>220.88212679891302</v>
      </c>
      <c r="L168" s="9">
        <f t="shared" ca="1" si="86"/>
        <v>-11.650096301579863</v>
      </c>
      <c r="M168">
        <f t="shared" ca="1" si="88"/>
        <v>56.383936718175129</v>
      </c>
      <c r="N168">
        <f t="shared" ca="1" si="89"/>
        <v>32.733480500367918</v>
      </c>
    </row>
    <row r="169" spans="1:14" x14ac:dyDescent="0.25">
      <c r="A169" s="4">
        <f t="shared" si="82"/>
        <v>0.43715277777777628</v>
      </c>
      <c r="B169" s="3">
        <f t="shared" si="90"/>
        <v>1553301770</v>
      </c>
      <c r="C169">
        <f t="shared" ref="C169:D184" si="96">C168</f>
        <v>3</v>
      </c>
      <c r="D169">
        <f t="shared" si="96"/>
        <v>112</v>
      </c>
      <c r="E169">
        <f t="shared" ca="1" si="94"/>
        <v>-12711.778251944374</v>
      </c>
      <c r="F169">
        <f t="shared" ca="1" si="95"/>
        <v>61654.378364799995</v>
      </c>
      <c r="G169">
        <f t="shared" ca="1" si="83"/>
        <v>10972.8</v>
      </c>
      <c r="H169" s="9">
        <f t="shared" ca="1" si="92"/>
        <v>-44.603684570331097</v>
      </c>
      <c r="I169" s="9">
        <f t="shared" ca="1" si="92"/>
        <v>216.33174815999956</v>
      </c>
      <c r="J169" s="9">
        <f t="shared" ca="1" si="92"/>
        <v>8.5557894736841256</v>
      </c>
      <c r="K169" s="9">
        <f t="shared" ca="1" si="85"/>
        <v>220.88212679891296</v>
      </c>
      <c r="L169" s="9">
        <f t="shared" ca="1" si="86"/>
        <v>-11.650096301579769</v>
      </c>
      <c r="M169">
        <f t="shared" ca="1" si="88"/>
        <v>56.393471302428253</v>
      </c>
      <c r="N169">
        <f t="shared" ca="1" si="89"/>
        <v>32.729911699779251</v>
      </c>
    </row>
    <row r="170" spans="1:14" x14ac:dyDescent="0.25">
      <c r="A170" s="4">
        <f t="shared" si="82"/>
        <v>0.43721064814814664</v>
      </c>
      <c r="B170" s="3">
        <f t="shared" si="90"/>
        <v>1553301775</v>
      </c>
      <c r="C170">
        <f t="shared" si="96"/>
        <v>3</v>
      </c>
      <c r="D170">
        <f t="shared" si="96"/>
        <v>112</v>
      </c>
      <c r="E170">
        <f t="shared" ca="1" si="94"/>
        <v>-12934.796674796029</v>
      </c>
      <c r="F170">
        <f t="shared" ca="1" si="95"/>
        <v>62736.037105599993</v>
      </c>
      <c r="G170">
        <f t="shared" ca="1" si="83"/>
        <v>11015.57894736842</v>
      </c>
      <c r="H170" s="9">
        <f t="shared" ca="1" si="92"/>
        <v>-44.603684570331097</v>
      </c>
      <c r="I170" s="9">
        <f t="shared" ca="1" si="92"/>
        <v>216.33174816000101</v>
      </c>
      <c r="J170" s="9">
        <f t="shared" ca="1" si="92"/>
        <v>8.5557894736841256</v>
      </c>
      <c r="K170" s="9">
        <f t="shared" ca="1" si="85"/>
        <v>220.88212679891441</v>
      </c>
      <c r="L170" s="9">
        <f t="shared" ca="1" si="86"/>
        <v>-11.650096301579692</v>
      </c>
      <c r="M170">
        <f t="shared" ca="1" si="88"/>
        <v>56.403005886681385</v>
      </c>
      <c r="N170">
        <f t="shared" ca="1" si="89"/>
        <v>32.726342899190577</v>
      </c>
    </row>
    <row r="171" spans="1:14" x14ac:dyDescent="0.25">
      <c r="A171" s="4">
        <f t="shared" si="82"/>
        <v>0.437268518518517</v>
      </c>
      <c r="B171" s="3">
        <f t="shared" si="90"/>
        <v>1553301780</v>
      </c>
      <c r="C171">
        <f t="shared" si="96"/>
        <v>3</v>
      </c>
      <c r="D171">
        <f t="shared" si="96"/>
        <v>112</v>
      </c>
      <c r="E171">
        <f t="shared" ca="1" si="94"/>
        <v>-13157.815097647685</v>
      </c>
      <c r="F171">
        <f t="shared" ca="1" si="95"/>
        <v>63817.695846399998</v>
      </c>
      <c r="G171">
        <f t="shared" ca="1" si="83"/>
        <v>11058.357894736841</v>
      </c>
      <c r="H171" s="9">
        <f t="shared" ca="1" si="92"/>
        <v>-44.603684570331097</v>
      </c>
      <c r="I171" s="9">
        <f t="shared" ca="1" si="92"/>
        <v>216.33174815999956</v>
      </c>
      <c r="J171" s="9">
        <f t="shared" ca="1" si="92"/>
        <v>8.5557894736844897</v>
      </c>
      <c r="K171" s="9">
        <f t="shared" ca="1" si="85"/>
        <v>220.88212679891296</v>
      </c>
      <c r="L171" s="9">
        <f t="shared" ca="1" si="86"/>
        <v>-11.650096301579769</v>
      </c>
      <c r="M171">
        <f t="shared" ca="1" si="88"/>
        <v>56.412540470934509</v>
      </c>
      <c r="N171">
        <f t="shared" ca="1" si="89"/>
        <v>32.72277409860191</v>
      </c>
    </row>
    <row r="172" spans="1:14" x14ac:dyDescent="0.25">
      <c r="A172" s="4">
        <f t="shared" si="82"/>
        <v>0.43732638888888736</v>
      </c>
      <c r="B172" s="3">
        <f t="shared" si="90"/>
        <v>1553301785</v>
      </c>
      <c r="C172">
        <f t="shared" si="96"/>
        <v>3</v>
      </c>
      <c r="D172">
        <f t="shared" si="96"/>
        <v>112</v>
      </c>
      <c r="E172">
        <f t="shared" ca="1" si="94"/>
        <v>-13380.83352049934</v>
      </c>
      <c r="F172">
        <f t="shared" ca="1" si="95"/>
        <v>64899.354587199996</v>
      </c>
      <c r="G172">
        <f t="shared" ca="1" si="83"/>
        <v>11101.136842105263</v>
      </c>
      <c r="H172" s="9">
        <f t="shared" ca="1" si="92"/>
        <v>-44.603684570331097</v>
      </c>
      <c r="I172" s="9">
        <f t="shared" ca="1" si="92"/>
        <v>216.33174816000101</v>
      </c>
      <c r="J172" s="9">
        <f t="shared" ca="1" si="92"/>
        <v>8.5557894736841256</v>
      </c>
      <c r="K172" s="9">
        <f t="shared" ca="1" si="85"/>
        <v>220.88212679891441</v>
      </c>
      <c r="L172" s="9">
        <f t="shared" ca="1" si="86"/>
        <v>-11.650096301579692</v>
      </c>
      <c r="M172">
        <f t="shared" ca="1" si="88"/>
        <v>56.422075055187634</v>
      </c>
      <c r="N172">
        <f t="shared" ca="1" si="89"/>
        <v>32.719205298013243</v>
      </c>
    </row>
    <row r="173" spans="1:14" x14ac:dyDescent="0.25">
      <c r="A173" s="4">
        <f t="shared" si="82"/>
        <v>0.43738425925925772</v>
      </c>
      <c r="B173" s="3">
        <f t="shared" si="90"/>
        <v>1553301790</v>
      </c>
      <c r="C173">
        <f t="shared" si="96"/>
        <v>3</v>
      </c>
      <c r="D173">
        <f t="shared" si="96"/>
        <v>112</v>
      </c>
      <c r="E173">
        <f t="shared" ca="1" si="94"/>
        <v>-13603.851943350995</v>
      </c>
      <c r="F173">
        <f t="shared" ca="1" si="95"/>
        <v>65981.013328000001</v>
      </c>
      <c r="G173">
        <f t="shared" ca="1" si="83"/>
        <v>11143.915789473684</v>
      </c>
      <c r="H173" s="9">
        <f t="shared" ca="1" si="92"/>
        <v>-44.603684570331097</v>
      </c>
      <c r="I173" s="9">
        <f t="shared" ca="1" si="92"/>
        <v>216.33174815999809</v>
      </c>
      <c r="J173" s="9">
        <f t="shared" ca="1" si="92"/>
        <v>8.5557894736841256</v>
      </c>
      <c r="K173" s="9">
        <f t="shared" ca="1" si="85"/>
        <v>220.88212679891154</v>
      </c>
      <c r="L173" s="9">
        <f t="shared" ca="1" si="86"/>
        <v>-11.650096301579847</v>
      </c>
      <c r="M173">
        <f t="shared" ca="1" si="88"/>
        <v>56.431609639440765</v>
      </c>
      <c r="N173">
        <f t="shared" ca="1" si="89"/>
        <v>32.715636497424576</v>
      </c>
    </row>
    <row r="174" spans="1:14" x14ac:dyDescent="0.25">
      <c r="A174" s="4">
        <f t="shared" si="82"/>
        <v>0.43744212962962808</v>
      </c>
      <c r="B174" s="3">
        <f t="shared" si="90"/>
        <v>1553301795</v>
      </c>
      <c r="C174">
        <f t="shared" si="96"/>
        <v>3</v>
      </c>
      <c r="D174">
        <f t="shared" si="96"/>
        <v>112</v>
      </c>
      <c r="E174">
        <f t="shared" ca="1" si="94"/>
        <v>-13826.870366202651</v>
      </c>
      <c r="F174">
        <f t="shared" ca="1" si="95"/>
        <v>67062.672068799991</v>
      </c>
      <c r="G174">
        <f t="shared" ca="1" si="83"/>
        <v>11186.694736842104</v>
      </c>
      <c r="H174" s="9">
        <f t="shared" ca="1" si="92"/>
        <v>-44.603684570331097</v>
      </c>
      <c r="I174" s="9">
        <f t="shared" ca="1" si="92"/>
        <v>216.33174816000101</v>
      </c>
      <c r="J174" s="9">
        <f t="shared" ca="1" si="92"/>
        <v>8.5557894736841256</v>
      </c>
      <c r="K174" s="9">
        <f t="shared" ca="1" si="85"/>
        <v>220.88212679891441</v>
      </c>
      <c r="L174" s="9">
        <f t="shared" ca="1" si="86"/>
        <v>-11.650096301579692</v>
      </c>
      <c r="M174">
        <f t="shared" ca="1" si="88"/>
        <v>56.44114422369389</v>
      </c>
      <c r="N174">
        <f t="shared" ca="1" si="89"/>
        <v>32.712067696835909</v>
      </c>
    </row>
    <row r="175" spans="1:14" x14ac:dyDescent="0.25">
      <c r="A175" s="4">
        <f t="shared" si="82"/>
        <v>0.43749999999999845</v>
      </c>
      <c r="B175" s="3">
        <f t="shared" si="90"/>
        <v>1553301800</v>
      </c>
      <c r="C175">
        <f t="shared" si="96"/>
        <v>3</v>
      </c>
      <c r="D175">
        <f t="shared" si="96"/>
        <v>112</v>
      </c>
      <c r="E175">
        <f t="shared" ca="1" si="94"/>
        <v>-14049.888789054306</v>
      </c>
      <c r="F175">
        <f t="shared" ca="1" si="95"/>
        <v>68144.330809599996</v>
      </c>
      <c r="G175">
        <f t="shared" ca="1" si="83"/>
        <v>11229.473684210525</v>
      </c>
      <c r="H175" s="9">
        <f t="shared" ca="1" si="92"/>
        <v>-44.603684570331097</v>
      </c>
      <c r="I175" s="9">
        <f t="shared" ca="1" si="92"/>
        <v>216.33174816000101</v>
      </c>
      <c r="J175" s="9">
        <f t="shared" ca="1" si="92"/>
        <v>8.5557894736844897</v>
      </c>
      <c r="K175" s="9">
        <f t="shared" ca="1" si="85"/>
        <v>220.88212679891441</v>
      </c>
      <c r="L175" s="9">
        <f t="shared" ca="1" si="86"/>
        <v>-11.650096301579692</v>
      </c>
      <c r="M175">
        <f t="shared" ca="1" si="88"/>
        <v>56.450678807947021</v>
      </c>
      <c r="N175">
        <f t="shared" ca="1" si="89"/>
        <v>32.708498896247242</v>
      </c>
    </row>
    <row r="176" spans="1:14" x14ac:dyDescent="0.25">
      <c r="A176" s="4">
        <f t="shared" si="82"/>
        <v>0.43755787037036881</v>
      </c>
      <c r="B176" s="3">
        <f t="shared" si="90"/>
        <v>1553301805</v>
      </c>
      <c r="C176">
        <f t="shared" si="96"/>
        <v>3</v>
      </c>
      <c r="D176">
        <f t="shared" si="96"/>
        <v>112</v>
      </c>
      <c r="E176">
        <f t="shared" ca="1" si="94"/>
        <v>-14272.907211905962</v>
      </c>
      <c r="F176">
        <f t="shared" ca="1" si="95"/>
        <v>69225.989550400001</v>
      </c>
      <c r="G176">
        <f t="shared" ca="1" si="83"/>
        <v>11272.252631578947</v>
      </c>
      <c r="H176" s="9">
        <f t="shared" ca="1" si="92"/>
        <v>-44.603684570331097</v>
      </c>
      <c r="I176" s="9">
        <f t="shared" ca="1" si="92"/>
        <v>216.33174815999809</v>
      </c>
      <c r="J176" s="9">
        <f t="shared" ca="1" si="92"/>
        <v>8.5557894736841256</v>
      </c>
      <c r="K176" s="9">
        <f t="shared" ca="1" si="85"/>
        <v>220.88212679891154</v>
      </c>
      <c r="L176" s="9">
        <f t="shared" ca="1" si="86"/>
        <v>-11.650096301579847</v>
      </c>
      <c r="M176">
        <f t="shared" ca="1" si="88"/>
        <v>56.460213392200146</v>
      </c>
      <c r="N176">
        <f t="shared" ca="1" si="89"/>
        <v>32.704930095658568</v>
      </c>
    </row>
    <row r="177" spans="1:15" x14ac:dyDescent="0.25">
      <c r="A177" s="4">
        <f t="shared" si="82"/>
        <v>0.43761574074073917</v>
      </c>
      <c r="B177" s="3">
        <f t="shared" si="90"/>
        <v>1553301810</v>
      </c>
      <c r="C177">
        <f t="shared" si="96"/>
        <v>3</v>
      </c>
      <c r="D177">
        <f t="shared" si="96"/>
        <v>112</v>
      </c>
      <c r="E177">
        <f t="shared" ca="1" si="94"/>
        <v>-14495.925634757617</v>
      </c>
      <c r="F177">
        <f t="shared" ca="1" si="95"/>
        <v>70307.648291199992</v>
      </c>
      <c r="G177">
        <f t="shared" ca="1" si="83"/>
        <v>11315.031578947368</v>
      </c>
      <c r="H177" s="9">
        <f t="shared" ca="1" si="92"/>
        <v>-44.603684570331097</v>
      </c>
      <c r="I177" s="9">
        <f t="shared" ca="1" si="92"/>
        <v>216.33174816000101</v>
      </c>
      <c r="J177" s="9">
        <f t="shared" ca="1" si="92"/>
        <v>8.5557894736841256</v>
      </c>
      <c r="K177" s="9">
        <f t="shared" ca="1" si="85"/>
        <v>220.88212679891441</v>
      </c>
      <c r="L177" s="9">
        <f t="shared" ca="1" si="86"/>
        <v>-11.650096301579692</v>
      </c>
      <c r="M177">
        <f t="shared" ca="1" si="88"/>
        <v>56.46974797645327</v>
      </c>
      <c r="N177">
        <f t="shared" ca="1" si="89"/>
        <v>32.701361295069901</v>
      </c>
    </row>
    <row r="178" spans="1:15" x14ac:dyDescent="0.25">
      <c r="A178" s="4">
        <f t="shared" si="82"/>
        <v>0.43767361111110953</v>
      </c>
      <c r="B178" s="3">
        <f t="shared" si="90"/>
        <v>1553301815</v>
      </c>
      <c r="C178">
        <f t="shared" si="96"/>
        <v>3</v>
      </c>
      <c r="D178">
        <f t="shared" si="96"/>
        <v>112</v>
      </c>
      <c r="E178">
        <f t="shared" ca="1" si="94"/>
        <v>-14718.944057609273</v>
      </c>
      <c r="F178">
        <f t="shared" ca="1" si="95"/>
        <v>71389.307031999997</v>
      </c>
      <c r="G178">
        <f t="shared" ca="1" si="83"/>
        <v>11357.810526315789</v>
      </c>
      <c r="H178" s="9">
        <f t="shared" ca="1" si="92"/>
        <v>-44.60368457033146</v>
      </c>
      <c r="I178" s="9">
        <f t="shared" ca="1" si="92"/>
        <v>216.33174816000101</v>
      </c>
      <c r="J178" s="9">
        <f t="shared" ca="1" si="92"/>
        <v>8.5557894736841256</v>
      </c>
      <c r="K178" s="9">
        <f t="shared" ca="1" si="85"/>
        <v>220.88212679891447</v>
      </c>
      <c r="L178" s="9">
        <f t="shared" ca="1" si="86"/>
        <v>-11.650096301579786</v>
      </c>
      <c r="M178">
        <f t="shared" ca="1" si="88"/>
        <v>56.479282560706402</v>
      </c>
      <c r="N178">
        <f t="shared" ca="1" si="89"/>
        <v>32.697792494481234</v>
      </c>
    </row>
    <row r="179" spans="1:15" x14ac:dyDescent="0.25">
      <c r="A179" s="4">
        <f t="shared" si="82"/>
        <v>0.43773148148147989</v>
      </c>
      <c r="B179" s="3">
        <f t="shared" si="90"/>
        <v>1553301820</v>
      </c>
      <c r="C179">
        <f t="shared" si="96"/>
        <v>3</v>
      </c>
      <c r="D179">
        <f t="shared" si="96"/>
        <v>112</v>
      </c>
      <c r="E179">
        <f t="shared" ca="1" si="94"/>
        <v>-14941.96248046093</v>
      </c>
      <c r="F179">
        <f t="shared" ca="1" si="95"/>
        <v>72470.965772800002</v>
      </c>
      <c r="G179">
        <f t="shared" ca="1" si="83"/>
        <v>11400.589473684209</v>
      </c>
      <c r="H179" s="9">
        <f t="shared" ca="1" si="92"/>
        <v>189.56565942390699</v>
      </c>
      <c r="I179" s="9">
        <f t="shared" ca="1" si="92"/>
        <v>-919.40992968000069</v>
      </c>
      <c r="J179" s="9">
        <f t="shared" ca="1" si="92"/>
        <v>8.5557894736841256</v>
      </c>
      <c r="K179" s="9">
        <f t="shared" ca="1" si="85"/>
        <v>938.74903889538257</v>
      </c>
      <c r="L179" s="9">
        <f t="shared" ca="1" si="86"/>
        <v>168.34990369842026</v>
      </c>
      <c r="M179">
        <f t="shared" ca="1" si="88"/>
        <v>56.488817144959526</v>
      </c>
      <c r="N179">
        <f t="shared" ca="1" si="89"/>
        <v>32.694223693892567</v>
      </c>
    </row>
    <row r="180" spans="1:15" x14ac:dyDescent="0.25">
      <c r="A180" s="4">
        <f t="shared" si="82"/>
        <v>0.43778935185185025</v>
      </c>
      <c r="B180" s="3">
        <f t="shared" si="90"/>
        <v>1553301825</v>
      </c>
      <c r="C180">
        <f t="shared" ref="C180:D180" si="97">C179</f>
        <v>3</v>
      </c>
      <c r="D180">
        <f t="shared" si="97"/>
        <v>112</v>
      </c>
      <c r="E180" s="15">
        <f ca="1">(1-$O180)*(1-$O180)*E179+2*$O180*(1-$O180)*INDIRECT("E"&amp;C181)+$O180*$O180*E183</f>
        <v>-13994.134183341395</v>
      </c>
      <c r="F180" s="15">
        <f ca="1">(1-$O180)*(1-$O180)*F179+2*$O180*(1-$O180)*INDIRECT("F"&amp;C181)+$O180*$O180*F183</f>
        <v>67873.916124399999</v>
      </c>
      <c r="G180" s="15">
        <f t="shared" ca="1" si="83"/>
        <v>11443.36842105263</v>
      </c>
      <c r="H180" s="16">
        <f t="shared" ca="1" si="92"/>
        <v>122.66013256841106</v>
      </c>
      <c r="I180" s="16">
        <f t="shared" ca="1" si="92"/>
        <v>-594.91230744000063</v>
      </c>
      <c r="J180" s="16">
        <f t="shared" ca="1" si="92"/>
        <v>-94.113684210526117</v>
      </c>
      <c r="K180" s="16">
        <f t="shared" ca="1" si="85"/>
        <v>607.42584869701261</v>
      </c>
      <c r="L180" s="16">
        <f t="shared" ca="1" si="86"/>
        <v>168.34990369842023</v>
      </c>
      <c r="M180" s="15">
        <f ca="1">(1-$O180)*(1-$O180)*M179+2*$O180*(1-$O180)*INDIRECT("M"&amp;C181)+$O180*$O180*M183</f>
        <v>56.448295161883728</v>
      </c>
      <c r="N180" s="15">
        <f ca="1">(1-$O180)*(1-$O180)*N179+2*$O180*(1-$O180)*INDIRECT("N"&amp;C181)+$O180*$O180*N183</f>
        <v>32.709391096394413</v>
      </c>
      <c r="O180" s="15">
        <f>(B180-B179)/(B183-B179)</f>
        <v>0.25</v>
      </c>
    </row>
    <row r="181" spans="1:15" x14ac:dyDescent="0.25">
      <c r="A181" s="5">
        <f t="shared" si="82"/>
        <v>0.43784722222222061</v>
      </c>
      <c r="B181" s="3">
        <f t="shared" si="90"/>
        <v>1553301830</v>
      </c>
      <c r="C181">
        <v>4</v>
      </c>
      <c r="D181">
        <f>ROW()</f>
        <v>181</v>
      </c>
      <c r="E181" s="15">
        <f ca="1">(1-$O181)*(1-$O181)*E179+2*$O181*(1-$O181)*INDIRECT("E"&amp;C181)+$O181*$O181*E183</f>
        <v>-13380.83352049934</v>
      </c>
      <c r="F181" s="15">
        <f ca="1">(1-$O181)*(1-$O181)*F179+2*$O181*(1-$O181)*INDIRECT("F"&amp;C181)+$O181*$O181*F183</f>
        <v>64899.354587199996</v>
      </c>
      <c r="G181" s="15">
        <f t="shared" ca="1" si="83"/>
        <v>10972.8</v>
      </c>
      <c r="H181" s="16">
        <f t="shared" ca="1" si="92"/>
        <v>55.754605712913687</v>
      </c>
      <c r="I181" s="16">
        <f t="shared" ca="1" si="92"/>
        <v>-270.4146851999991</v>
      </c>
      <c r="J181" s="16">
        <f t="shared" ca="1" si="92"/>
        <v>0</v>
      </c>
      <c r="K181" s="16">
        <f t="shared" ca="1" si="85"/>
        <v>276.10265849864084</v>
      </c>
      <c r="L181" s="16">
        <f t="shared" ca="1" si="86"/>
        <v>168.34990369842026</v>
      </c>
      <c r="M181" s="15">
        <f ca="1">(1-$O181)*(1-$O181)*M179+2*$O181*(1-$O181)*INDIRECT("M"&amp;C181)+$O181*$O181*M183</f>
        <v>56.422075055187634</v>
      </c>
      <c r="N181" s="15">
        <f ca="1">(1-$O181)*(1-$O181)*N179+2*$O181*(1-$O181)*INDIRECT("N"&amp;C181)+$O181*$O181*N183</f>
        <v>32.71920529801325</v>
      </c>
      <c r="O181" s="15">
        <f>(B181-B179)/(B183-B179)</f>
        <v>0.5</v>
      </c>
    </row>
    <row r="182" spans="1:15" x14ac:dyDescent="0.25">
      <c r="A182" s="4">
        <f t="shared" si="82"/>
        <v>0.43790509259259097</v>
      </c>
      <c r="B182" s="3">
        <f t="shared" si="90"/>
        <v>1553301835</v>
      </c>
      <c r="C182">
        <f t="shared" ref="C182:D182" si="98">C181</f>
        <v>4</v>
      </c>
      <c r="D182">
        <f t="shared" si="98"/>
        <v>181</v>
      </c>
      <c r="E182" s="15">
        <f ca="1">(1-$O182)*(1-$O182)*E179+2*$O182*(1-$O182)*INDIRECT("E"&amp;C181)+$O182*$O182*E183</f>
        <v>-13102.060491934772</v>
      </c>
      <c r="F182" s="15">
        <f ca="1">(1-$O182)*(1-$O182)*F179+2*$O182*(1-$O182)*INDIRECT("F"&amp;C181)+$O182*$O182*F183</f>
        <v>63547.2811612</v>
      </c>
      <c r="G182" s="15">
        <f t="shared" ca="1" si="83"/>
        <v>10972.8</v>
      </c>
      <c r="H182" s="16">
        <f t="shared" ca="1" si="92"/>
        <v>-11.150921142582593</v>
      </c>
      <c r="I182" s="16">
        <f t="shared" ca="1" si="92"/>
        <v>54.082937039999521</v>
      </c>
      <c r="J182" s="16">
        <f t="shared" ca="1" si="92"/>
        <v>0</v>
      </c>
      <c r="K182" s="16">
        <f t="shared" ca="1" si="85"/>
        <v>55.22053169972785</v>
      </c>
      <c r="L182" s="16">
        <f t="shared" ca="1" si="86"/>
        <v>-11.650096301579662</v>
      </c>
      <c r="M182" s="15">
        <f ca="1">(1-$O182)*(1-$O182)*M179+2*$O182*(1-$O182)*INDIRECT("M"&amp;C181)+$O182*$O182*M183</f>
        <v>56.410156824871223</v>
      </c>
      <c r="N182" s="15">
        <f ca="1">(1-$O182)*(1-$O182)*N179+2*$O182*(1-$O182)*INDIRECT("N"&amp;C181)+$O182*$O182*N183</f>
        <v>32.72366629874908</v>
      </c>
      <c r="O182" s="15">
        <f>(B182-B179)/(B183-B179)</f>
        <v>0.75</v>
      </c>
    </row>
    <row r="183" spans="1:15" x14ac:dyDescent="0.25">
      <c r="A183" s="4">
        <f t="shared" si="82"/>
        <v>0.43796296296296133</v>
      </c>
      <c r="B183" s="3">
        <f t="shared" si="90"/>
        <v>1553301840</v>
      </c>
      <c r="C183">
        <f t="shared" si="96"/>
        <v>4</v>
      </c>
      <c r="D183">
        <f t="shared" si="96"/>
        <v>181</v>
      </c>
      <c r="E183">
        <f t="shared" ca="1" si="94"/>
        <v>-13157.815097647685</v>
      </c>
      <c r="F183">
        <f t="shared" ca="1" si="95"/>
        <v>63817.695846399998</v>
      </c>
      <c r="G183">
        <f t="shared" ca="1" si="83"/>
        <v>10972.8</v>
      </c>
      <c r="H183" s="9">
        <f t="shared" ca="1" si="92"/>
        <v>-44.603684570331097</v>
      </c>
      <c r="I183" s="9">
        <f t="shared" ca="1" si="92"/>
        <v>216.33174815999956</v>
      </c>
      <c r="J183" s="9">
        <f t="shared" ca="1" si="92"/>
        <v>0</v>
      </c>
      <c r="K183" s="9">
        <f t="shared" ca="1" si="85"/>
        <v>220.88212679891296</v>
      </c>
      <c r="L183" s="9">
        <f t="shared" ca="1" si="86"/>
        <v>-11.650096301579769</v>
      </c>
      <c r="M183">
        <f t="shared" ca="1" si="88"/>
        <v>56.412540470934509</v>
      </c>
      <c r="N183">
        <f t="shared" ca="1" si="89"/>
        <v>32.722774098601917</v>
      </c>
    </row>
    <row r="184" spans="1:15" x14ac:dyDescent="0.25">
      <c r="A184" s="4">
        <f t="shared" si="82"/>
        <v>0.43802083333333169</v>
      </c>
      <c r="B184" s="3">
        <f t="shared" si="90"/>
        <v>1553301845</v>
      </c>
      <c r="C184">
        <f t="shared" si="96"/>
        <v>4</v>
      </c>
      <c r="D184">
        <f t="shared" si="96"/>
        <v>181</v>
      </c>
      <c r="E184">
        <f t="shared" ca="1" si="94"/>
        <v>-13380.83352049934</v>
      </c>
      <c r="F184">
        <f t="shared" ca="1" si="95"/>
        <v>64899.354587199996</v>
      </c>
      <c r="G184">
        <f t="shared" ca="1" si="83"/>
        <v>10972.8</v>
      </c>
      <c r="H184" s="9">
        <f t="shared" ref="H184:J234" ca="1" si="99">(E185-E184)/($B185-$B184)</f>
        <v>-44.603684570331097</v>
      </c>
      <c r="I184" s="9">
        <f t="shared" ca="1" si="99"/>
        <v>216.33174816000101</v>
      </c>
      <c r="J184" s="9">
        <f t="shared" ca="1" si="99"/>
        <v>0</v>
      </c>
      <c r="K184" s="9">
        <f t="shared" ca="1" si="85"/>
        <v>220.88212679891441</v>
      </c>
      <c r="L184" s="9">
        <f t="shared" ca="1" si="86"/>
        <v>-11.650096301579692</v>
      </c>
      <c r="M184">
        <f t="shared" ca="1" si="88"/>
        <v>56.422075055187634</v>
      </c>
      <c r="N184">
        <f t="shared" ca="1" si="89"/>
        <v>32.71920529801325</v>
      </c>
    </row>
    <row r="185" spans="1:15" x14ac:dyDescent="0.25">
      <c r="A185" s="4">
        <f t="shared" si="82"/>
        <v>0.43807870370370205</v>
      </c>
      <c r="B185" s="3">
        <f t="shared" si="90"/>
        <v>1553301850</v>
      </c>
      <c r="C185">
        <f t="shared" ref="C185:D197" si="100">C184</f>
        <v>4</v>
      </c>
      <c r="D185">
        <f t="shared" si="100"/>
        <v>181</v>
      </c>
      <c r="E185">
        <f t="shared" ca="1" si="94"/>
        <v>-13603.851943350995</v>
      </c>
      <c r="F185">
        <f t="shared" ca="1" si="95"/>
        <v>65981.013328000001</v>
      </c>
      <c r="G185">
        <f t="shared" ca="1" si="83"/>
        <v>10972.8</v>
      </c>
      <c r="H185" s="9">
        <f t="shared" ca="1" si="99"/>
        <v>-44.60368457033146</v>
      </c>
      <c r="I185" s="9">
        <f t="shared" ca="1" si="99"/>
        <v>216.33174815999809</v>
      </c>
      <c r="J185" s="9">
        <f t="shared" ca="1" si="99"/>
        <v>0</v>
      </c>
      <c r="K185" s="9">
        <f t="shared" ca="1" si="85"/>
        <v>220.8821267989116</v>
      </c>
      <c r="L185" s="9">
        <f t="shared" ca="1" si="86"/>
        <v>-11.650096301579939</v>
      </c>
      <c r="M185">
        <f t="shared" ca="1" si="88"/>
        <v>56.431609639440765</v>
      </c>
      <c r="N185">
        <f t="shared" ca="1" si="89"/>
        <v>32.715636497424576</v>
      </c>
    </row>
    <row r="186" spans="1:15" x14ac:dyDescent="0.25">
      <c r="A186" s="4">
        <f t="shared" si="82"/>
        <v>0.43813657407407242</v>
      </c>
      <c r="B186" s="3">
        <f t="shared" si="90"/>
        <v>1553301855</v>
      </c>
      <c r="C186">
        <f t="shared" si="100"/>
        <v>4</v>
      </c>
      <c r="D186">
        <f t="shared" si="100"/>
        <v>181</v>
      </c>
      <c r="E186">
        <f t="shared" ca="1" si="94"/>
        <v>-13826.870366202653</v>
      </c>
      <c r="F186">
        <f t="shared" ca="1" si="95"/>
        <v>67062.672068799991</v>
      </c>
      <c r="G186">
        <f t="shared" ca="1" si="83"/>
        <v>10972.8</v>
      </c>
      <c r="H186" s="9">
        <f t="shared" ca="1" si="99"/>
        <v>-44.603684570331097</v>
      </c>
      <c r="I186" s="9">
        <f t="shared" ca="1" si="99"/>
        <v>216.33174816000101</v>
      </c>
      <c r="J186" s="9">
        <f t="shared" ca="1" si="99"/>
        <v>0</v>
      </c>
      <c r="K186" s="9">
        <f t="shared" ca="1" si="85"/>
        <v>220.88212679891441</v>
      </c>
      <c r="L186" s="9">
        <f t="shared" ca="1" si="86"/>
        <v>-11.650096301579692</v>
      </c>
      <c r="M186">
        <f t="shared" ca="1" si="88"/>
        <v>56.44114422369389</v>
      </c>
      <c r="N186">
        <f t="shared" ca="1" si="89"/>
        <v>32.712067696835909</v>
      </c>
    </row>
    <row r="187" spans="1:15" x14ac:dyDescent="0.25">
      <c r="A187" s="4">
        <f t="shared" ref="A187:A250" si="101">A186+5/24/3600</f>
        <v>0.43819444444444278</v>
      </c>
      <c r="B187" s="3">
        <f t="shared" si="90"/>
        <v>1553301860</v>
      </c>
      <c r="C187">
        <f t="shared" si="100"/>
        <v>4</v>
      </c>
      <c r="D187">
        <f t="shared" si="100"/>
        <v>181</v>
      </c>
      <c r="E187">
        <f t="shared" ca="1" si="94"/>
        <v>-14049.888789054308</v>
      </c>
      <c r="F187">
        <f t="shared" ca="1" si="95"/>
        <v>68144.330809599996</v>
      </c>
      <c r="G187">
        <f t="shared" ca="1" si="83"/>
        <v>10972.8</v>
      </c>
      <c r="H187" s="9">
        <f t="shared" ca="1" si="99"/>
        <v>-44.603684570331097</v>
      </c>
      <c r="I187" s="9">
        <f t="shared" ca="1" si="99"/>
        <v>216.33174816000101</v>
      </c>
      <c r="J187" s="9">
        <f t="shared" ca="1" si="99"/>
        <v>0</v>
      </c>
      <c r="K187" s="9">
        <f t="shared" ca="1" si="85"/>
        <v>220.88212679891441</v>
      </c>
      <c r="L187" s="9">
        <f t="shared" ca="1" si="86"/>
        <v>-11.650096301579692</v>
      </c>
      <c r="M187">
        <f t="shared" ca="1" si="88"/>
        <v>56.450678807947014</v>
      </c>
      <c r="N187">
        <f t="shared" ca="1" si="89"/>
        <v>32.708498896247242</v>
      </c>
    </row>
    <row r="188" spans="1:15" x14ac:dyDescent="0.25">
      <c r="A188" s="4">
        <f t="shared" si="101"/>
        <v>0.43825231481481314</v>
      </c>
      <c r="B188" s="3">
        <f t="shared" si="90"/>
        <v>1553301865</v>
      </c>
      <c r="C188">
        <f t="shared" si="100"/>
        <v>4</v>
      </c>
      <c r="D188">
        <f t="shared" si="100"/>
        <v>181</v>
      </c>
      <c r="E188">
        <f t="shared" ca="1" si="94"/>
        <v>-14272.907211905964</v>
      </c>
      <c r="F188">
        <f t="shared" ca="1" si="95"/>
        <v>69225.989550400001</v>
      </c>
      <c r="G188">
        <f t="shared" ca="1" si="83"/>
        <v>10972.8</v>
      </c>
      <c r="H188" s="9">
        <f t="shared" ca="1" si="99"/>
        <v>-44.603684570331097</v>
      </c>
      <c r="I188" s="9">
        <f t="shared" ca="1" si="99"/>
        <v>216.33174815999809</v>
      </c>
      <c r="J188" s="9">
        <f t="shared" ca="1" si="99"/>
        <v>0</v>
      </c>
      <c r="K188" s="9">
        <f t="shared" ca="1" si="85"/>
        <v>220.88212679891154</v>
      </c>
      <c r="L188" s="9">
        <f t="shared" ca="1" si="86"/>
        <v>-11.650096301579847</v>
      </c>
      <c r="M188">
        <f t="shared" ca="1" si="88"/>
        <v>56.460213392200146</v>
      </c>
      <c r="N188">
        <f t="shared" ca="1" si="89"/>
        <v>32.704930095658575</v>
      </c>
    </row>
    <row r="189" spans="1:15" x14ac:dyDescent="0.25">
      <c r="A189" s="4">
        <f t="shared" si="101"/>
        <v>0.4383101851851835</v>
      </c>
      <c r="B189" s="3">
        <f t="shared" si="90"/>
        <v>1553301870</v>
      </c>
      <c r="C189">
        <f t="shared" si="100"/>
        <v>4</v>
      </c>
      <c r="D189">
        <f t="shared" si="100"/>
        <v>181</v>
      </c>
      <c r="E189">
        <f t="shared" ca="1" si="94"/>
        <v>-14495.925634757619</v>
      </c>
      <c r="F189">
        <f t="shared" ca="1" si="95"/>
        <v>70307.648291199992</v>
      </c>
      <c r="G189">
        <f t="shared" ca="1" si="83"/>
        <v>10972.8</v>
      </c>
      <c r="H189" s="9">
        <f t="shared" ca="1" si="99"/>
        <v>-44.603684570331097</v>
      </c>
      <c r="I189" s="9">
        <f t="shared" ca="1" si="99"/>
        <v>216.33174816000101</v>
      </c>
      <c r="J189" s="9">
        <f t="shared" ca="1" si="99"/>
        <v>0</v>
      </c>
      <c r="K189" s="9">
        <f t="shared" ca="1" si="85"/>
        <v>220.88212679891441</v>
      </c>
      <c r="L189" s="9">
        <f t="shared" ca="1" si="86"/>
        <v>-11.650096301579692</v>
      </c>
      <c r="M189">
        <f t="shared" ca="1" si="88"/>
        <v>56.46974797645327</v>
      </c>
      <c r="N189">
        <f t="shared" ca="1" si="89"/>
        <v>32.701361295069908</v>
      </c>
    </row>
    <row r="190" spans="1:15" x14ac:dyDescent="0.25">
      <c r="A190" s="4">
        <f t="shared" si="101"/>
        <v>0.43836805555555386</v>
      </c>
      <c r="B190" s="3">
        <f t="shared" si="90"/>
        <v>1553301875</v>
      </c>
      <c r="C190">
        <f t="shared" si="100"/>
        <v>4</v>
      </c>
      <c r="D190">
        <f t="shared" si="100"/>
        <v>181</v>
      </c>
      <c r="E190">
        <f t="shared" ca="1" si="94"/>
        <v>-14718.944057609275</v>
      </c>
      <c r="F190">
        <f t="shared" ca="1" si="95"/>
        <v>71389.307031999997</v>
      </c>
      <c r="G190">
        <f t="shared" ca="1" si="83"/>
        <v>10972.8</v>
      </c>
      <c r="H190" s="9">
        <f t="shared" ca="1" si="99"/>
        <v>-44.603684570331097</v>
      </c>
      <c r="I190" s="9">
        <f t="shared" ca="1" si="99"/>
        <v>216.33174816000101</v>
      </c>
      <c r="J190" s="9">
        <f t="shared" ca="1" si="99"/>
        <v>0</v>
      </c>
      <c r="K190" s="9">
        <f t="shared" ca="1" si="85"/>
        <v>220.88212679891441</v>
      </c>
      <c r="L190" s="9">
        <f t="shared" ca="1" si="86"/>
        <v>-11.650096301579692</v>
      </c>
      <c r="M190">
        <f t="shared" ca="1" si="88"/>
        <v>56.479282560706402</v>
      </c>
      <c r="N190">
        <f t="shared" ca="1" si="89"/>
        <v>32.697792494481241</v>
      </c>
    </row>
    <row r="191" spans="1:15" x14ac:dyDescent="0.25">
      <c r="A191" s="4">
        <f t="shared" si="101"/>
        <v>0.43842592592592422</v>
      </c>
      <c r="B191" s="3">
        <f t="shared" si="90"/>
        <v>1553301880</v>
      </c>
      <c r="C191">
        <f t="shared" si="100"/>
        <v>4</v>
      </c>
      <c r="D191">
        <f t="shared" si="100"/>
        <v>181</v>
      </c>
      <c r="E191">
        <f t="shared" ca="1" si="94"/>
        <v>-14941.96248046093</v>
      </c>
      <c r="F191">
        <f t="shared" ca="1" si="95"/>
        <v>72470.965772800002</v>
      </c>
      <c r="G191">
        <f t="shared" ca="1" si="83"/>
        <v>10972.8</v>
      </c>
      <c r="H191" s="9">
        <f t="shared" ca="1" si="99"/>
        <v>-44.603684570331097</v>
      </c>
      <c r="I191" s="9">
        <f t="shared" ca="1" si="99"/>
        <v>216.33174815999809</v>
      </c>
      <c r="J191" s="9">
        <f t="shared" ca="1" si="99"/>
        <v>0</v>
      </c>
      <c r="K191" s="9">
        <f t="shared" ca="1" si="85"/>
        <v>220.88212679891154</v>
      </c>
      <c r="L191" s="9">
        <f t="shared" ca="1" si="86"/>
        <v>-11.650096301579847</v>
      </c>
      <c r="M191">
        <f t="shared" ca="1" si="88"/>
        <v>56.488817144959526</v>
      </c>
      <c r="N191">
        <f t="shared" ca="1" si="89"/>
        <v>32.694223693892567</v>
      </c>
    </row>
    <row r="192" spans="1:15" x14ac:dyDescent="0.25">
      <c r="A192" s="4">
        <f t="shared" si="101"/>
        <v>0.43848379629629458</v>
      </c>
      <c r="B192" s="3">
        <f t="shared" si="90"/>
        <v>1553301885</v>
      </c>
      <c r="C192">
        <f t="shared" ref="C192:D192" si="102">C191</f>
        <v>4</v>
      </c>
      <c r="D192">
        <f t="shared" si="102"/>
        <v>181</v>
      </c>
      <c r="E192">
        <f t="shared" ref="E192:E194" ca="1" si="103">INDIRECT("E$"&amp;C192)+INDIRECT("H$"&amp;C192)*($B192-INDIRECT("B$"&amp;D192))</f>
        <v>-15164.980903312586</v>
      </c>
      <c r="F192">
        <f t="shared" ref="F192:F194" ca="1" si="104">INDIRECT("F$"&amp;C192)+INDIRECT("I$"&amp;C192)*($B192-INDIRECT("B$"&amp;D192))</f>
        <v>73552.624513599992</v>
      </c>
      <c r="G192">
        <f t="shared" ref="G192:G194" ca="1" si="105">INDIRECT("G$"&amp;C192)+INDIRECT("J$"&amp;C192)*($B192-INDIRECT("B$"&amp;D192))</f>
        <v>10972.8</v>
      </c>
      <c r="H192" s="9">
        <f t="shared" ref="H192:H194" ca="1" si="106">(E193-E192)/($B193-$B192)</f>
        <v>-44.603684570331097</v>
      </c>
      <c r="I192" s="9">
        <f t="shared" ref="I192:I194" ca="1" si="107">(F193-F192)/($B193-$B192)</f>
        <v>216.33174816000101</v>
      </c>
      <c r="J192" s="9">
        <f t="shared" ref="J192:J194" ca="1" si="108">(G193-G192)/($B193-$B192)</f>
        <v>0</v>
      </c>
      <c r="K192" s="9">
        <f t="shared" ref="K192:K194" ca="1" si="109">SQRT(H192*H192+I192*I192)</f>
        <v>220.88212679891441</v>
      </c>
      <c r="L192" s="9">
        <f t="shared" ref="L192:L194" ca="1" si="110">DEGREES(ATAN2(I192,H192))</f>
        <v>-11.650096301579692</v>
      </c>
      <c r="M192">
        <f t="shared" ref="M192:M194" ca="1" si="111">INDIRECT("M$"&amp;C192)+INDIRECT("O$"&amp;C192)*($B192-INDIRECT("B$"&amp;D192))</f>
        <v>56.498351729212651</v>
      </c>
      <c r="N192">
        <f t="shared" ref="N192:N194" ca="1" si="112">INDIRECT("N$"&amp;C192)+INDIRECT("P$"&amp;C192)*($B192-INDIRECT("B$"&amp;D192))</f>
        <v>32.690654893303901</v>
      </c>
    </row>
    <row r="193" spans="1:14" x14ac:dyDescent="0.25">
      <c r="A193" s="8">
        <f t="shared" si="101"/>
        <v>0.43854166666666494</v>
      </c>
      <c r="B193" s="3">
        <f t="shared" si="90"/>
        <v>1553301890</v>
      </c>
      <c r="C193">
        <f t="shared" ref="C193:D193" si="113">C192</f>
        <v>4</v>
      </c>
      <c r="D193">
        <f t="shared" si="113"/>
        <v>181</v>
      </c>
      <c r="E193">
        <f t="shared" ca="1" si="103"/>
        <v>-15387.999326164241</v>
      </c>
      <c r="F193">
        <f t="shared" ca="1" si="104"/>
        <v>74634.283254399998</v>
      </c>
      <c r="G193">
        <f t="shared" ca="1" si="105"/>
        <v>10972.8</v>
      </c>
      <c r="H193" s="9">
        <f t="shared" ca="1" si="106"/>
        <v>-44.603684570331097</v>
      </c>
      <c r="I193" s="9">
        <f t="shared" ca="1" si="107"/>
        <v>216.33174816000101</v>
      </c>
      <c r="J193" s="9">
        <f t="shared" ca="1" si="108"/>
        <v>0</v>
      </c>
      <c r="K193" s="9">
        <f t="shared" ca="1" si="109"/>
        <v>220.88212679891441</v>
      </c>
      <c r="L193" s="9">
        <f t="shared" ca="1" si="110"/>
        <v>-11.650096301579692</v>
      </c>
      <c r="M193">
        <f t="shared" ca="1" si="111"/>
        <v>56.507886313465782</v>
      </c>
      <c r="N193">
        <f t="shared" ca="1" si="112"/>
        <v>32.687086092715234</v>
      </c>
    </row>
    <row r="194" spans="1:14" x14ac:dyDescent="0.25">
      <c r="A194" s="4">
        <f t="shared" si="101"/>
        <v>0.4385995370370353</v>
      </c>
      <c r="B194" s="3">
        <f t="shared" si="90"/>
        <v>1553301895</v>
      </c>
      <c r="C194">
        <f t="shared" ref="C194:D194" si="114">C193</f>
        <v>4</v>
      </c>
      <c r="D194">
        <f t="shared" si="114"/>
        <v>181</v>
      </c>
      <c r="E194">
        <f t="shared" ca="1" si="103"/>
        <v>-15611.017749015897</v>
      </c>
      <c r="F194">
        <f t="shared" ca="1" si="104"/>
        <v>75715.941995200003</v>
      </c>
      <c r="G194">
        <f t="shared" ca="1" si="105"/>
        <v>10972.8</v>
      </c>
      <c r="H194" s="9">
        <f t="shared" ca="1" si="106"/>
        <v>-44.603684570331097</v>
      </c>
      <c r="I194" s="9">
        <f t="shared" ca="1" si="107"/>
        <v>216.33174815999809</v>
      </c>
      <c r="J194" s="9">
        <f t="shared" ca="1" si="108"/>
        <v>0</v>
      </c>
      <c r="K194" s="9">
        <f t="shared" ca="1" si="109"/>
        <v>220.88212679891154</v>
      </c>
      <c r="L194" s="9">
        <f t="shared" ca="1" si="110"/>
        <v>-11.650096301579847</v>
      </c>
      <c r="M194">
        <f t="shared" ca="1" si="111"/>
        <v>56.517420897718907</v>
      </c>
      <c r="N194">
        <f t="shared" ca="1" si="112"/>
        <v>32.683517292126567</v>
      </c>
    </row>
    <row r="195" spans="1:14" x14ac:dyDescent="0.25">
      <c r="A195" s="4">
        <f t="shared" si="101"/>
        <v>0.43865740740740566</v>
      </c>
      <c r="B195" s="3">
        <f t="shared" si="90"/>
        <v>1553301900</v>
      </c>
      <c r="C195">
        <f t="shared" si="100"/>
        <v>4</v>
      </c>
      <c r="D195">
        <f t="shared" si="100"/>
        <v>181</v>
      </c>
      <c r="E195">
        <f t="shared" ca="1" si="94"/>
        <v>-15834.036171867552</v>
      </c>
      <c r="F195">
        <f t="shared" ca="1" si="95"/>
        <v>76797.600735999993</v>
      </c>
      <c r="G195">
        <f t="shared" ca="1" si="83"/>
        <v>10972.8</v>
      </c>
      <c r="H195" s="9">
        <f t="shared" ca="1" si="99"/>
        <v>-44.603684570331097</v>
      </c>
      <c r="I195" s="9">
        <f t="shared" ca="1" si="99"/>
        <v>216.33174816000101</v>
      </c>
      <c r="J195" s="9">
        <f t="shared" ca="1" si="99"/>
        <v>0</v>
      </c>
      <c r="K195" s="9">
        <f t="shared" ca="1" si="85"/>
        <v>220.88212679891441</v>
      </c>
      <c r="L195" s="9">
        <f t="shared" ca="1" si="86"/>
        <v>-11.650096301579692</v>
      </c>
      <c r="M195">
        <f t="shared" ca="1" si="88"/>
        <v>56.526955481972031</v>
      </c>
      <c r="N195">
        <f t="shared" ca="1" si="89"/>
        <v>32.6799484915379</v>
      </c>
    </row>
    <row r="196" spans="1:14" x14ac:dyDescent="0.25">
      <c r="A196" s="4">
        <f t="shared" si="101"/>
        <v>0.43871527777777602</v>
      </c>
      <c r="B196" s="3">
        <f t="shared" si="90"/>
        <v>1553301905</v>
      </c>
      <c r="C196">
        <f t="shared" si="100"/>
        <v>4</v>
      </c>
      <c r="D196">
        <f t="shared" si="100"/>
        <v>181</v>
      </c>
      <c r="E196">
        <f t="shared" ca="1" si="94"/>
        <v>-16057.054594719208</v>
      </c>
      <c r="F196">
        <f t="shared" ca="1" si="95"/>
        <v>77879.259476799998</v>
      </c>
      <c r="G196">
        <f t="shared" ca="1" si="83"/>
        <v>10972.8</v>
      </c>
      <c r="H196" s="9">
        <f t="shared" ca="1" si="99"/>
        <v>-44.603684570331097</v>
      </c>
      <c r="I196" s="9">
        <f t="shared" ca="1" si="99"/>
        <v>216.33174816000101</v>
      </c>
      <c r="J196" s="9">
        <f t="shared" ca="1" si="99"/>
        <v>0</v>
      </c>
      <c r="K196" s="9">
        <f t="shared" ca="1" si="85"/>
        <v>220.88212679891441</v>
      </c>
      <c r="L196" s="9">
        <f t="shared" ca="1" si="86"/>
        <v>-11.650096301579692</v>
      </c>
      <c r="M196">
        <f t="shared" ca="1" si="88"/>
        <v>56.536490066225163</v>
      </c>
      <c r="N196">
        <f t="shared" ca="1" si="89"/>
        <v>32.676379690949233</v>
      </c>
    </row>
    <row r="197" spans="1:14" x14ac:dyDescent="0.25">
      <c r="A197" s="4">
        <f t="shared" si="101"/>
        <v>0.43877314814814639</v>
      </c>
      <c r="B197" s="3">
        <f t="shared" si="90"/>
        <v>1553301910</v>
      </c>
      <c r="C197">
        <f t="shared" si="100"/>
        <v>4</v>
      </c>
      <c r="D197">
        <f t="shared" si="100"/>
        <v>181</v>
      </c>
      <c r="E197">
        <f t="shared" ca="1" si="94"/>
        <v>-16280.073017570863</v>
      </c>
      <c r="F197">
        <f t="shared" ca="1" si="95"/>
        <v>78960.918217600003</v>
      </c>
      <c r="G197">
        <f t="shared" ca="1" si="83"/>
        <v>10972.8</v>
      </c>
      <c r="H197" s="9">
        <f t="shared" ca="1" si="99"/>
        <v>-44.603684570331097</v>
      </c>
      <c r="I197" s="9">
        <f t="shared" ca="1" si="99"/>
        <v>216.33174815999809</v>
      </c>
      <c r="J197" s="9">
        <f t="shared" ca="1" si="99"/>
        <v>0</v>
      </c>
      <c r="K197" s="9">
        <f t="shared" ca="1" si="85"/>
        <v>220.88212679891154</v>
      </c>
      <c r="L197" s="9">
        <f t="shared" ca="1" si="86"/>
        <v>-11.650096301579847</v>
      </c>
      <c r="M197">
        <f t="shared" ca="1" si="88"/>
        <v>56.546024650478287</v>
      </c>
      <c r="N197">
        <f t="shared" ca="1" si="89"/>
        <v>32.672810890360559</v>
      </c>
    </row>
    <row r="198" spans="1:14" x14ac:dyDescent="0.25">
      <c r="A198" s="4">
        <f t="shared" si="101"/>
        <v>0.43883101851851675</v>
      </c>
      <c r="B198" s="3">
        <f t="shared" si="90"/>
        <v>1553301915</v>
      </c>
      <c r="C198">
        <f t="shared" ref="C198:D198" si="115">C197</f>
        <v>4</v>
      </c>
      <c r="D198">
        <f t="shared" si="115"/>
        <v>181</v>
      </c>
      <c r="E198">
        <f t="shared" ref="E198:E200" ca="1" si="116">INDIRECT("E$"&amp;C198)+INDIRECT("H$"&amp;C198)*($B198-INDIRECT("B$"&amp;D198))</f>
        <v>-16503.091440422519</v>
      </c>
      <c r="F198">
        <f t="shared" ref="F198:F200" ca="1" si="117">INDIRECT("F$"&amp;C198)+INDIRECT("I$"&amp;C198)*($B198-INDIRECT("B$"&amp;D198))</f>
        <v>80042.576958399994</v>
      </c>
      <c r="G198">
        <f t="shared" ref="G198:G200" ca="1" si="118">INDIRECT("G$"&amp;C198)+INDIRECT("J$"&amp;C198)*($B198-INDIRECT("B$"&amp;D198))</f>
        <v>10972.8</v>
      </c>
      <c r="H198" s="9">
        <f t="shared" ref="H198:H200" ca="1" si="119">(E199-E198)/($B199-$B198)</f>
        <v>-44.603684570331097</v>
      </c>
      <c r="I198" s="9">
        <f t="shared" ref="I198:I200" ca="1" si="120">(F199-F198)/($B199-$B198)</f>
        <v>216.33174816000101</v>
      </c>
      <c r="J198" s="9">
        <f t="shared" ref="J198:J200" ca="1" si="121">(G199-G198)/($B199-$B198)</f>
        <v>0</v>
      </c>
      <c r="K198" s="9">
        <f t="shared" ref="K198:K200" ca="1" si="122">SQRT(H198*H198+I198*I198)</f>
        <v>220.88212679891441</v>
      </c>
      <c r="L198" s="9">
        <f t="shared" ref="L198:L200" ca="1" si="123">DEGREES(ATAN2(I198,H198))</f>
        <v>-11.650096301579692</v>
      </c>
      <c r="M198">
        <f t="shared" ref="M198:M200" ca="1" si="124">INDIRECT("M$"&amp;C198)+INDIRECT("O$"&amp;C198)*($B198-INDIRECT("B$"&amp;D198))</f>
        <v>56.555559234731419</v>
      </c>
      <c r="N198">
        <f t="shared" ref="N198:N200" ca="1" si="125">INDIRECT("N$"&amp;C198)+INDIRECT("P$"&amp;C198)*($B198-INDIRECT("B$"&amp;D198))</f>
        <v>32.669242089771892</v>
      </c>
    </row>
    <row r="199" spans="1:14" x14ac:dyDescent="0.25">
      <c r="A199" s="8">
        <f t="shared" si="101"/>
        <v>0.43888888888888711</v>
      </c>
      <c r="B199" s="3">
        <f t="shared" si="90"/>
        <v>1553301920</v>
      </c>
      <c r="C199">
        <f t="shared" ref="C199:D199" si="126">C198</f>
        <v>4</v>
      </c>
      <c r="D199">
        <f t="shared" si="126"/>
        <v>181</v>
      </c>
      <c r="E199">
        <f t="shared" ca="1" si="116"/>
        <v>-16726.109863274174</v>
      </c>
      <c r="F199">
        <f t="shared" ca="1" si="117"/>
        <v>81124.235699199999</v>
      </c>
      <c r="G199">
        <f t="shared" ca="1" si="118"/>
        <v>10972.8</v>
      </c>
      <c r="H199" s="9">
        <f t="shared" ca="1" si="119"/>
        <v>-44.603684570331097</v>
      </c>
      <c r="I199" s="9">
        <f t="shared" ca="1" si="120"/>
        <v>216.33174815999809</v>
      </c>
      <c r="J199" s="9">
        <f t="shared" ca="1" si="121"/>
        <v>0</v>
      </c>
      <c r="K199" s="9">
        <f t="shared" ca="1" si="122"/>
        <v>220.88212679891154</v>
      </c>
      <c r="L199" s="9">
        <f t="shared" ca="1" si="123"/>
        <v>-11.650096301579847</v>
      </c>
      <c r="M199">
        <f t="shared" ca="1" si="124"/>
        <v>56.565093818984543</v>
      </c>
      <c r="N199">
        <f t="shared" ca="1" si="125"/>
        <v>32.665673289183225</v>
      </c>
    </row>
    <row r="200" spans="1:14" x14ac:dyDescent="0.25">
      <c r="A200" s="4">
        <f t="shared" si="101"/>
        <v>0.43894675925925747</v>
      </c>
      <c r="B200" s="3">
        <f t="shared" si="90"/>
        <v>1553301925</v>
      </c>
      <c r="C200">
        <f t="shared" ref="C200:D200" si="127">C199</f>
        <v>4</v>
      </c>
      <c r="D200">
        <f t="shared" si="127"/>
        <v>181</v>
      </c>
      <c r="E200">
        <f t="shared" ca="1" si="116"/>
        <v>-16949.12828612583</v>
      </c>
      <c r="F200">
        <f t="shared" ca="1" si="117"/>
        <v>82205.894439999989</v>
      </c>
      <c r="G200">
        <f t="shared" ca="1" si="118"/>
        <v>10972.8</v>
      </c>
      <c r="H200" s="9">
        <f t="shared" ca="1" si="119"/>
        <v>-44.603684570331822</v>
      </c>
      <c r="I200" s="9">
        <f t="shared" ca="1" si="120"/>
        <v>216.33174816000101</v>
      </c>
      <c r="J200" s="9">
        <f t="shared" ca="1" si="121"/>
        <v>0</v>
      </c>
      <c r="K200" s="9">
        <f t="shared" ca="1" si="122"/>
        <v>220.88212679891453</v>
      </c>
      <c r="L200" s="9">
        <f t="shared" ca="1" si="123"/>
        <v>-11.650096301579877</v>
      </c>
      <c r="M200">
        <f t="shared" ca="1" si="124"/>
        <v>56.574628403237668</v>
      </c>
      <c r="N200">
        <f t="shared" ca="1" si="125"/>
        <v>32.662104488594558</v>
      </c>
    </row>
    <row r="201" spans="1:14" x14ac:dyDescent="0.25">
      <c r="A201" s="4">
        <f t="shared" si="101"/>
        <v>0.43900462962962783</v>
      </c>
      <c r="B201" s="3">
        <f t="shared" si="90"/>
        <v>1553301930</v>
      </c>
      <c r="C201">
        <f t="shared" ref="C201:D216" si="128">C200</f>
        <v>4</v>
      </c>
      <c r="D201">
        <f t="shared" si="128"/>
        <v>181</v>
      </c>
      <c r="E201">
        <f t="shared" ca="1" si="94"/>
        <v>-17172.146708977489</v>
      </c>
      <c r="F201">
        <f t="shared" ca="1" si="95"/>
        <v>83287.553180799994</v>
      </c>
      <c r="G201">
        <f t="shared" ref="G201:G234" ca="1" si="129">INDIRECT("G$"&amp;C201)+INDIRECT("J$"&amp;C201)*($B201-INDIRECT("B$"&amp;D201))</f>
        <v>10972.8</v>
      </c>
      <c r="H201" s="9">
        <f t="shared" ca="1" si="99"/>
        <v>-44.603684570330373</v>
      </c>
      <c r="I201" s="9">
        <f t="shared" ca="1" si="99"/>
        <v>216.33174816000101</v>
      </c>
      <c r="J201" s="9">
        <f t="shared" ca="1" si="99"/>
        <v>0</v>
      </c>
      <c r="K201" s="9">
        <f t="shared" ref="K201:K234" ca="1" si="130">SQRT(H201*H201+I201*I201)</f>
        <v>220.88212679891424</v>
      </c>
      <c r="L201" s="9">
        <f t="shared" ref="L201:L234" ca="1" si="131">DEGREES(ATAN2(I201,H201))</f>
        <v>-11.650096301579509</v>
      </c>
      <c r="M201">
        <f t="shared" ref="M201:M234" ca="1" si="132">INDIRECT("M$"&amp;C201)+INDIRECT("O$"&amp;C201)*($B201-INDIRECT("B$"&amp;D201))</f>
        <v>56.584162987490799</v>
      </c>
      <c r="N201">
        <f t="shared" ref="N201:N234" ca="1" si="133">INDIRECT("N$"&amp;C201)+INDIRECT("P$"&amp;C201)*($B201-INDIRECT("B$"&amp;D201))</f>
        <v>32.658535688005891</v>
      </c>
    </row>
    <row r="202" spans="1:14" x14ac:dyDescent="0.25">
      <c r="A202" s="4">
        <f t="shared" si="101"/>
        <v>0.43906249999999819</v>
      </c>
      <c r="B202" s="3">
        <f t="shared" ref="B202:B234" si="134">B201+SECOND(A202-A201)</f>
        <v>1553301935</v>
      </c>
      <c r="C202">
        <f t="shared" si="128"/>
        <v>4</v>
      </c>
      <c r="D202">
        <f t="shared" si="128"/>
        <v>181</v>
      </c>
      <c r="E202">
        <f t="shared" ca="1" si="94"/>
        <v>-17395.165131829141</v>
      </c>
      <c r="F202">
        <f t="shared" ca="1" si="95"/>
        <v>84369.211921599999</v>
      </c>
      <c r="G202">
        <f t="shared" ca="1" si="129"/>
        <v>10972.8</v>
      </c>
      <c r="H202" s="9">
        <f t="shared" ca="1" si="99"/>
        <v>-44.603684570331822</v>
      </c>
      <c r="I202" s="9">
        <f t="shared" ca="1" si="99"/>
        <v>216.33174815999809</v>
      </c>
      <c r="J202" s="9">
        <f t="shared" ca="1" si="99"/>
        <v>0</v>
      </c>
      <c r="K202" s="9">
        <f t="shared" ca="1" si="130"/>
        <v>220.88212679891166</v>
      </c>
      <c r="L202" s="9">
        <f t="shared" ca="1" si="131"/>
        <v>-11.650096301580032</v>
      </c>
      <c r="M202">
        <f t="shared" ca="1" si="132"/>
        <v>56.593697571743924</v>
      </c>
      <c r="N202">
        <f t="shared" ca="1" si="133"/>
        <v>32.654966887417224</v>
      </c>
    </row>
    <row r="203" spans="1:14" x14ac:dyDescent="0.25">
      <c r="A203" s="4">
        <f t="shared" si="101"/>
        <v>0.43912037037036855</v>
      </c>
      <c r="B203" s="3">
        <f t="shared" si="134"/>
        <v>1553301940</v>
      </c>
      <c r="C203">
        <f t="shared" si="128"/>
        <v>4</v>
      </c>
      <c r="D203">
        <f t="shared" si="128"/>
        <v>181</v>
      </c>
      <c r="E203">
        <f t="shared" ca="1" si="94"/>
        <v>-17618.1835546808</v>
      </c>
      <c r="F203">
        <f t="shared" ca="1" si="95"/>
        <v>85450.87066239999</v>
      </c>
      <c r="G203">
        <f t="shared" ca="1" si="129"/>
        <v>10972.8</v>
      </c>
      <c r="H203" s="9">
        <f t="shared" ca="1" si="99"/>
        <v>-44.603684570330373</v>
      </c>
      <c r="I203" s="9">
        <f t="shared" ca="1" si="99"/>
        <v>216.33174816000101</v>
      </c>
      <c r="J203" s="9">
        <f t="shared" ca="1" si="99"/>
        <v>0</v>
      </c>
      <c r="K203" s="9">
        <f t="shared" ca="1" si="130"/>
        <v>220.88212679891424</v>
      </c>
      <c r="L203" s="9">
        <f t="shared" ca="1" si="131"/>
        <v>-11.650096301579509</v>
      </c>
      <c r="M203">
        <f t="shared" ca="1" si="132"/>
        <v>56.603232155997055</v>
      </c>
      <c r="N203">
        <f t="shared" ca="1" si="133"/>
        <v>32.65139808682855</v>
      </c>
    </row>
    <row r="204" spans="1:14" x14ac:dyDescent="0.25">
      <c r="A204" s="4">
        <f t="shared" si="101"/>
        <v>0.43917824074073891</v>
      </c>
      <c r="B204" s="3">
        <f t="shared" si="134"/>
        <v>1553301945</v>
      </c>
      <c r="C204">
        <f t="shared" si="128"/>
        <v>4</v>
      </c>
      <c r="D204">
        <f t="shared" si="128"/>
        <v>181</v>
      </c>
      <c r="E204">
        <f t="shared" ca="1" si="94"/>
        <v>-17841.201977532452</v>
      </c>
      <c r="F204">
        <f t="shared" ca="1" si="95"/>
        <v>86532.529403199995</v>
      </c>
      <c r="G204">
        <f t="shared" ca="1" si="129"/>
        <v>10972.8</v>
      </c>
      <c r="H204" s="9">
        <f t="shared" ca="1" si="99"/>
        <v>-44.603684570331822</v>
      </c>
      <c r="I204" s="9">
        <f t="shared" ca="1" si="99"/>
        <v>216.33174815999809</v>
      </c>
      <c r="J204" s="9">
        <f t="shared" ca="1" si="99"/>
        <v>0</v>
      </c>
      <c r="K204" s="9">
        <f t="shared" ca="1" si="130"/>
        <v>220.88212679891166</v>
      </c>
      <c r="L204" s="9">
        <f t="shared" ca="1" si="131"/>
        <v>-11.650096301580032</v>
      </c>
      <c r="M204">
        <f t="shared" ca="1" si="132"/>
        <v>56.61276674025018</v>
      </c>
      <c r="N204">
        <f t="shared" ca="1" si="133"/>
        <v>32.647829286239883</v>
      </c>
    </row>
    <row r="205" spans="1:14" x14ac:dyDescent="0.25">
      <c r="A205" s="4">
        <f t="shared" si="101"/>
        <v>0.43923611111110927</v>
      </c>
      <c r="B205" s="3">
        <f t="shared" si="134"/>
        <v>1553301950</v>
      </c>
      <c r="C205">
        <f t="shared" si="128"/>
        <v>4</v>
      </c>
      <c r="D205">
        <f t="shared" si="128"/>
        <v>181</v>
      </c>
      <c r="E205">
        <f t="shared" ca="1" si="94"/>
        <v>-18064.220400384111</v>
      </c>
      <c r="F205">
        <f t="shared" ca="1" si="95"/>
        <v>87614.188143999985</v>
      </c>
      <c r="G205">
        <f t="shared" ca="1" si="129"/>
        <v>10972.8</v>
      </c>
      <c r="H205" s="9">
        <f t="shared" ca="1" si="99"/>
        <v>-44.603684570331097</v>
      </c>
      <c r="I205" s="9">
        <f t="shared" ca="1" si="99"/>
        <v>216.33174816000101</v>
      </c>
      <c r="J205" s="9">
        <f t="shared" ca="1" si="99"/>
        <v>0</v>
      </c>
      <c r="K205" s="9">
        <f t="shared" ca="1" si="130"/>
        <v>220.88212679891441</v>
      </c>
      <c r="L205" s="9">
        <f t="shared" ca="1" si="131"/>
        <v>-11.650096301579692</v>
      </c>
      <c r="M205">
        <f t="shared" ca="1" si="132"/>
        <v>56.622301324503304</v>
      </c>
      <c r="N205">
        <f t="shared" ca="1" si="133"/>
        <v>32.644260485651216</v>
      </c>
    </row>
    <row r="206" spans="1:14" x14ac:dyDescent="0.25">
      <c r="A206" s="4">
        <f t="shared" si="101"/>
        <v>0.43929398148147963</v>
      </c>
      <c r="B206" s="3">
        <f t="shared" si="134"/>
        <v>1553301955</v>
      </c>
      <c r="C206">
        <f t="shared" si="128"/>
        <v>4</v>
      </c>
      <c r="D206">
        <f t="shared" si="128"/>
        <v>181</v>
      </c>
      <c r="E206">
        <f t="shared" ca="1" si="94"/>
        <v>-18287.238823235766</v>
      </c>
      <c r="F206">
        <f t="shared" ca="1" si="95"/>
        <v>88695.84688479999</v>
      </c>
      <c r="G206">
        <f t="shared" ca="1" si="129"/>
        <v>10972.8</v>
      </c>
      <c r="H206" s="9">
        <f t="shared" ca="1" si="99"/>
        <v>-44.603684570331097</v>
      </c>
      <c r="I206" s="9">
        <f t="shared" ca="1" si="99"/>
        <v>216.33174816000101</v>
      </c>
      <c r="J206" s="9">
        <f t="shared" ca="1" si="99"/>
        <v>0</v>
      </c>
      <c r="K206" s="9">
        <f t="shared" ca="1" si="130"/>
        <v>220.88212679891441</v>
      </c>
      <c r="L206" s="9">
        <f t="shared" ca="1" si="131"/>
        <v>-11.650096301579692</v>
      </c>
      <c r="M206">
        <f t="shared" ca="1" si="132"/>
        <v>56.631835908756436</v>
      </c>
      <c r="N206">
        <f t="shared" ca="1" si="133"/>
        <v>32.640691685062549</v>
      </c>
    </row>
    <row r="207" spans="1:14" x14ac:dyDescent="0.25">
      <c r="A207" s="4">
        <f t="shared" si="101"/>
        <v>0.43935185185184999</v>
      </c>
      <c r="B207" s="3">
        <f t="shared" si="134"/>
        <v>1553301960</v>
      </c>
      <c r="C207">
        <f t="shared" si="128"/>
        <v>4</v>
      </c>
      <c r="D207">
        <f t="shared" si="128"/>
        <v>181</v>
      </c>
      <c r="E207">
        <f t="shared" ca="1" si="94"/>
        <v>-18510.257246087422</v>
      </c>
      <c r="F207">
        <f t="shared" ca="1" si="95"/>
        <v>89777.505625599995</v>
      </c>
      <c r="G207">
        <f t="shared" ca="1" si="129"/>
        <v>10972.8</v>
      </c>
      <c r="H207" s="9">
        <f t="shared" ca="1" si="99"/>
        <v>-44.603684570331097</v>
      </c>
      <c r="I207" s="9">
        <f t="shared" ca="1" si="99"/>
        <v>216.33174815999809</v>
      </c>
      <c r="J207" s="9">
        <f t="shared" ca="1" si="99"/>
        <v>0</v>
      </c>
      <c r="K207" s="9">
        <f t="shared" ca="1" si="130"/>
        <v>220.88212679891154</v>
      </c>
      <c r="L207" s="9">
        <f t="shared" ca="1" si="131"/>
        <v>-11.650096301579847</v>
      </c>
      <c r="M207">
        <f t="shared" ca="1" si="132"/>
        <v>56.641370493009561</v>
      </c>
      <c r="N207">
        <f t="shared" ca="1" si="133"/>
        <v>32.637122884473882</v>
      </c>
    </row>
    <row r="208" spans="1:14" x14ac:dyDescent="0.25">
      <c r="A208" s="4">
        <f t="shared" si="101"/>
        <v>0.43940972222222036</v>
      </c>
      <c r="B208" s="3">
        <f t="shared" si="134"/>
        <v>1553301965</v>
      </c>
      <c r="C208">
        <f t="shared" si="128"/>
        <v>4</v>
      </c>
      <c r="D208">
        <f t="shared" si="128"/>
        <v>181</v>
      </c>
      <c r="E208">
        <f t="shared" ca="1" si="94"/>
        <v>-18733.275668939077</v>
      </c>
      <c r="F208">
        <f t="shared" ca="1" si="95"/>
        <v>90859.164366399986</v>
      </c>
      <c r="G208">
        <f t="shared" ca="1" si="129"/>
        <v>10972.8</v>
      </c>
      <c r="H208" s="9">
        <f t="shared" ca="1" si="99"/>
        <v>-44.603684570331097</v>
      </c>
      <c r="I208" s="9">
        <f t="shared" ca="1" si="99"/>
        <v>216.33174816000101</v>
      </c>
      <c r="J208" s="9">
        <f t="shared" ca="1" si="99"/>
        <v>0</v>
      </c>
      <c r="K208" s="9">
        <f t="shared" ca="1" si="130"/>
        <v>220.88212679891441</v>
      </c>
      <c r="L208" s="9">
        <f t="shared" ca="1" si="131"/>
        <v>-11.650096301579692</v>
      </c>
      <c r="M208">
        <f t="shared" ca="1" si="132"/>
        <v>56.650905077262692</v>
      </c>
      <c r="N208">
        <f t="shared" ca="1" si="133"/>
        <v>32.633554083885215</v>
      </c>
    </row>
    <row r="209" spans="1:14" x14ac:dyDescent="0.25">
      <c r="A209" s="4">
        <f t="shared" si="101"/>
        <v>0.43946759259259072</v>
      </c>
      <c r="B209" s="3">
        <f t="shared" si="134"/>
        <v>1553301970</v>
      </c>
      <c r="C209">
        <f t="shared" si="128"/>
        <v>4</v>
      </c>
      <c r="D209">
        <f t="shared" si="128"/>
        <v>181</v>
      </c>
      <c r="E209">
        <f t="shared" ca="1" si="94"/>
        <v>-18956.294091790733</v>
      </c>
      <c r="F209">
        <f t="shared" ca="1" si="95"/>
        <v>91940.823107199991</v>
      </c>
      <c r="G209">
        <f t="shared" ca="1" si="129"/>
        <v>10972.8</v>
      </c>
      <c r="H209" s="9">
        <f t="shared" ca="1" si="99"/>
        <v>-44.603684570331097</v>
      </c>
      <c r="I209" s="9">
        <f t="shared" ca="1" si="99"/>
        <v>216.33174816000101</v>
      </c>
      <c r="J209" s="9">
        <f t="shared" ca="1" si="99"/>
        <v>0</v>
      </c>
      <c r="K209" s="9">
        <f t="shared" ca="1" si="130"/>
        <v>220.88212679891441</v>
      </c>
      <c r="L209" s="9">
        <f t="shared" ca="1" si="131"/>
        <v>-11.650096301579692</v>
      </c>
      <c r="M209">
        <f t="shared" ca="1" si="132"/>
        <v>56.660439661515817</v>
      </c>
      <c r="N209">
        <f t="shared" ca="1" si="133"/>
        <v>32.629985283296541</v>
      </c>
    </row>
    <row r="210" spans="1:14" x14ac:dyDescent="0.25">
      <c r="A210" s="4">
        <f t="shared" si="101"/>
        <v>0.43952546296296108</v>
      </c>
      <c r="B210" s="3">
        <f t="shared" si="134"/>
        <v>1553301975</v>
      </c>
      <c r="C210">
        <f t="shared" si="128"/>
        <v>4</v>
      </c>
      <c r="D210">
        <f t="shared" si="128"/>
        <v>181</v>
      </c>
      <c r="E210">
        <f t="shared" ca="1" si="94"/>
        <v>-19179.312514642388</v>
      </c>
      <c r="F210">
        <f t="shared" ca="1" si="95"/>
        <v>93022.481847999996</v>
      </c>
      <c r="G210">
        <f t="shared" ca="1" si="129"/>
        <v>10972.8</v>
      </c>
      <c r="H210" s="9">
        <f t="shared" ca="1" si="99"/>
        <v>-44.603684570331097</v>
      </c>
      <c r="I210" s="9">
        <f t="shared" ca="1" si="99"/>
        <v>216.33174815999809</v>
      </c>
      <c r="J210" s="9">
        <f t="shared" ca="1" si="99"/>
        <v>0</v>
      </c>
      <c r="K210" s="9">
        <f t="shared" ca="1" si="130"/>
        <v>220.88212679891154</v>
      </c>
      <c r="L210" s="9">
        <f t="shared" ca="1" si="131"/>
        <v>-11.650096301579847</v>
      </c>
      <c r="M210">
        <f t="shared" ca="1" si="132"/>
        <v>56.669974245768941</v>
      </c>
      <c r="N210">
        <f t="shared" ca="1" si="133"/>
        <v>32.626416482707874</v>
      </c>
    </row>
    <row r="211" spans="1:14" x14ac:dyDescent="0.25">
      <c r="A211" s="4">
        <f t="shared" si="101"/>
        <v>0.43958333333333144</v>
      </c>
      <c r="B211" s="3">
        <f t="shared" si="134"/>
        <v>1553301980</v>
      </c>
      <c r="C211">
        <f t="shared" si="128"/>
        <v>4</v>
      </c>
      <c r="D211">
        <f t="shared" si="128"/>
        <v>181</v>
      </c>
      <c r="E211">
        <f t="shared" ca="1" si="94"/>
        <v>-19402.330937494044</v>
      </c>
      <c r="F211">
        <f t="shared" ca="1" si="95"/>
        <v>94104.140588799986</v>
      </c>
      <c r="G211">
        <f t="shared" ca="1" si="129"/>
        <v>10972.8</v>
      </c>
      <c r="H211" s="9">
        <f t="shared" ca="1" si="99"/>
        <v>-44.603684570331097</v>
      </c>
      <c r="I211" s="9">
        <f t="shared" ca="1" si="99"/>
        <v>216.33174816000101</v>
      </c>
      <c r="J211" s="9">
        <f t="shared" ca="1" si="99"/>
        <v>0</v>
      </c>
      <c r="K211" s="9">
        <f t="shared" ca="1" si="130"/>
        <v>220.88212679891441</v>
      </c>
      <c r="L211" s="9">
        <f t="shared" ca="1" si="131"/>
        <v>-11.650096301579692</v>
      </c>
      <c r="M211">
        <f t="shared" ca="1" si="132"/>
        <v>56.679508830022073</v>
      </c>
      <c r="N211">
        <f t="shared" ca="1" si="133"/>
        <v>32.622847682119207</v>
      </c>
    </row>
    <row r="212" spans="1:14" x14ac:dyDescent="0.25">
      <c r="A212" s="4">
        <f t="shared" si="101"/>
        <v>0.4396412037037018</v>
      </c>
      <c r="B212" s="3">
        <f t="shared" si="134"/>
        <v>1553301985</v>
      </c>
      <c r="C212">
        <f t="shared" si="128"/>
        <v>4</v>
      </c>
      <c r="D212">
        <f t="shared" si="128"/>
        <v>181</v>
      </c>
      <c r="E212">
        <f t="shared" ca="1" si="94"/>
        <v>-19625.349360345699</v>
      </c>
      <c r="F212">
        <f t="shared" ca="1" si="95"/>
        <v>95185.799329599991</v>
      </c>
      <c r="G212">
        <f t="shared" ca="1" si="129"/>
        <v>10972.8</v>
      </c>
      <c r="H212" s="9">
        <f t="shared" ca="1" si="99"/>
        <v>-44.603684570331097</v>
      </c>
      <c r="I212" s="9">
        <f t="shared" ca="1" si="99"/>
        <v>216.33174816000101</v>
      </c>
      <c r="J212" s="9">
        <f t="shared" ca="1" si="99"/>
        <v>0</v>
      </c>
      <c r="K212" s="9">
        <f t="shared" ca="1" si="130"/>
        <v>220.88212679891441</v>
      </c>
      <c r="L212" s="9">
        <f t="shared" ca="1" si="131"/>
        <v>-11.650096301579692</v>
      </c>
      <c r="M212">
        <f t="shared" ca="1" si="132"/>
        <v>56.689043414275197</v>
      </c>
      <c r="N212">
        <f t="shared" ca="1" si="133"/>
        <v>32.619278881530541</v>
      </c>
    </row>
    <row r="213" spans="1:14" x14ac:dyDescent="0.25">
      <c r="A213" s="4">
        <f t="shared" si="101"/>
        <v>0.43969907407407216</v>
      </c>
      <c r="B213" s="3">
        <f t="shared" si="134"/>
        <v>1553301990</v>
      </c>
      <c r="C213">
        <f t="shared" si="128"/>
        <v>4</v>
      </c>
      <c r="D213">
        <f t="shared" si="128"/>
        <v>181</v>
      </c>
      <c r="E213">
        <f t="shared" ca="1" si="94"/>
        <v>-19848.367783197355</v>
      </c>
      <c r="F213">
        <f t="shared" ca="1" si="95"/>
        <v>96267.458070399996</v>
      </c>
      <c r="G213">
        <f t="shared" ca="1" si="129"/>
        <v>10972.8</v>
      </c>
      <c r="H213" s="9">
        <f t="shared" ca="1" si="99"/>
        <v>-44.603684570331097</v>
      </c>
      <c r="I213" s="9">
        <f t="shared" ca="1" si="99"/>
        <v>216.33174815999809</v>
      </c>
      <c r="J213" s="9">
        <f t="shared" ca="1" si="99"/>
        <v>0</v>
      </c>
      <c r="K213" s="9">
        <f t="shared" ca="1" si="130"/>
        <v>220.88212679891154</v>
      </c>
      <c r="L213" s="9">
        <f t="shared" ca="1" si="131"/>
        <v>-11.650096301579847</v>
      </c>
      <c r="M213">
        <f t="shared" ca="1" si="132"/>
        <v>56.698577998528322</v>
      </c>
      <c r="N213">
        <f t="shared" ca="1" si="133"/>
        <v>32.615710080941874</v>
      </c>
    </row>
    <row r="214" spans="1:14" x14ac:dyDescent="0.25">
      <c r="A214" s="4">
        <f t="shared" si="101"/>
        <v>0.43975694444444252</v>
      </c>
      <c r="B214" s="3">
        <f t="shared" si="134"/>
        <v>1553301995</v>
      </c>
      <c r="C214">
        <f t="shared" si="128"/>
        <v>4</v>
      </c>
      <c r="D214">
        <f t="shared" si="128"/>
        <v>181</v>
      </c>
      <c r="E214">
        <f t="shared" ca="1" si="94"/>
        <v>-20071.38620604901</v>
      </c>
      <c r="F214">
        <f t="shared" ca="1" si="95"/>
        <v>97349.116811199987</v>
      </c>
      <c r="G214">
        <f t="shared" ca="1" si="129"/>
        <v>10972.8</v>
      </c>
      <c r="H214" s="9">
        <f t="shared" ca="1" si="99"/>
        <v>-44.603684570331097</v>
      </c>
      <c r="I214" s="9">
        <f t="shared" ca="1" si="99"/>
        <v>216.33174816000101</v>
      </c>
      <c r="J214" s="9">
        <f t="shared" ca="1" si="99"/>
        <v>0</v>
      </c>
      <c r="K214" s="9">
        <f t="shared" ca="1" si="130"/>
        <v>220.88212679891441</v>
      </c>
      <c r="L214" s="9">
        <f t="shared" ca="1" si="131"/>
        <v>-11.650096301579692</v>
      </c>
      <c r="M214">
        <f t="shared" ca="1" si="132"/>
        <v>56.708112582781453</v>
      </c>
      <c r="N214">
        <f t="shared" ca="1" si="133"/>
        <v>32.612141280353207</v>
      </c>
    </row>
    <row r="215" spans="1:14" x14ac:dyDescent="0.25">
      <c r="A215" s="4">
        <f t="shared" si="101"/>
        <v>0.43981481481481288</v>
      </c>
      <c r="B215" s="3">
        <f t="shared" si="134"/>
        <v>1553302000</v>
      </c>
      <c r="C215">
        <f t="shared" si="128"/>
        <v>4</v>
      </c>
      <c r="D215">
        <f t="shared" si="128"/>
        <v>181</v>
      </c>
      <c r="E215">
        <f t="shared" ca="1" si="94"/>
        <v>-20294.404628900666</v>
      </c>
      <c r="F215">
        <f t="shared" ca="1" si="95"/>
        <v>98430.775551999992</v>
      </c>
      <c r="G215">
        <f t="shared" ca="1" si="129"/>
        <v>10972.8</v>
      </c>
      <c r="H215" s="9">
        <f t="shared" ca="1" si="99"/>
        <v>-44.603684570331097</v>
      </c>
      <c r="I215" s="9">
        <f t="shared" ca="1" si="99"/>
        <v>216.33174816000101</v>
      </c>
      <c r="J215" s="9">
        <f t="shared" ca="1" si="99"/>
        <v>0</v>
      </c>
      <c r="K215" s="9">
        <f t="shared" ca="1" si="130"/>
        <v>220.88212679891441</v>
      </c>
      <c r="L215" s="9">
        <f t="shared" ca="1" si="131"/>
        <v>-11.650096301579692</v>
      </c>
      <c r="M215">
        <f t="shared" ca="1" si="132"/>
        <v>56.717647167034578</v>
      </c>
      <c r="N215">
        <f t="shared" ca="1" si="133"/>
        <v>32.608572479764533</v>
      </c>
    </row>
    <row r="216" spans="1:14" x14ac:dyDescent="0.25">
      <c r="A216" s="4">
        <f t="shared" si="101"/>
        <v>0.43987268518518324</v>
      </c>
      <c r="B216" s="3">
        <f t="shared" si="134"/>
        <v>1553302005</v>
      </c>
      <c r="C216">
        <f t="shared" si="128"/>
        <v>4</v>
      </c>
      <c r="D216">
        <f t="shared" si="128"/>
        <v>181</v>
      </c>
      <c r="E216">
        <f t="shared" ca="1" si="94"/>
        <v>-20517.423051752321</v>
      </c>
      <c r="F216">
        <f t="shared" ca="1" si="95"/>
        <v>99512.434292799997</v>
      </c>
      <c r="G216">
        <f t="shared" ca="1" si="129"/>
        <v>10972.8</v>
      </c>
      <c r="H216" s="9">
        <f t="shared" ca="1" si="99"/>
        <v>-44.603684570331097</v>
      </c>
      <c r="I216" s="9">
        <f t="shared" ca="1" si="99"/>
        <v>216.33174815999809</v>
      </c>
      <c r="J216" s="9">
        <f t="shared" ca="1" si="99"/>
        <v>0</v>
      </c>
      <c r="K216" s="9">
        <f t="shared" ca="1" si="130"/>
        <v>220.88212679891154</v>
      </c>
      <c r="L216" s="9">
        <f t="shared" ca="1" si="131"/>
        <v>-11.650096301579847</v>
      </c>
      <c r="M216">
        <f t="shared" ca="1" si="132"/>
        <v>56.727181751287709</v>
      </c>
      <c r="N216">
        <f t="shared" ca="1" si="133"/>
        <v>32.605003679175866</v>
      </c>
    </row>
    <row r="217" spans="1:14" x14ac:dyDescent="0.25">
      <c r="A217" s="4">
        <f t="shared" si="101"/>
        <v>0.4399305555555536</v>
      </c>
      <c r="B217" s="3">
        <f t="shared" si="134"/>
        <v>1553302010</v>
      </c>
      <c r="C217">
        <f t="shared" ref="C217:D232" si="135">C216</f>
        <v>4</v>
      </c>
      <c r="D217">
        <f t="shared" si="135"/>
        <v>181</v>
      </c>
      <c r="E217">
        <f t="shared" ca="1" si="94"/>
        <v>-20740.441474603977</v>
      </c>
      <c r="F217">
        <f t="shared" ca="1" si="95"/>
        <v>100594.09303359999</v>
      </c>
      <c r="G217">
        <f t="shared" ca="1" si="129"/>
        <v>10972.8</v>
      </c>
      <c r="H217" s="9">
        <f t="shared" ca="1" si="99"/>
        <v>-44.603684570331822</v>
      </c>
      <c r="I217" s="9">
        <f t="shared" ca="1" si="99"/>
        <v>216.33174816000101</v>
      </c>
      <c r="J217" s="9">
        <f t="shared" ca="1" si="99"/>
        <v>0</v>
      </c>
      <c r="K217" s="9">
        <f t="shared" ca="1" si="130"/>
        <v>220.88212679891453</v>
      </c>
      <c r="L217" s="9">
        <f t="shared" ca="1" si="131"/>
        <v>-11.650096301579877</v>
      </c>
      <c r="M217">
        <f t="shared" ca="1" si="132"/>
        <v>56.736716335540834</v>
      </c>
      <c r="N217">
        <f t="shared" ca="1" si="133"/>
        <v>32.601434878587199</v>
      </c>
    </row>
    <row r="218" spans="1:14" x14ac:dyDescent="0.25">
      <c r="A218" s="4">
        <f t="shared" si="101"/>
        <v>0.43998842592592396</v>
      </c>
      <c r="B218" s="3">
        <f t="shared" si="134"/>
        <v>1553302015</v>
      </c>
      <c r="C218">
        <f t="shared" si="135"/>
        <v>4</v>
      </c>
      <c r="D218">
        <f t="shared" si="135"/>
        <v>181</v>
      </c>
      <c r="E218">
        <f t="shared" ca="1" si="94"/>
        <v>-20963.459897455636</v>
      </c>
      <c r="F218">
        <f t="shared" ca="1" si="95"/>
        <v>101675.75177439999</v>
      </c>
      <c r="G218">
        <f t="shared" ca="1" si="129"/>
        <v>10972.8</v>
      </c>
      <c r="H218" s="9">
        <f t="shared" ca="1" si="99"/>
        <v>-44.603684570330373</v>
      </c>
      <c r="I218" s="9">
        <f t="shared" ca="1" si="99"/>
        <v>216.33174816000101</v>
      </c>
      <c r="J218" s="9">
        <f t="shared" ca="1" si="99"/>
        <v>0</v>
      </c>
      <c r="K218" s="9">
        <f t="shared" ca="1" si="130"/>
        <v>220.88212679891424</v>
      </c>
      <c r="L218" s="9">
        <f t="shared" ca="1" si="131"/>
        <v>-11.650096301579509</v>
      </c>
      <c r="M218">
        <f t="shared" ca="1" si="132"/>
        <v>56.746250919793958</v>
      </c>
      <c r="N218">
        <f t="shared" ca="1" si="133"/>
        <v>32.597866077998532</v>
      </c>
    </row>
    <row r="219" spans="1:14" x14ac:dyDescent="0.25">
      <c r="A219" s="4">
        <f t="shared" si="101"/>
        <v>0.44004629629629433</v>
      </c>
      <c r="B219" s="3">
        <f t="shared" si="134"/>
        <v>1553302020</v>
      </c>
      <c r="C219">
        <f t="shared" si="135"/>
        <v>4</v>
      </c>
      <c r="D219">
        <f t="shared" si="135"/>
        <v>181</v>
      </c>
      <c r="E219">
        <f t="shared" ca="1" si="94"/>
        <v>-21186.478320307288</v>
      </c>
      <c r="F219">
        <f t="shared" ca="1" si="95"/>
        <v>102757.4105152</v>
      </c>
      <c r="G219">
        <f t="shared" ca="1" si="129"/>
        <v>10972.8</v>
      </c>
      <c r="H219" s="9">
        <f t="shared" ca="1" si="99"/>
        <v>-44.603684570331822</v>
      </c>
      <c r="I219" s="9">
        <f t="shared" ca="1" si="99"/>
        <v>216.33174815999809</v>
      </c>
      <c r="J219" s="9">
        <f t="shared" ca="1" si="99"/>
        <v>0</v>
      </c>
      <c r="K219" s="9">
        <f t="shared" ca="1" si="130"/>
        <v>220.88212679891166</v>
      </c>
      <c r="L219" s="9">
        <f t="shared" ca="1" si="131"/>
        <v>-11.650096301580032</v>
      </c>
      <c r="M219">
        <f t="shared" ca="1" si="132"/>
        <v>56.75578550404709</v>
      </c>
      <c r="N219">
        <f t="shared" ca="1" si="133"/>
        <v>32.594297277409865</v>
      </c>
    </row>
    <row r="220" spans="1:14" x14ac:dyDescent="0.25">
      <c r="A220" s="4">
        <f t="shared" si="101"/>
        <v>0.44010416666666469</v>
      </c>
      <c r="B220" s="3">
        <f t="shared" si="134"/>
        <v>1553302025</v>
      </c>
      <c r="C220">
        <f t="shared" si="135"/>
        <v>4</v>
      </c>
      <c r="D220">
        <f t="shared" si="135"/>
        <v>181</v>
      </c>
      <c r="E220">
        <f t="shared" ca="1" si="94"/>
        <v>-21409.496743158947</v>
      </c>
      <c r="F220">
        <f t="shared" ca="1" si="95"/>
        <v>103839.06925599999</v>
      </c>
      <c r="G220">
        <f t="shared" ca="1" si="129"/>
        <v>10972.8</v>
      </c>
      <c r="H220" s="9">
        <f t="shared" ca="1" si="99"/>
        <v>-44.603684570330373</v>
      </c>
      <c r="I220" s="9">
        <f t="shared" ca="1" si="99"/>
        <v>216.33174816000101</v>
      </c>
      <c r="J220" s="9">
        <f t="shared" ca="1" si="99"/>
        <v>0</v>
      </c>
      <c r="K220" s="9">
        <f t="shared" ca="1" si="130"/>
        <v>220.88212679891424</v>
      </c>
      <c r="L220" s="9">
        <f t="shared" ca="1" si="131"/>
        <v>-11.650096301579509</v>
      </c>
      <c r="M220">
        <f t="shared" ca="1" si="132"/>
        <v>56.765320088300214</v>
      </c>
      <c r="N220">
        <f t="shared" ca="1" si="133"/>
        <v>32.590728476821198</v>
      </c>
    </row>
    <row r="221" spans="1:14" x14ac:dyDescent="0.25">
      <c r="A221" s="4">
        <f t="shared" si="101"/>
        <v>0.44016203703703505</v>
      </c>
      <c r="B221" s="3">
        <f t="shared" si="134"/>
        <v>1553302030</v>
      </c>
      <c r="C221">
        <f t="shared" si="135"/>
        <v>4</v>
      </c>
      <c r="D221">
        <f t="shared" si="135"/>
        <v>181</v>
      </c>
      <c r="E221">
        <f t="shared" ca="1" si="94"/>
        <v>-21632.515166010598</v>
      </c>
      <c r="F221">
        <f t="shared" ca="1" si="95"/>
        <v>104920.72799679999</v>
      </c>
      <c r="G221">
        <f t="shared" ca="1" si="129"/>
        <v>10972.8</v>
      </c>
      <c r="H221" s="9">
        <f t="shared" ca="1" si="99"/>
        <v>-44.603684570331822</v>
      </c>
      <c r="I221" s="9">
        <f t="shared" ca="1" si="99"/>
        <v>216.33174816000101</v>
      </c>
      <c r="J221" s="9">
        <f t="shared" ca="1" si="99"/>
        <v>0</v>
      </c>
      <c r="K221" s="9">
        <f t="shared" ca="1" si="130"/>
        <v>220.88212679891453</v>
      </c>
      <c r="L221" s="9">
        <f t="shared" ca="1" si="131"/>
        <v>-11.650096301579877</v>
      </c>
      <c r="M221">
        <f t="shared" ca="1" si="132"/>
        <v>56.774854672553346</v>
      </c>
      <c r="N221">
        <f t="shared" ca="1" si="133"/>
        <v>32.587159676232524</v>
      </c>
    </row>
    <row r="222" spans="1:14" x14ac:dyDescent="0.25">
      <c r="A222" s="4">
        <f t="shared" si="101"/>
        <v>0.44021990740740541</v>
      </c>
      <c r="B222" s="3">
        <f t="shared" si="134"/>
        <v>1553302035</v>
      </c>
      <c r="C222">
        <f t="shared" si="135"/>
        <v>4</v>
      </c>
      <c r="D222">
        <f t="shared" si="135"/>
        <v>181</v>
      </c>
      <c r="E222">
        <f t="shared" ca="1" si="94"/>
        <v>-21855.533588862258</v>
      </c>
      <c r="F222">
        <f t="shared" ca="1" si="95"/>
        <v>106002.3867376</v>
      </c>
      <c r="G222">
        <f t="shared" ca="1" si="129"/>
        <v>10972.8</v>
      </c>
      <c r="H222" s="9">
        <f t="shared" ca="1" si="99"/>
        <v>-44.603684570330373</v>
      </c>
      <c r="I222" s="9">
        <f t="shared" ca="1" si="99"/>
        <v>216.33174815999809</v>
      </c>
      <c r="J222" s="9">
        <f t="shared" ca="1" si="99"/>
        <v>0</v>
      </c>
      <c r="K222" s="9">
        <f t="shared" ca="1" si="130"/>
        <v>220.8821267989114</v>
      </c>
      <c r="L222" s="9">
        <f t="shared" ca="1" si="131"/>
        <v>-11.650096301579662</v>
      </c>
      <c r="M222">
        <f t="shared" ca="1" si="132"/>
        <v>56.78438925680647</v>
      </c>
      <c r="N222">
        <f t="shared" ca="1" si="133"/>
        <v>32.583590875643857</v>
      </c>
    </row>
    <row r="223" spans="1:14" x14ac:dyDescent="0.25">
      <c r="A223" s="4">
        <f t="shared" si="101"/>
        <v>0.44027777777777577</v>
      </c>
      <c r="B223" s="3">
        <f t="shared" si="134"/>
        <v>1553302040</v>
      </c>
      <c r="C223">
        <f t="shared" si="135"/>
        <v>4</v>
      </c>
      <c r="D223">
        <f t="shared" si="135"/>
        <v>181</v>
      </c>
      <c r="E223">
        <f t="shared" ca="1" si="94"/>
        <v>-22078.552011713909</v>
      </c>
      <c r="F223">
        <f t="shared" ca="1" si="95"/>
        <v>107084.04547839999</v>
      </c>
      <c r="G223">
        <f t="shared" ca="1" si="129"/>
        <v>10972.8</v>
      </c>
      <c r="H223" s="9">
        <f t="shared" ca="1" si="99"/>
        <v>-44.603684570331822</v>
      </c>
      <c r="I223" s="9">
        <f t="shared" ca="1" si="99"/>
        <v>216.33174816000101</v>
      </c>
      <c r="J223" s="9">
        <f t="shared" ca="1" si="99"/>
        <v>0</v>
      </c>
      <c r="K223" s="9">
        <f t="shared" ca="1" si="130"/>
        <v>220.88212679891453</v>
      </c>
      <c r="L223" s="9">
        <f t="shared" ca="1" si="131"/>
        <v>-11.650096301579877</v>
      </c>
      <c r="M223">
        <f t="shared" ca="1" si="132"/>
        <v>56.793923841059595</v>
      </c>
      <c r="N223">
        <f t="shared" ca="1" si="133"/>
        <v>32.58002207505519</v>
      </c>
    </row>
    <row r="224" spans="1:14" x14ac:dyDescent="0.25">
      <c r="A224" s="4">
        <f t="shared" si="101"/>
        <v>0.44033564814814613</v>
      </c>
      <c r="B224" s="3">
        <f t="shared" si="134"/>
        <v>1553302045</v>
      </c>
      <c r="C224">
        <f t="shared" si="135"/>
        <v>4</v>
      </c>
      <c r="D224">
        <f t="shared" si="135"/>
        <v>181</v>
      </c>
      <c r="E224">
        <f t="shared" ca="1" si="94"/>
        <v>-22301.570434565569</v>
      </c>
      <c r="F224">
        <f t="shared" ca="1" si="95"/>
        <v>108165.70421919999</v>
      </c>
      <c r="G224">
        <f t="shared" ca="1" si="129"/>
        <v>10972.8</v>
      </c>
      <c r="H224" s="9">
        <f t="shared" ca="1" si="99"/>
        <v>-44.603684570330373</v>
      </c>
      <c r="I224" s="9">
        <f t="shared" ca="1" si="99"/>
        <v>216.33174816000101</v>
      </c>
      <c r="J224" s="9">
        <f t="shared" ca="1" si="99"/>
        <v>0</v>
      </c>
      <c r="K224" s="9">
        <f t="shared" ca="1" si="130"/>
        <v>220.88212679891424</v>
      </c>
      <c r="L224" s="9">
        <f t="shared" ca="1" si="131"/>
        <v>-11.650096301579509</v>
      </c>
      <c r="M224">
        <f t="shared" ca="1" si="132"/>
        <v>56.803458425312726</v>
      </c>
      <c r="N224">
        <f t="shared" ca="1" si="133"/>
        <v>32.576453274466523</v>
      </c>
    </row>
    <row r="225" spans="1:14" x14ac:dyDescent="0.25">
      <c r="A225" s="4">
        <f t="shared" si="101"/>
        <v>0.44039351851851649</v>
      </c>
      <c r="B225" s="3">
        <f t="shared" si="134"/>
        <v>1553302050</v>
      </c>
      <c r="C225">
        <f t="shared" si="135"/>
        <v>4</v>
      </c>
      <c r="D225">
        <f t="shared" si="135"/>
        <v>181</v>
      </c>
      <c r="E225">
        <f t="shared" ca="1" si="94"/>
        <v>-22524.58885741722</v>
      </c>
      <c r="F225">
        <f t="shared" ca="1" si="95"/>
        <v>109247.36296</v>
      </c>
      <c r="G225">
        <f t="shared" ca="1" si="129"/>
        <v>10972.8</v>
      </c>
      <c r="H225" s="9">
        <f t="shared" ca="1" si="99"/>
        <v>-44.603684570331822</v>
      </c>
      <c r="I225" s="9">
        <f t="shared" ca="1" si="99"/>
        <v>216.33174815999809</v>
      </c>
      <c r="J225" s="9">
        <f t="shared" ca="1" si="99"/>
        <v>0</v>
      </c>
      <c r="K225" s="9">
        <f t="shared" ca="1" si="130"/>
        <v>220.88212679891166</v>
      </c>
      <c r="L225" s="9">
        <f t="shared" ca="1" si="131"/>
        <v>-11.650096301580032</v>
      </c>
      <c r="M225">
        <f t="shared" ca="1" si="132"/>
        <v>56.812993009565851</v>
      </c>
      <c r="N225">
        <f t="shared" ca="1" si="133"/>
        <v>32.572884473877856</v>
      </c>
    </row>
    <row r="226" spans="1:14" x14ac:dyDescent="0.25">
      <c r="A226" s="4">
        <f t="shared" si="101"/>
        <v>0.44045138888888685</v>
      </c>
      <c r="B226" s="3">
        <f t="shared" si="134"/>
        <v>1553302055</v>
      </c>
      <c r="C226">
        <f t="shared" si="135"/>
        <v>4</v>
      </c>
      <c r="D226">
        <f t="shared" si="135"/>
        <v>181</v>
      </c>
      <c r="E226">
        <f t="shared" ca="1" si="94"/>
        <v>-22747.60728026888</v>
      </c>
      <c r="F226">
        <f t="shared" ca="1" si="95"/>
        <v>110329.02170079999</v>
      </c>
      <c r="G226">
        <f t="shared" ca="1" si="129"/>
        <v>10972.8</v>
      </c>
      <c r="H226" s="9">
        <f t="shared" ca="1" si="99"/>
        <v>-44.603684570330373</v>
      </c>
      <c r="I226" s="9">
        <f t="shared" ca="1" si="99"/>
        <v>216.33174816000101</v>
      </c>
      <c r="J226" s="9">
        <f t="shared" ca="1" si="99"/>
        <v>0</v>
      </c>
      <c r="K226" s="9">
        <f t="shared" ca="1" si="130"/>
        <v>220.88212679891424</v>
      </c>
      <c r="L226" s="9">
        <f t="shared" ca="1" si="131"/>
        <v>-11.650096301579509</v>
      </c>
      <c r="M226">
        <f t="shared" ca="1" si="132"/>
        <v>56.822527593818982</v>
      </c>
      <c r="N226">
        <f t="shared" ca="1" si="133"/>
        <v>32.569315673289189</v>
      </c>
    </row>
    <row r="227" spans="1:14" x14ac:dyDescent="0.25">
      <c r="A227" s="4">
        <f t="shared" si="101"/>
        <v>0.44050925925925721</v>
      </c>
      <c r="B227" s="3">
        <f t="shared" si="134"/>
        <v>1553302060</v>
      </c>
      <c r="C227">
        <f t="shared" si="135"/>
        <v>4</v>
      </c>
      <c r="D227">
        <f t="shared" si="135"/>
        <v>181</v>
      </c>
      <c r="E227">
        <f t="shared" ca="1" si="94"/>
        <v>-22970.625703120531</v>
      </c>
      <c r="F227">
        <f t="shared" ca="1" si="95"/>
        <v>111410.68044159999</v>
      </c>
      <c r="G227">
        <f t="shared" ca="1" si="129"/>
        <v>10972.8</v>
      </c>
      <c r="H227" s="9">
        <f t="shared" ca="1" si="99"/>
        <v>-44.603684570331822</v>
      </c>
      <c r="I227" s="9">
        <f t="shared" ca="1" si="99"/>
        <v>216.33174816000101</v>
      </c>
      <c r="J227" s="9">
        <f t="shared" ca="1" si="99"/>
        <v>0</v>
      </c>
      <c r="K227" s="9">
        <f t="shared" ca="1" si="130"/>
        <v>220.88212679891453</v>
      </c>
      <c r="L227" s="9">
        <f t="shared" ca="1" si="131"/>
        <v>-11.650096301579877</v>
      </c>
      <c r="M227">
        <f t="shared" ca="1" si="132"/>
        <v>56.832062178072107</v>
      </c>
      <c r="N227">
        <f t="shared" ca="1" si="133"/>
        <v>32.565746872700515</v>
      </c>
    </row>
    <row r="228" spans="1:14" x14ac:dyDescent="0.25">
      <c r="A228" s="4">
        <f t="shared" si="101"/>
        <v>0.44056712962962757</v>
      </c>
      <c r="B228" s="3">
        <f t="shared" si="134"/>
        <v>1553302065</v>
      </c>
      <c r="C228">
        <f t="shared" si="135"/>
        <v>4</v>
      </c>
      <c r="D228">
        <f t="shared" si="135"/>
        <v>181</v>
      </c>
      <c r="E228">
        <f t="shared" ca="1" si="94"/>
        <v>-23193.644125972191</v>
      </c>
      <c r="F228">
        <f t="shared" ca="1" si="95"/>
        <v>112492.3391824</v>
      </c>
      <c r="G228">
        <f t="shared" ca="1" si="129"/>
        <v>10972.8</v>
      </c>
      <c r="H228" s="9">
        <f t="shared" ca="1" si="99"/>
        <v>-44.603684570331097</v>
      </c>
      <c r="I228" s="9">
        <f t="shared" ca="1" si="99"/>
        <v>216.33174815999809</v>
      </c>
      <c r="J228" s="9">
        <f t="shared" ca="1" si="99"/>
        <v>0</v>
      </c>
      <c r="K228" s="9">
        <f t="shared" ca="1" si="130"/>
        <v>220.88212679891154</v>
      </c>
      <c r="L228" s="9">
        <f t="shared" ca="1" si="131"/>
        <v>-11.650096301579847</v>
      </c>
      <c r="M228">
        <f t="shared" ca="1" si="132"/>
        <v>56.841596762325231</v>
      </c>
      <c r="N228">
        <f t="shared" ca="1" si="133"/>
        <v>32.562178072111848</v>
      </c>
    </row>
    <row r="229" spans="1:14" x14ac:dyDescent="0.25">
      <c r="A229" s="4">
        <f t="shared" si="101"/>
        <v>0.44062499999999793</v>
      </c>
      <c r="B229" s="3">
        <f t="shared" si="134"/>
        <v>1553302070</v>
      </c>
      <c r="C229">
        <f t="shared" si="135"/>
        <v>4</v>
      </c>
      <c r="D229">
        <f t="shared" si="135"/>
        <v>181</v>
      </c>
      <c r="E229">
        <f t="shared" ref="E229:E234" ca="1" si="136">INDIRECT("E$"&amp;C229)+INDIRECT("H$"&amp;C229)*($B229-INDIRECT("B$"&amp;D229))</f>
        <v>-23416.662548823846</v>
      </c>
      <c r="F229">
        <f t="shared" ref="F229:F234" ca="1" si="137">INDIRECT("F$"&amp;C229)+INDIRECT("I$"&amp;C229)*($B229-INDIRECT("B$"&amp;D229))</f>
        <v>113573.99792319999</v>
      </c>
      <c r="G229">
        <f t="shared" ca="1" si="129"/>
        <v>10972.8</v>
      </c>
      <c r="H229" s="9">
        <f t="shared" ca="1" si="99"/>
        <v>-44.603684570331097</v>
      </c>
      <c r="I229" s="9">
        <f t="shared" ca="1" si="99"/>
        <v>216.33174816000101</v>
      </c>
      <c r="J229" s="9">
        <f t="shared" ca="1" si="99"/>
        <v>0</v>
      </c>
      <c r="K229" s="9">
        <f t="shared" ca="1" si="130"/>
        <v>220.88212679891441</v>
      </c>
      <c r="L229" s="9">
        <f t="shared" ca="1" si="131"/>
        <v>-11.650096301579692</v>
      </c>
      <c r="M229">
        <f t="shared" ca="1" si="132"/>
        <v>56.851131346578363</v>
      </c>
      <c r="N229">
        <f t="shared" ca="1" si="133"/>
        <v>32.558609271523181</v>
      </c>
    </row>
    <row r="230" spans="1:14" x14ac:dyDescent="0.25">
      <c r="A230" s="4">
        <f t="shared" si="101"/>
        <v>0.4406828703703683</v>
      </c>
      <c r="B230" s="3">
        <f t="shared" si="134"/>
        <v>1553302075</v>
      </c>
      <c r="C230">
        <f t="shared" si="135"/>
        <v>4</v>
      </c>
      <c r="D230">
        <f t="shared" si="135"/>
        <v>181</v>
      </c>
      <c r="E230">
        <f t="shared" ca="1" si="136"/>
        <v>-23639.680971675501</v>
      </c>
      <c r="F230">
        <f t="shared" ca="1" si="137"/>
        <v>114655.65666399999</v>
      </c>
      <c r="G230">
        <f t="shared" ca="1" si="129"/>
        <v>10972.8</v>
      </c>
      <c r="H230" s="9">
        <f t="shared" ca="1" si="99"/>
        <v>-44.603684570331097</v>
      </c>
      <c r="I230" s="9">
        <f t="shared" ca="1" si="99"/>
        <v>216.33174816000101</v>
      </c>
      <c r="J230" s="9">
        <f t="shared" ca="1" si="99"/>
        <v>0</v>
      </c>
      <c r="K230" s="9">
        <f t="shared" ca="1" si="130"/>
        <v>220.88212679891441</v>
      </c>
      <c r="L230" s="9">
        <f t="shared" ca="1" si="131"/>
        <v>-11.650096301579692</v>
      </c>
      <c r="M230">
        <f t="shared" ca="1" si="132"/>
        <v>56.860665930831487</v>
      </c>
      <c r="N230">
        <f t="shared" ca="1" si="133"/>
        <v>32.555040470934514</v>
      </c>
    </row>
    <row r="231" spans="1:14" x14ac:dyDescent="0.25">
      <c r="A231" s="4">
        <f t="shared" si="101"/>
        <v>0.44074074074073866</v>
      </c>
      <c r="B231" s="3">
        <f t="shared" si="134"/>
        <v>1553302080</v>
      </c>
      <c r="C231">
        <f t="shared" si="135"/>
        <v>4</v>
      </c>
      <c r="D231">
        <f t="shared" si="135"/>
        <v>181</v>
      </c>
      <c r="E231">
        <f t="shared" ca="1" si="136"/>
        <v>-23862.699394527157</v>
      </c>
      <c r="F231">
        <f t="shared" ca="1" si="137"/>
        <v>115737.3154048</v>
      </c>
      <c r="G231">
        <f t="shared" ca="1" si="129"/>
        <v>10972.8</v>
      </c>
      <c r="H231" s="9">
        <f t="shared" ca="1" si="99"/>
        <v>-44.603684570331097</v>
      </c>
      <c r="I231" s="9">
        <f t="shared" ca="1" si="99"/>
        <v>216.33174815999809</v>
      </c>
      <c r="J231" s="9">
        <f t="shared" ca="1" si="99"/>
        <v>0</v>
      </c>
      <c r="K231" s="9">
        <f t="shared" ca="1" si="130"/>
        <v>220.88212679891154</v>
      </c>
      <c r="L231" s="9">
        <f t="shared" ca="1" si="131"/>
        <v>-11.650096301579847</v>
      </c>
      <c r="M231">
        <f t="shared" ca="1" si="132"/>
        <v>56.870200515084619</v>
      </c>
      <c r="N231">
        <f t="shared" ca="1" si="133"/>
        <v>32.551471670345848</v>
      </c>
    </row>
    <row r="232" spans="1:14" x14ac:dyDescent="0.25">
      <c r="A232" s="4">
        <f t="shared" si="101"/>
        <v>0.44079861111110902</v>
      </c>
      <c r="B232" s="3">
        <f t="shared" si="134"/>
        <v>1553302085</v>
      </c>
      <c r="C232">
        <f t="shared" si="135"/>
        <v>4</v>
      </c>
      <c r="D232">
        <f t="shared" si="135"/>
        <v>181</v>
      </c>
      <c r="E232">
        <f t="shared" ca="1" si="136"/>
        <v>-24085.717817378812</v>
      </c>
      <c r="F232">
        <f t="shared" ca="1" si="137"/>
        <v>116818.97414559999</v>
      </c>
      <c r="G232">
        <f t="shared" ca="1" si="129"/>
        <v>10972.8</v>
      </c>
      <c r="H232" s="9">
        <f t="shared" ca="1" si="99"/>
        <v>-44.603684570331097</v>
      </c>
      <c r="I232" s="9">
        <f t="shared" ca="1" si="99"/>
        <v>216.33174816000101</v>
      </c>
      <c r="J232" s="9">
        <f t="shared" ca="1" si="99"/>
        <v>0</v>
      </c>
      <c r="K232" s="9">
        <f t="shared" ca="1" si="130"/>
        <v>220.88212679891441</v>
      </c>
      <c r="L232" s="9">
        <f t="shared" ca="1" si="131"/>
        <v>-11.650096301579692</v>
      </c>
      <c r="M232">
        <f t="shared" ca="1" si="132"/>
        <v>56.879735099337744</v>
      </c>
      <c r="N232">
        <f t="shared" ca="1" si="133"/>
        <v>32.547902869757181</v>
      </c>
    </row>
    <row r="233" spans="1:14" x14ac:dyDescent="0.25">
      <c r="A233" s="4">
        <f t="shared" si="101"/>
        <v>0.44085648148147938</v>
      </c>
      <c r="B233" s="3">
        <f t="shared" si="134"/>
        <v>1553302090</v>
      </c>
      <c r="C233">
        <f t="shared" ref="C233:D234" si="138">C232</f>
        <v>4</v>
      </c>
      <c r="D233">
        <f t="shared" si="138"/>
        <v>181</v>
      </c>
      <c r="E233">
        <f t="shared" ca="1" si="136"/>
        <v>-24308.736240230468</v>
      </c>
      <c r="F233">
        <f t="shared" ca="1" si="137"/>
        <v>117900.6328864</v>
      </c>
      <c r="G233">
        <f t="shared" ca="1" si="129"/>
        <v>10972.8</v>
      </c>
      <c r="H233" s="9">
        <f t="shared" ca="1" si="99"/>
        <v>-44.603684570331097</v>
      </c>
      <c r="I233" s="9">
        <f t="shared" ca="1" si="99"/>
        <v>216.33174816000101</v>
      </c>
      <c r="J233" s="9">
        <f t="shared" ca="1" si="99"/>
        <v>0</v>
      </c>
      <c r="K233" s="9">
        <f t="shared" ca="1" si="130"/>
        <v>220.88212679891441</v>
      </c>
      <c r="L233" s="9">
        <f t="shared" ca="1" si="131"/>
        <v>-11.650096301579692</v>
      </c>
      <c r="M233">
        <f t="shared" ca="1" si="132"/>
        <v>56.889269683590868</v>
      </c>
      <c r="N233">
        <f t="shared" ca="1" si="133"/>
        <v>32.544334069168507</v>
      </c>
    </row>
    <row r="234" spans="1:14" x14ac:dyDescent="0.25">
      <c r="A234" s="4">
        <f t="shared" si="101"/>
        <v>0.44091435185184974</v>
      </c>
      <c r="B234" s="3">
        <f t="shared" si="134"/>
        <v>1553302095</v>
      </c>
      <c r="C234">
        <f t="shared" si="138"/>
        <v>4</v>
      </c>
      <c r="D234">
        <f t="shared" si="138"/>
        <v>181</v>
      </c>
      <c r="E234">
        <f t="shared" ca="1" si="136"/>
        <v>-24531.754663082123</v>
      </c>
      <c r="F234">
        <f t="shared" ca="1" si="137"/>
        <v>118982.2916272</v>
      </c>
      <c r="G234">
        <f t="shared" ca="1" si="129"/>
        <v>10972.8</v>
      </c>
      <c r="H234" s="9">
        <f t="shared" ca="1" si="99"/>
        <v>-44.603684570331097</v>
      </c>
      <c r="I234" s="9">
        <f t="shared" ca="1" si="99"/>
        <v>216.33174815999809</v>
      </c>
      <c r="J234" s="9">
        <f t="shared" ca="1" si="99"/>
        <v>0</v>
      </c>
      <c r="K234" s="9">
        <f t="shared" ca="1" si="130"/>
        <v>220.88212679891154</v>
      </c>
      <c r="L234" s="9">
        <f t="shared" ca="1" si="131"/>
        <v>-11.650096301579847</v>
      </c>
      <c r="M234">
        <f t="shared" ca="1" si="132"/>
        <v>56.898804267844</v>
      </c>
      <c r="N234">
        <f t="shared" ca="1" si="133"/>
        <v>32.54076526857984</v>
      </c>
    </row>
    <row r="235" spans="1:14" x14ac:dyDescent="0.25">
      <c r="A235" s="4">
        <f t="shared" si="101"/>
        <v>0.4409722222222201</v>
      </c>
      <c r="B235" s="3">
        <f t="shared" ref="B235:B246" si="139">B234+SECOND(A235-A234)</f>
        <v>1553302100</v>
      </c>
      <c r="C235">
        <f t="shared" ref="C235:D235" si="140">C234</f>
        <v>4</v>
      </c>
      <c r="D235">
        <f t="shared" si="140"/>
        <v>181</v>
      </c>
      <c r="E235">
        <f t="shared" ref="E235:E246" ca="1" si="141">INDIRECT("E$"&amp;C235)+INDIRECT("H$"&amp;C235)*($B235-INDIRECT("B$"&amp;D235))</f>
        <v>-24754.773085933779</v>
      </c>
      <c r="F235">
        <f t="shared" ref="F235:F246" ca="1" si="142">INDIRECT("F$"&amp;C235)+INDIRECT("I$"&amp;C235)*($B235-INDIRECT("B$"&amp;D235))</f>
        <v>120063.95036799999</v>
      </c>
      <c r="G235">
        <f t="shared" ref="G235:G246" ca="1" si="143">INDIRECT("G$"&amp;C235)+INDIRECT("J$"&amp;C235)*($B235-INDIRECT("B$"&amp;D235))</f>
        <v>10972.8</v>
      </c>
      <c r="H235" s="9">
        <f t="shared" ref="H235:H246" ca="1" si="144">(E236-E235)/($B236-$B235)</f>
        <v>-44.603684570331097</v>
      </c>
      <c r="I235" s="9">
        <f t="shared" ref="I235:I246" ca="1" si="145">(F236-F235)/($B236-$B235)</f>
        <v>216.33174816000101</v>
      </c>
      <c r="J235" s="9">
        <f t="shared" ref="J235:J246" ca="1" si="146">(G236-G235)/($B236-$B235)</f>
        <v>0</v>
      </c>
      <c r="K235" s="9">
        <f t="shared" ref="K235:K246" ca="1" si="147">SQRT(H235*H235+I235*I235)</f>
        <v>220.88212679891441</v>
      </c>
      <c r="L235" s="9">
        <f t="shared" ref="L235:L246" ca="1" si="148">DEGREES(ATAN2(I235,H235))</f>
        <v>-11.650096301579692</v>
      </c>
      <c r="M235">
        <f t="shared" ref="M235:M246" ca="1" si="149">INDIRECT("M$"&amp;C235)+INDIRECT("O$"&amp;C235)*($B235-INDIRECT("B$"&amp;D235))</f>
        <v>56.908338852097124</v>
      </c>
      <c r="N235">
        <f t="shared" ref="N235:N246" ca="1" si="150">INDIRECT("N$"&amp;C235)+INDIRECT("P$"&amp;C235)*($B235-INDIRECT("B$"&amp;D235))</f>
        <v>32.537196467991173</v>
      </c>
    </row>
    <row r="236" spans="1:14" x14ac:dyDescent="0.25">
      <c r="A236" s="4">
        <f t="shared" si="101"/>
        <v>0.44103009259259046</v>
      </c>
      <c r="B236" s="3">
        <f t="shared" si="139"/>
        <v>1553302105</v>
      </c>
      <c r="C236">
        <f t="shared" ref="C236:D236" si="151">C235</f>
        <v>4</v>
      </c>
      <c r="D236">
        <f t="shared" si="151"/>
        <v>181</v>
      </c>
      <c r="E236">
        <f t="shared" ca="1" si="141"/>
        <v>-24977.791508785434</v>
      </c>
      <c r="F236">
        <f t="shared" ca="1" si="142"/>
        <v>121145.6091088</v>
      </c>
      <c r="G236">
        <f t="shared" ca="1" si="143"/>
        <v>10972.8</v>
      </c>
      <c r="H236" s="9">
        <f t="shared" ca="1" si="144"/>
        <v>-44.603684570331097</v>
      </c>
      <c r="I236" s="9">
        <f t="shared" ca="1" si="145"/>
        <v>216.33174816000101</v>
      </c>
      <c r="J236" s="9">
        <f t="shared" ca="1" si="146"/>
        <v>0</v>
      </c>
      <c r="K236" s="9">
        <f t="shared" ca="1" si="147"/>
        <v>220.88212679891441</v>
      </c>
      <c r="L236" s="9">
        <f t="shared" ca="1" si="148"/>
        <v>-11.650096301579692</v>
      </c>
      <c r="M236">
        <f t="shared" ca="1" si="149"/>
        <v>56.917873436350249</v>
      </c>
      <c r="N236">
        <f t="shared" ca="1" si="150"/>
        <v>32.533627667402506</v>
      </c>
    </row>
    <row r="237" spans="1:14" x14ac:dyDescent="0.25">
      <c r="A237" s="4">
        <f t="shared" si="101"/>
        <v>0.44108796296296082</v>
      </c>
      <c r="B237" s="3">
        <f t="shared" si="139"/>
        <v>1553302110</v>
      </c>
      <c r="C237">
        <f t="shared" ref="C237:D237" si="152">C236</f>
        <v>4</v>
      </c>
      <c r="D237">
        <f t="shared" si="152"/>
        <v>181</v>
      </c>
      <c r="E237">
        <f t="shared" ca="1" si="141"/>
        <v>-25200.80993163709</v>
      </c>
      <c r="F237">
        <f t="shared" ca="1" si="142"/>
        <v>122227.2678496</v>
      </c>
      <c r="G237">
        <f t="shared" ca="1" si="143"/>
        <v>10972.8</v>
      </c>
      <c r="H237" s="9">
        <f t="shared" ca="1" si="144"/>
        <v>-44.603684570331097</v>
      </c>
      <c r="I237" s="9">
        <f t="shared" ca="1" si="145"/>
        <v>216.33174815999809</v>
      </c>
      <c r="J237" s="9">
        <f t="shared" ca="1" si="146"/>
        <v>0</v>
      </c>
      <c r="K237" s="9">
        <f t="shared" ca="1" si="147"/>
        <v>220.88212679891154</v>
      </c>
      <c r="L237" s="9">
        <f t="shared" ca="1" si="148"/>
        <v>-11.650096301579847</v>
      </c>
      <c r="M237">
        <f t="shared" ca="1" si="149"/>
        <v>56.92740802060338</v>
      </c>
      <c r="N237">
        <f t="shared" ca="1" si="150"/>
        <v>32.530058866813839</v>
      </c>
    </row>
    <row r="238" spans="1:14" x14ac:dyDescent="0.25">
      <c r="A238" s="4">
        <f t="shared" si="101"/>
        <v>0.44114583333333118</v>
      </c>
      <c r="B238" s="3">
        <f t="shared" si="139"/>
        <v>1553302115</v>
      </c>
      <c r="C238">
        <f t="shared" ref="C238:D238" si="153">C237</f>
        <v>4</v>
      </c>
      <c r="D238">
        <f t="shared" si="153"/>
        <v>181</v>
      </c>
      <c r="E238">
        <f t="shared" ca="1" si="141"/>
        <v>-25423.828354488745</v>
      </c>
      <c r="F238">
        <f t="shared" ca="1" si="142"/>
        <v>123308.92659039999</v>
      </c>
      <c r="G238">
        <f t="shared" ca="1" si="143"/>
        <v>10972.8</v>
      </c>
      <c r="H238" s="9">
        <f t="shared" ca="1" si="144"/>
        <v>-44.603684570331822</v>
      </c>
      <c r="I238" s="9">
        <f t="shared" ca="1" si="145"/>
        <v>216.33174815999809</v>
      </c>
      <c r="J238" s="9">
        <f t="shared" ca="1" si="146"/>
        <v>0</v>
      </c>
      <c r="K238" s="9">
        <f t="shared" ca="1" si="147"/>
        <v>220.88212679891166</v>
      </c>
      <c r="L238" s="9">
        <f t="shared" ca="1" si="148"/>
        <v>-11.650096301580032</v>
      </c>
      <c r="M238">
        <f t="shared" ca="1" si="149"/>
        <v>56.936942604856505</v>
      </c>
      <c r="N238">
        <f t="shared" ca="1" si="150"/>
        <v>32.526490066225172</v>
      </c>
    </row>
    <row r="239" spans="1:14" x14ac:dyDescent="0.25">
      <c r="A239" s="4">
        <f t="shared" si="101"/>
        <v>0.44120370370370154</v>
      </c>
      <c r="B239" s="3">
        <f t="shared" si="139"/>
        <v>1553302120</v>
      </c>
      <c r="C239">
        <f t="shared" ref="C239:D239" si="154">C238</f>
        <v>4</v>
      </c>
      <c r="D239">
        <f t="shared" si="154"/>
        <v>181</v>
      </c>
      <c r="E239">
        <f t="shared" ca="1" si="141"/>
        <v>-25646.846777340405</v>
      </c>
      <c r="F239">
        <f t="shared" ca="1" si="142"/>
        <v>124390.58533119998</v>
      </c>
      <c r="G239">
        <f t="shared" ca="1" si="143"/>
        <v>10972.8</v>
      </c>
      <c r="H239" s="9">
        <f t="shared" ca="1" si="144"/>
        <v>-44.603684570330373</v>
      </c>
      <c r="I239" s="9">
        <f t="shared" ca="1" si="145"/>
        <v>216.33174816000391</v>
      </c>
      <c r="J239" s="9">
        <f t="shared" ca="1" si="146"/>
        <v>0</v>
      </c>
      <c r="K239" s="9">
        <f t="shared" ca="1" si="147"/>
        <v>220.88212679891708</v>
      </c>
      <c r="L239" s="9">
        <f t="shared" ca="1" si="148"/>
        <v>-11.650096301579357</v>
      </c>
      <c r="M239">
        <f t="shared" ca="1" si="149"/>
        <v>56.946477189109636</v>
      </c>
      <c r="N239">
        <f t="shared" ca="1" si="150"/>
        <v>32.522921265636498</v>
      </c>
    </row>
    <row r="240" spans="1:14" x14ac:dyDescent="0.25">
      <c r="A240" s="4">
        <f t="shared" si="101"/>
        <v>0.44126157407407191</v>
      </c>
      <c r="B240" s="3">
        <f t="shared" si="139"/>
        <v>1553302125</v>
      </c>
      <c r="C240">
        <f t="shared" ref="C240:D240" si="155">C239</f>
        <v>4</v>
      </c>
      <c r="D240">
        <f t="shared" si="155"/>
        <v>181</v>
      </c>
      <c r="E240">
        <f t="shared" ca="1" si="141"/>
        <v>-25869.865200192056</v>
      </c>
      <c r="F240">
        <f t="shared" ca="1" si="142"/>
        <v>125472.244072</v>
      </c>
      <c r="G240">
        <f t="shared" ca="1" si="143"/>
        <v>10972.8</v>
      </c>
      <c r="H240" s="9">
        <f t="shared" ca="1" si="144"/>
        <v>-44.603684570331822</v>
      </c>
      <c r="I240" s="9">
        <f t="shared" ca="1" si="145"/>
        <v>216.33174815999809</v>
      </c>
      <c r="J240" s="9">
        <f t="shared" ca="1" si="146"/>
        <v>0</v>
      </c>
      <c r="K240" s="9">
        <f t="shared" ca="1" si="147"/>
        <v>220.88212679891166</v>
      </c>
      <c r="L240" s="9">
        <f t="shared" ca="1" si="148"/>
        <v>-11.650096301580032</v>
      </c>
      <c r="M240">
        <f t="shared" ca="1" si="149"/>
        <v>56.956011773362761</v>
      </c>
      <c r="N240">
        <f t="shared" ca="1" si="150"/>
        <v>32.519352465047831</v>
      </c>
    </row>
    <row r="241" spans="1:14" x14ac:dyDescent="0.25">
      <c r="A241" s="4">
        <f t="shared" si="101"/>
        <v>0.44131944444444227</v>
      </c>
      <c r="B241" s="3">
        <f t="shared" si="139"/>
        <v>1553302130</v>
      </c>
      <c r="C241">
        <f t="shared" ref="C241:D241" si="156">C240</f>
        <v>4</v>
      </c>
      <c r="D241">
        <f t="shared" si="156"/>
        <v>181</v>
      </c>
      <c r="E241">
        <f t="shared" ca="1" si="141"/>
        <v>-26092.883623043715</v>
      </c>
      <c r="F241">
        <f t="shared" ca="1" si="142"/>
        <v>126553.90281279999</v>
      </c>
      <c r="G241">
        <f t="shared" ca="1" si="143"/>
        <v>10972.8</v>
      </c>
      <c r="H241" s="9">
        <f t="shared" ca="1" si="144"/>
        <v>-44.603684570330373</v>
      </c>
      <c r="I241" s="9">
        <f t="shared" ca="1" si="145"/>
        <v>216.33174816000101</v>
      </c>
      <c r="J241" s="9">
        <f t="shared" ca="1" si="146"/>
        <v>0</v>
      </c>
      <c r="K241" s="9">
        <f t="shared" ca="1" si="147"/>
        <v>220.88212679891424</v>
      </c>
      <c r="L241" s="9">
        <f t="shared" ca="1" si="148"/>
        <v>-11.650096301579509</v>
      </c>
      <c r="M241">
        <f t="shared" ca="1" si="149"/>
        <v>56.965546357615885</v>
      </c>
      <c r="N241">
        <f t="shared" ca="1" si="150"/>
        <v>32.515783664459164</v>
      </c>
    </row>
    <row r="242" spans="1:14" x14ac:dyDescent="0.25">
      <c r="A242" s="4">
        <f t="shared" si="101"/>
        <v>0.44137731481481263</v>
      </c>
      <c r="B242" s="3">
        <f t="shared" si="139"/>
        <v>1553302135</v>
      </c>
      <c r="C242">
        <f t="shared" ref="C242:D242" si="157">C241</f>
        <v>4</v>
      </c>
      <c r="D242">
        <f t="shared" si="157"/>
        <v>181</v>
      </c>
      <c r="E242">
        <f t="shared" ca="1" si="141"/>
        <v>-26315.902045895367</v>
      </c>
      <c r="F242">
        <f t="shared" ca="1" si="142"/>
        <v>127635.5615536</v>
      </c>
      <c r="G242">
        <f t="shared" ca="1" si="143"/>
        <v>10972.8</v>
      </c>
      <c r="H242" s="9">
        <f t="shared" ca="1" si="144"/>
        <v>-44.603684570331822</v>
      </c>
      <c r="I242" s="9">
        <f t="shared" ca="1" si="145"/>
        <v>216.33174815999809</v>
      </c>
      <c r="J242" s="9">
        <f t="shared" ca="1" si="146"/>
        <v>0</v>
      </c>
      <c r="K242" s="9">
        <f t="shared" ca="1" si="147"/>
        <v>220.88212679891166</v>
      </c>
      <c r="L242" s="9">
        <f t="shared" ca="1" si="148"/>
        <v>-11.650096301580032</v>
      </c>
      <c r="M242">
        <f t="shared" ca="1" si="149"/>
        <v>56.975080941869017</v>
      </c>
      <c r="N242">
        <f t="shared" ca="1" si="150"/>
        <v>32.512214863870497</v>
      </c>
    </row>
    <row r="243" spans="1:14" x14ac:dyDescent="0.25">
      <c r="A243" s="4">
        <f t="shared" si="101"/>
        <v>0.44143518518518299</v>
      </c>
      <c r="B243" s="3">
        <f t="shared" si="139"/>
        <v>1553302140</v>
      </c>
      <c r="C243">
        <f t="shared" ref="C243:D243" si="158">C242</f>
        <v>4</v>
      </c>
      <c r="D243">
        <f t="shared" si="158"/>
        <v>181</v>
      </c>
      <c r="E243">
        <f t="shared" ca="1" si="141"/>
        <v>-26538.920468747026</v>
      </c>
      <c r="F243">
        <f t="shared" ca="1" si="142"/>
        <v>128717.22029439999</v>
      </c>
      <c r="G243">
        <f t="shared" ca="1" si="143"/>
        <v>10972.8</v>
      </c>
      <c r="H243" s="9">
        <f t="shared" ca="1" si="144"/>
        <v>-44.603684570330373</v>
      </c>
      <c r="I243" s="9">
        <f t="shared" ca="1" si="145"/>
        <v>216.33174816000101</v>
      </c>
      <c r="J243" s="9">
        <f t="shared" ca="1" si="146"/>
        <v>0</v>
      </c>
      <c r="K243" s="9">
        <f t="shared" ca="1" si="147"/>
        <v>220.88212679891424</v>
      </c>
      <c r="L243" s="9">
        <f t="shared" ca="1" si="148"/>
        <v>-11.650096301579509</v>
      </c>
      <c r="M243">
        <f t="shared" ca="1" si="149"/>
        <v>56.984615526122141</v>
      </c>
      <c r="N243">
        <f t="shared" ca="1" si="150"/>
        <v>32.50864606328183</v>
      </c>
    </row>
    <row r="244" spans="1:14" x14ac:dyDescent="0.25">
      <c r="A244" s="4">
        <f t="shared" si="101"/>
        <v>0.44149305555555335</v>
      </c>
      <c r="B244" s="3">
        <f t="shared" si="139"/>
        <v>1553302145</v>
      </c>
      <c r="C244">
        <f t="shared" ref="C244:D244" si="159">C243</f>
        <v>4</v>
      </c>
      <c r="D244">
        <f t="shared" si="159"/>
        <v>181</v>
      </c>
      <c r="E244">
        <f t="shared" ca="1" si="141"/>
        <v>-26761.938891598678</v>
      </c>
      <c r="F244">
        <f t="shared" ca="1" si="142"/>
        <v>129798.87903519999</v>
      </c>
      <c r="G244">
        <f t="shared" ca="1" si="143"/>
        <v>10972.8</v>
      </c>
      <c r="H244" s="9">
        <f t="shared" ca="1" si="144"/>
        <v>-44.603684570331822</v>
      </c>
      <c r="I244" s="9">
        <f t="shared" ca="1" si="145"/>
        <v>216.33174816000101</v>
      </c>
      <c r="J244" s="9">
        <f t="shared" ca="1" si="146"/>
        <v>0</v>
      </c>
      <c r="K244" s="9">
        <f t="shared" ca="1" si="147"/>
        <v>220.88212679891453</v>
      </c>
      <c r="L244" s="9">
        <f t="shared" ca="1" si="148"/>
        <v>-11.650096301579877</v>
      </c>
      <c r="M244">
        <f t="shared" ca="1" si="149"/>
        <v>56.994150110375273</v>
      </c>
      <c r="N244">
        <f t="shared" ca="1" si="150"/>
        <v>32.505077262693163</v>
      </c>
    </row>
    <row r="245" spans="1:14" x14ac:dyDescent="0.25">
      <c r="A245" s="4">
        <f t="shared" si="101"/>
        <v>0.44155092592592371</v>
      </c>
      <c r="B245" s="3">
        <f t="shared" si="139"/>
        <v>1553302150</v>
      </c>
      <c r="C245">
        <f t="shared" ref="C245:D245" si="160">C244</f>
        <v>4</v>
      </c>
      <c r="D245">
        <f t="shared" si="160"/>
        <v>181</v>
      </c>
      <c r="E245">
        <f t="shared" ca="1" si="141"/>
        <v>-26984.957314450337</v>
      </c>
      <c r="F245">
        <f t="shared" ca="1" si="142"/>
        <v>130880.537776</v>
      </c>
      <c r="G245">
        <f t="shared" ca="1" si="143"/>
        <v>10972.8</v>
      </c>
      <c r="H245" s="9">
        <f t="shared" ca="1" si="144"/>
        <v>-44.603684570330373</v>
      </c>
      <c r="I245" s="9">
        <f t="shared" ca="1" si="145"/>
        <v>216.33174815999519</v>
      </c>
      <c r="J245" s="9">
        <f t="shared" ca="1" si="146"/>
        <v>0</v>
      </c>
      <c r="K245" s="9">
        <f t="shared" ca="1" si="147"/>
        <v>220.88212679890853</v>
      </c>
      <c r="L245" s="9">
        <f t="shared" ca="1" si="148"/>
        <v>-11.650096301579815</v>
      </c>
      <c r="M245">
        <f t="shared" ca="1" si="149"/>
        <v>57.003684694628397</v>
      </c>
      <c r="N245">
        <f t="shared" ca="1" si="150"/>
        <v>32.501508462104489</v>
      </c>
    </row>
    <row r="246" spans="1:14" x14ac:dyDescent="0.25">
      <c r="A246" s="4">
        <f t="shared" si="101"/>
        <v>0.44160879629629407</v>
      </c>
      <c r="B246" s="3">
        <f t="shared" si="139"/>
        <v>1553302155</v>
      </c>
      <c r="C246">
        <f t="shared" ref="C246:D246" si="161">C245</f>
        <v>4</v>
      </c>
      <c r="D246">
        <f t="shared" si="161"/>
        <v>181</v>
      </c>
      <c r="E246">
        <f t="shared" ca="1" si="141"/>
        <v>-27207.975737301989</v>
      </c>
      <c r="F246">
        <f t="shared" ca="1" si="142"/>
        <v>131962.19651679997</v>
      </c>
      <c r="G246">
        <f t="shared" ca="1" si="143"/>
        <v>10972.8</v>
      </c>
      <c r="H246" s="9">
        <f t="shared" ca="1" si="144"/>
        <v>-44.603684570331822</v>
      </c>
      <c r="I246" s="9">
        <f t="shared" ca="1" si="145"/>
        <v>216.33174816000391</v>
      </c>
      <c r="J246" s="9">
        <f t="shared" ca="1" si="146"/>
        <v>0</v>
      </c>
      <c r="K246" s="9">
        <f t="shared" ca="1" si="147"/>
        <v>220.88212679891737</v>
      </c>
      <c r="L246" s="9">
        <f t="shared" ca="1" si="148"/>
        <v>-11.650096301579726</v>
      </c>
      <c r="M246">
        <f t="shared" ca="1" si="149"/>
        <v>57.013219278881522</v>
      </c>
      <c r="N246">
        <f t="shared" ca="1" si="150"/>
        <v>32.497939661515822</v>
      </c>
    </row>
    <row r="247" spans="1:14" x14ac:dyDescent="0.25">
      <c r="A247" s="4">
        <f t="shared" si="101"/>
        <v>0.44166666666666443</v>
      </c>
      <c r="B247" s="3">
        <f t="shared" ref="B247:B263" si="162">B246+SECOND(A247-A246)</f>
        <v>1553302160</v>
      </c>
      <c r="C247">
        <f t="shared" ref="C247:D247" si="163">C246</f>
        <v>4</v>
      </c>
      <c r="D247">
        <f t="shared" si="163"/>
        <v>181</v>
      </c>
      <c r="E247">
        <f t="shared" ref="E247:E263" ca="1" si="164">INDIRECT("E$"&amp;C247)+INDIRECT("H$"&amp;C247)*($B247-INDIRECT("B$"&amp;D247))</f>
        <v>-27430.994160153648</v>
      </c>
      <c r="F247">
        <f t="shared" ref="F247:F263" ca="1" si="165">INDIRECT("F$"&amp;C247)+INDIRECT("I$"&amp;C247)*($B247-INDIRECT("B$"&amp;D247))</f>
        <v>133043.85525759999</v>
      </c>
      <c r="G247">
        <f t="shared" ref="G247:G263" ca="1" si="166">INDIRECT("G$"&amp;C247)+INDIRECT("J$"&amp;C247)*($B247-INDIRECT("B$"&amp;D247))</f>
        <v>10972.8</v>
      </c>
      <c r="H247" s="9">
        <f t="shared" ref="H247:H262" ca="1" si="167">(E248-E247)/($B248-$B247)</f>
        <v>-44.603684570331097</v>
      </c>
      <c r="I247" s="9">
        <f t="shared" ref="I247:I262" ca="1" si="168">(F248-F247)/($B248-$B247)</f>
        <v>216.33174816000391</v>
      </c>
      <c r="J247" s="9">
        <f t="shared" ref="J247:J262" ca="1" si="169">(G248-G247)/($B248-$B247)</f>
        <v>0</v>
      </c>
      <c r="K247" s="9">
        <f t="shared" ref="K247:K263" ca="1" si="170">SQRT(H247*H247+I247*I247)</f>
        <v>220.88212679891723</v>
      </c>
      <c r="L247" s="9">
        <f t="shared" ref="L247:L263" ca="1" si="171">DEGREES(ATAN2(I247,H247))</f>
        <v>-11.650096301579541</v>
      </c>
      <c r="M247">
        <f t="shared" ref="M247:M263" ca="1" si="172">INDIRECT("M$"&amp;C247)+INDIRECT("O$"&amp;C247)*($B247-INDIRECT("B$"&amp;D247))</f>
        <v>57.022753863134653</v>
      </c>
      <c r="N247">
        <f t="shared" ref="N247:N263" ca="1" si="173">INDIRECT("N$"&amp;C247)+INDIRECT("P$"&amp;C247)*($B247-INDIRECT("B$"&amp;D247))</f>
        <v>32.494370860927155</v>
      </c>
    </row>
    <row r="248" spans="1:14" x14ac:dyDescent="0.25">
      <c r="A248" s="4">
        <f t="shared" si="101"/>
        <v>0.44172453703703479</v>
      </c>
      <c r="B248" s="3">
        <f t="shared" si="162"/>
        <v>1553302165</v>
      </c>
      <c r="C248">
        <f t="shared" ref="C248:D248" si="174">C247</f>
        <v>4</v>
      </c>
      <c r="D248">
        <f t="shared" si="174"/>
        <v>181</v>
      </c>
      <c r="E248">
        <f t="shared" ca="1" si="164"/>
        <v>-27654.012583005304</v>
      </c>
      <c r="F248">
        <f t="shared" ca="1" si="165"/>
        <v>134125.51399840001</v>
      </c>
      <c r="G248">
        <f t="shared" ca="1" si="166"/>
        <v>10972.8</v>
      </c>
      <c r="H248" s="9">
        <f t="shared" ca="1" si="167"/>
        <v>-44.603684570331097</v>
      </c>
      <c r="I248" s="9">
        <f t="shared" ca="1" si="168"/>
        <v>216.33174815999809</v>
      </c>
      <c r="J248" s="9">
        <f t="shared" ca="1" si="169"/>
        <v>0</v>
      </c>
      <c r="K248" s="9">
        <f t="shared" ca="1" si="170"/>
        <v>220.88212679891154</v>
      </c>
      <c r="L248" s="9">
        <f t="shared" ca="1" si="171"/>
        <v>-11.650096301579847</v>
      </c>
      <c r="M248">
        <f t="shared" ca="1" si="172"/>
        <v>57.032288447387778</v>
      </c>
      <c r="N248">
        <f t="shared" ca="1" si="173"/>
        <v>32.490802060338488</v>
      </c>
    </row>
    <row r="249" spans="1:14" x14ac:dyDescent="0.25">
      <c r="A249" s="4">
        <f t="shared" si="101"/>
        <v>0.44178240740740515</v>
      </c>
      <c r="B249" s="3">
        <f t="shared" si="162"/>
        <v>1553302170</v>
      </c>
      <c r="C249">
        <f t="shared" ref="C249:D249" si="175">C248</f>
        <v>4</v>
      </c>
      <c r="D249">
        <f t="shared" si="175"/>
        <v>181</v>
      </c>
      <c r="E249">
        <f t="shared" ca="1" si="164"/>
        <v>-27877.031005856959</v>
      </c>
      <c r="F249">
        <f t="shared" ca="1" si="165"/>
        <v>135207.1727392</v>
      </c>
      <c r="G249">
        <f t="shared" ca="1" si="166"/>
        <v>10972.8</v>
      </c>
      <c r="H249" s="9">
        <f t="shared" ca="1" si="167"/>
        <v>-44.603684570331097</v>
      </c>
      <c r="I249" s="9">
        <f t="shared" ca="1" si="168"/>
        <v>216.33174815999809</v>
      </c>
      <c r="J249" s="9">
        <f t="shared" ca="1" si="169"/>
        <v>0</v>
      </c>
      <c r="K249" s="9">
        <f t="shared" ca="1" si="170"/>
        <v>220.88212679891154</v>
      </c>
      <c r="L249" s="9">
        <f t="shared" ca="1" si="171"/>
        <v>-11.650096301579847</v>
      </c>
      <c r="M249">
        <f t="shared" ca="1" si="172"/>
        <v>57.041823031640909</v>
      </c>
      <c r="N249">
        <f t="shared" ca="1" si="173"/>
        <v>32.487233259749821</v>
      </c>
    </row>
    <row r="250" spans="1:14" x14ac:dyDescent="0.25">
      <c r="A250" s="4">
        <f t="shared" si="101"/>
        <v>0.44184027777777551</v>
      </c>
      <c r="B250" s="3">
        <f t="shared" si="162"/>
        <v>1553302175</v>
      </c>
      <c r="C250">
        <f t="shared" ref="C250:D250" si="176">C249</f>
        <v>4</v>
      </c>
      <c r="D250">
        <f t="shared" si="176"/>
        <v>181</v>
      </c>
      <c r="E250">
        <f t="shared" ca="1" si="164"/>
        <v>-28100.049428708615</v>
      </c>
      <c r="F250">
        <f t="shared" ca="1" si="165"/>
        <v>136288.83147999999</v>
      </c>
      <c r="G250">
        <f t="shared" ca="1" si="166"/>
        <v>10972.8</v>
      </c>
      <c r="H250" s="9">
        <f t="shared" ca="1" si="167"/>
        <v>-44.603684570331097</v>
      </c>
      <c r="I250" s="9">
        <f t="shared" ca="1" si="168"/>
        <v>216.33174815999809</v>
      </c>
      <c r="J250" s="9">
        <f t="shared" ca="1" si="169"/>
        <v>0</v>
      </c>
      <c r="K250" s="9">
        <f t="shared" ca="1" si="170"/>
        <v>220.88212679891154</v>
      </c>
      <c r="L250" s="9">
        <f t="shared" ca="1" si="171"/>
        <v>-11.650096301579847</v>
      </c>
      <c r="M250">
        <f t="shared" ca="1" si="172"/>
        <v>57.051357615894034</v>
      </c>
      <c r="N250">
        <f t="shared" ca="1" si="173"/>
        <v>32.483664459161155</v>
      </c>
    </row>
    <row r="251" spans="1:14" x14ac:dyDescent="0.25">
      <c r="A251" s="4">
        <f t="shared" ref="A251:A263" si="177">A250+5/24/3600</f>
        <v>0.44189814814814588</v>
      </c>
      <c r="B251" s="3">
        <f t="shared" si="162"/>
        <v>1553302180</v>
      </c>
      <c r="C251">
        <f t="shared" ref="C251:D251" si="178">C250</f>
        <v>4</v>
      </c>
      <c r="D251">
        <f t="shared" si="178"/>
        <v>181</v>
      </c>
      <c r="E251">
        <f t="shared" ca="1" si="164"/>
        <v>-28323.06785156027</v>
      </c>
      <c r="F251">
        <f t="shared" ca="1" si="165"/>
        <v>137370.49022079998</v>
      </c>
      <c r="G251">
        <f t="shared" ca="1" si="166"/>
        <v>10972.8</v>
      </c>
      <c r="H251" s="9">
        <f t="shared" ca="1" si="167"/>
        <v>-44.603684570331097</v>
      </c>
      <c r="I251" s="9">
        <f t="shared" ca="1" si="168"/>
        <v>216.33174815999809</v>
      </c>
      <c r="J251" s="9">
        <f t="shared" ca="1" si="169"/>
        <v>0</v>
      </c>
      <c r="K251" s="9">
        <f t="shared" ca="1" si="170"/>
        <v>220.88212679891154</v>
      </c>
      <c r="L251" s="9">
        <f t="shared" ca="1" si="171"/>
        <v>-11.650096301579847</v>
      </c>
      <c r="M251">
        <f t="shared" ca="1" si="172"/>
        <v>57.060892200147158</v>
      </c>
      <c r="N251">
        <f t="shared" ca="1" si="173"/>
        <v>32.48009565857248</v>
      </c>
    </row>
    <row r="252" spans="1:14" x14ac:dyDescent="0.25">
      <c r="A252" s="4">
        <f t="shared" si="177"/>
        <v>0.44195601851851624</v>
      </c>
      <c r="B252" s="3">
        <f t="shared" si="162"/>
        <v>1553302185</v>
      </c>
      <c r="C252">
        <f t="shared" ref="C252:D252" si="179">C251</f>
        <v>4</v>
      </c>
      <c r="D252">
        <f t="shared" si="179"/>
        <v>181</v>
      </c>
      <c r="E252">
        <f t="shared" ca="1" si="164"/>
        <v>-28546.086274411926</v>
      </c>
      <c r="F252">
        <f t="shared" ca="1" si="165"/>
        <v>138452.14896159997</v>
      </c>
      <c r="G252">
        <f t="shared" ca="1" si="166"/>
        <v>10972.8</v>
      </c>
      <c r="H252" s="9">
        <f t="shared" ca="1" si="167"/>
        <v>-44.603684570331097</v>
      </c>
      <c r="I252" s="9">
        <f t="shared" ca="1" si="168"/>
        <v>216.33174816000391</v>
      </c>
      <c r="J252" s="9">
        <f t="shared" ca="1" si="169"/>
        <v>0</v>
      </c>
      <c r="K252" s="9">
        <f t="shared" ca="1" si="170"/>
        <v>220.88212679891723</v>
      </c>
      <c r="L252" s="9">
        <f t="shared" ca="1" si="171"/>
        <v>-11.650096301579541</v>
      </c>
      <c r="M252">
        <f t="shared" ca="1" si="172"/>
        <v>57.07042678440029</v>
      </c>
      <c r="N252">
        <f t="shared" ca="1" si="173"/>
        <v>32.476526857983814</v>
      </c>
    </row>
    <row r="253" spans="1:14" x14ac:dyDescent="0.25">
      <c r="A253" s="4">
        <f t="shared" si="177"/>
        <v>0.4420138888888866</v>
      </c>
      <c r="B253" s="3">
        <f t="shared" si="162"/>
        <v>1553302190</v>
      </c>
      <c r="C253">
        <f t="shared" ref="C253:D253" si="180">C252</f>
        <v>4</v>
      </c>
      <c r="D253">
        <f t="shared" si="180"/>
        <v>181</v>
      </c>
      <c r="E253">
        <f t="shared" ca="1" si="164"/>
        <v>-28769.104697263581</v>
      </c>
      <c r="F253">
        <f t="shared" ca="1" si="165"/>
        <v>139533.80770239999</v>
      </c>
      <c r="G253">
        <f t="shared" ca="1" si="166"/>
        <v>10972.8</v>
      </c>
      <c r="H253" s="9">
        <f t="shared" ca="1" si="167"/>
        <v>-44.603684570331097</v>
      </c>
      <c r="I253" s="9">
        <f t="shared" ca="1" si="168"/>
        <v>216.33174815999809</v>
      </c>
      <c r="J253" s="9">
        <f t="shared" ca="1" si="169"/>
        <v>0</v>
      </c>
      <c r="K253" s="9">
        <f t="shared" ca="1" si="170"/>
        <v>220.88212679891154</v>
      </c>
      <c r="L253" s="9">
        <f t="shared" ca="1" si="171"/>
        <v>-11.650096301579847</v>
      </c>
      <c r="M253">
        <f t="shared" ca="1" si="172"/>
        <v>57.079961368653414</v>
      </c>
      <c r="N253">
        <f t="shared" ca="1" si="173"/>
        <v>32.472958057395147</v>
      </c>
    </row>
    <row r="254" spans="1:14" x14ac:dyDescent="0.25">
      <c r="A254" s="4">
        <f t="shared" si="177"/>
        <v>0.44207175925925696</v>
      </c>
      <c r="B254" s="3">
        <f t="shared" si="162"/>
        <v>1553302195</v>
      </c>
      <c r="C254">
        <f t="shared" ref="C254:D254" si="181">C253</f>
        <v>4</v>
      </c>
      <c r="D254">
        <f t="shared" si="181"/>
        <v>181</v>
      </c>
      <c r="E254">
        <f t="shared" ca="1" si="164"/>
        <v>-28992.123120115237</v>
      </c>
      <c r="F254">
        <f t="shared" ca="1" si="165"/>
        <v>140615.46644319998</v>
      </c>
      <c r="G254">
        <f t="shared" ca="1" si="166"/>
        <v>10972.8</v>
      </c>
      <c r="H254" s="9">
        <f t="shared" ca="1" si="167"/>
        <v>-44.603684570331097</v>
      </c>
      <c r="I254" s="9">
        <f t="shared" ca="1" si="168"/>
        <v>216.33174816000391</v>
      </c>
      <c r="J254" s="9">
        <f t="shared" ca="1" si="169"/>
        <v>0</v>
      </c>
      <c r="K254" s="9">
        <f t="shared" ca="1" si="170"/>
        <v>220.88212679891723</v>
      </c>
      <c r="L254" s="9">
        <f t="shared" ca="1" si="171"/>
        <v>-11.650096301579541</v>
      </c>
      <c r="M254">
        <f t="shared" ca="1" si="172"/>
        <v>57.089495952906546</v>
      </c>
      <c r="N254">
        <f t="shared" ca="1" si="173"/>
        <v>32.46938925680648</v>
      </c>
    </row>
    <row r="255" spans="1:14" x14ac:dyDescent="0.25">
      <c r="A255" s="4">
        <f t="shared" si="177"/>
        <v>0.44212962962962732</v>
      </c>
      <c r="B255" s="3">
        <f t="shared" si="162"/>
        <v>1553302200</v>
      </c>
      <c r="C255">
        <f t="shared" ref="C255:D255" si="182">C254</f>
        <v>4</v>
      </c>
      <c r="D255">
        <f t="shared" si="182"/>
        <v>181</v>
      </c>
      <c r="E255">
        <f t="shared" ca="1" si="164"/>
        <v>-29215.141542966892</v>
      </c>
      <c r="F255">
        <f t="shared" ca="1" si="165"/>
        <v>141697.125184</v>
      </c>
      <c r="G255">
        <f t="shared" ca="1" si="166"/>
        <v>10972.8</v>
      </c>
      <c r="H255" s="9">
        <f t="shared" ca="1" si="167"/>
        <v>-44.603684570331822</v>
      </c>
      <c r="I255" s="9">
        <f t="shared" ca="1" si="168"/>
        <v>216.33174815999809</v>
      </c>
      <c r="J255" s="9">
        <f t="shared" ca="1" si="169"/>
        <v>0</v>
      </c>
      <c r="K255" s="9">
        <f t="shared" ca="1" si="170"/>
        <v>220.88212679891166</v>
      </c>
      <c r="L255" s="9">
        <f t="shared" ca="1" si="171"/>
        <v>-11.650096301580032</v>
      </c>
      <c r="M255">
        <f t="shared" ca="1" si="172"/>
        <v>57.09903053715967</v>
      </c>
      <c r="N255">
        <f t="shared" ca="1" si="173"/>
        <v>32.465820456217813</v>
      </c>
    </row>
    <row r="256" spans="1:14" x14ac:dyDescent="0.25">
      <c r="A256" s="4">
        <f t="shared" si="177"/>
        <v>0.44218749999999768</v>
      </c>
      <c r="B256" s="3">
        <f t="shared" si="162"/>
        <v>1553302205</v>
      </c>
      <c r="C256">
        <f t="shared" ref="C256:D256" si="183">C255</f>
        <v>4</v>
      </c>
      <c r="D256">
        <f t="shared" si="183"/>
        <v>181</v>
      </c>
      <c r="E256">
        <f t="shared" ca="1" si="164"/>
        <v>-29438.159965818551</v>
      </c>
      <c r="F256">
        <f t="shared" ca="1" si="165"/>
        <v>142778.78392479999</v>
      </c>
      <c r="G256">
        <f t="shared" ca="1" si="166"/>
        <v>10972.8</v>
      </c>
      <c r="H256" s="9">
        <f t="shared" ca="1" si="167"/>
        <v>-44.603684570330373</v>
      </c>
      <c r="I256" s="9">
        <f t="shared" ca="1" si="168"/>
        <v>216.33174815999809</v>
      </c>
      <c r="J256" s="9">
        <f t="shared" ca="1" si="169"/>
        <v>0</v>
      </c>
      <c r="K256" s="9">
        <f t="shared" ca="1" si="170"/>
        <v>220.8821267989114</v>
      </c>
      <c r="L256" s="9">
        <f t="shared" ca="1" si="171"/>
        <v>-11.650096301579662</v>
      </c>
      <c r="M256">
        <f t="shared" ca="1" si="172"/>
        <v>57.108565121412795</v>
      </c>
      <c r="N256">
        <f t="shared" ca="1" si="173"/>
        <v>32.462251655629146</v>
      </c>
    </row>
    <row r="257" spans="1:14" x14ac:dyDescent="0.25">
      <c r="A257" s="4">
        <f t="shared" si="177"/>
        <v>0.44224537037036804</v>
      </c>
      <c r="B257" s="3">
        <f t="shared" si="162"/>
        <v>1553302210</v>
      </c>
      <c r="C257">
        <f t="shared" ref="C257:D257" si="184">C256</f>
        <v>4</v>
      </c>
      <c r="D257">
        <f t="shared" si="184"/>
        <v>181</v>
      </c>
      <c r="E257">
        <f t="shared" ca="1" si="164"/>
        <v>-29661.178388670203</v>
      </c>
      <c r="F257">
        <f t="shared" ca="1" si="165"/>
        <v>143860.44266559999</v>
      </c>
      <c r="G257">
        <f t="shared" ca="1" si="166"/>
        <v>10972.8</v>
      </c>
      <c r="H257" s="9">
        <f t="shared" ca="1" si="167"/>
        <v>-44.603684570331822</v>
      </c>
      <c r="I257" s="9">
        <f t="shared" ca="1" si="168"/>
        <v>216.33174815999809</v>
      </c>
      <c r="J257" s="9">
        <f t="shared" ca="1" si="169"/>
        <v>0</v>
      </c>
      <c r="K257" s="9">
        <f t="shared" ca="1" si="170"/>
        <v>220.88212679891166</v>
      </c>
      <c r="L257" s="9">
        <f t="shared" ca="1" si="171"/>
        <v>-11.650096301580032</v>
      </c>
      <c r="M257">
        <f t="shared" ca="1" si="172"/>
        <v>57.118099705665927</v>
      </c>
      <c r="N257">
        <f t="shared" ca="1" si="173"/>
        <v>32.458682855040472</v>
      </c>
    </row>
    <row r="258" spans="1:14" x14ac:dyDescent="0.25">
      <c r="A258" s="4">
        <f t="shared" si="177"/>
        <v>0.4423032407407384</v>
      </c>
      <c r="B258" s="3">
        <f t="shared" si="162"/>
        <v>1553302215</v>
      </c>
      <c r="C258">
        <f t="shared" ref="C258:D258" si="185">C257</f>
        <v>4</v>
      </c>
      <c r="D258">
        <f t="shared" si="185"/>
        <v>181</v>
      </c>
      <c r="E258">
        <f t="shared" ca="1" si="164"/>
        <v>-29884.196811521862</v>
      </c>
      <c r="F258">
        <f t="shared" ca="1" si="165"/>
        <v>144942.10140639998</v>
      </c>
      <c r="G258">
        <f t="shared" ca="1" si="166"/>
        <v>10972.8</v>
      </c>
      <c r="H258" s="9">
        <f t="shared" ca="1" si="167"/>
        <v>-44.603684570330373</v>
      </c>
      <c r="I258" s="9">
        <f t="shared" ca="1" si="168"/>
        <v>216.33174816000391</v>
      </c>
      <c r="J258" s="9">
        <f t="shared" ca="1" si="169"/>
        <v>0</v>
      </c>
      <c r="K258" s="9">
        <f t="shared" ca="1" si="170"/>
        <v>220.88212679891708</v>
      </c>
      <c r="L258" s="9">
        <f t="shared" ca="1" si="171"/>
        <v>-11.650096301579357</v>
      </c>
      <c r="M258">
        <f t="shared" ca="1" si="172"/>
        <v>57.127634289919051</v>
      </c>
      <c r="N258">
        <f t="shared" ca="1" si="173"/>
        <v>32.455114054451805</v>
      </c>
    </row>
    <row r="259" spans="1:14" x14ac:dyDescent="0.25">
      <c r="A259" s="4">
        <f t="shared" si="177"/>
        <v>0.44236111111110876</v>
      </c>
      <c r="B259" s="3">
        <f t="shared" si="162"/>
        <v>1553302220</v>
      </c>
      <c r="C259">
        <f t="shared" ref="C259:D259" si="186">C258</f>
        <v>4</v>
      </c>
      <c r="D259">
        <f t="shared" si="186"/>
        <v>181</v>
      </c>
      <c r="E259">
        <f t="shared" ca="1" si="164"/>
        <v>-30107.215234373514</v>
      </c>
      <c r="F259">
        <f t="shared" ca="1" si="165"/>
        <v>146023.7601472</v>
      </c>
      <c r="G259">
        <f t="shared" ca="1" si="166"/>
        <v>10972.8</v>
      </c>
      <c r="H259" s="9">
        <f t="shared" ca="1" si="167"/>
        <v>-44.603684570331822</v>
      </c>
      <c r="I259" s="9">
        <f t="shared" ca="1" si="168"/>
        <v>216.33174815999809</v>
      </c>
      <c r="J259" s="9">
        <f t="shared" ca="1" si="169"/>
        <v>0</v>
      </c>
      <c r="K259" s="9">
        <f t="shared" ca="1" si="170"/>
        <v>220.88212679891166</v>
      </c>
      <c r="L259" s="9">
        <f t="shared" ca="1" si="171"/>
        <v>-11.650096301580032</v>
      </c>
      <c r="M259">
        <f t="shared" ca="1" si="172"/>
        <v>57.137168874172175</v>
      </c>
      <c r="N259">
        <f t="shared" ca="1" si="173"/>
        <v>32.451545253863138</v>
      </c>
    </row>
    <row r="260" spans="1:14" x14ac:dyDescent="0.25">
      <c r="A260" s="4">
        <f t="shared" si="177"/>
        <v>0.44241898148147912</v>
      </c>
      <c r="B260" s="3">
        <f t="shared" si="162"/>
        <v>1553302225</v>
      </c>
      <c r="C260">
        <f t="shared" ref="C260:D260" si="187">C259</f>
        <v>4</v>
      </c>
      <c r="D260">
        <f t="shared" si="187"/>
        <v>181</v>
      </c>
      <c r="E260">
        <f t="shared" ca="1" si="164"/>
        <v>-30330.233657225173</v>
      </c>
      <c r="F260">
        <f t="shared" ca="1" si="165"/>
        <v>147105.41888799999</v>
      </c>
      <c r="G260">
        <f t="shared" ca="1" si="166"/>
        <v>10972.8</v>
      </c>
      <c r="H260" s="9">
        <f t="shared" ca="1" si="167"/>
        <v>-44.603684570330373</v>
      </c>
      <c r="I260" s="9">
        <f t="shared" ca="1" si="168"/>
        <v>216.33174816000391</v>
      </c>
      <c r="J260" s="9">
        <f t="shared" ca="1" si="169"/>
        <v>0</v>
      </c>
      <c r="K260" s="9">
        <f t="shared" ca="1" si="170"/>
        <v>220.88212679891708</v>
      </c>
      <c r="L260" s="9">
        <f t="shared" ca="1" si="171"/>
        <v>-11.650096301579357</v>
      </c>
      <c r="M260">
        <f t="shared" ca="1" si="172"/>
        <v>57.146703458425307</v>
      </c>
      <c r="N260">
        <f t="shared" ca="1" si="173"/>
        <v>32.447976453274471</v>
      </c>
    </row>
    <row r="261" spans="1:14" x14ac:dyDescent="0.25">
      <c r="A261" s="4">
        <f t="shared" si="177"/>
        <v>0.44247685185184948</v>
      </c>
      <c r="B261" s="3">
        <f t="shared" si="162"/>
        <v>1553302230</v>
      </c>
      <c r="C261">
        <f t="shared" ref="C261:D261" si="188">C260</f>
        <v>4</v>
      </c>
      <c r="D261">
        <f t="shared" si="188"/>
        <v>181</v>
      </c>
      <c r="E261">
        <f t="shared" ca="1" si="164"/>
        <v>-30553.252080076825</v>
      </c>
      <c r="F261">
        <f t="shared" ca="1" si="165"/>
        <v>148187.07762880001</v>
      </c>
      <c r="G261">
        <f t="shared" ca="1" si="166"/>
        <v>10972.8</v>
      </c>
      <c r="H261" s="9">
        <f t="shared" ca="1" si="167"/>
        <v>-44.603684570331822</v>
      </c>
      <c r="I261" s="9">
        <f t="shared" ca="1" si="168"/>
        <v>216.33174815999809</v>
      </c>
      <c r="J261" s="9">
        <f t="shared" ca="1" si="169"/>
        <v>0</v>
      </c>
      <c r="K261" s="9">
        <f t="shared" ca="1" si="170"/>
        <v>220.88212679891166</v>
      </c>
      <c r="L261" s="9">
        <f t="shared" ca="1" si="171"/>
        <v>-11.650096301580032</v>
      </c>
      <c r="M261">
        <f t="shared" ca="1" si="172"/>
        <v>57.156238042678432</v>
      </c>
      <c r="N261">
        <f t="shared" ca="1" si="173"/>
        <v>32.444407652685804</v>
      </c>
    </row>
    <row r="262" spans="1:14" x14ac:dyDescent="0.25">
      <c r="A262" s="4">
        <f t="shared" si="177"/>
        <v>0.44253472222221985</v>
      </c>
      <c r="B262" s="3">
        <f t="shared" si="162"/>
        <v>1553302235</v>
      </c>
      <c r="C262">
        <f t="shared" ref="C262:D262" si="189">C261</f>
        <v>4</v>
      </c>
      <c r="D262">
        <f t="shared" si="189"/>
        <v>181</v>
      </c>
      <c r="E262">
        <f t="shared" ca="1" si="164"/>
        <v>-30776.270502928484</v>
      </c>
      <c r="F262">
        <f t="shared" ca="1" si="165"/>
        <v>149268.7363696</v>
      </c>
      <c r="G262">
        <f t="shared" ca="1" si="166"/>
        <v>10972.8</v>
      </c>
      <c r="H262" s="9">
        <f t="shared" ca="1" si="167"/>
        <v>-44.603684570330373</v>
      </c>
      <c r="I262" s="9">
        <f t="shared" ca="1" si="168"/>
        <v>216.33174815999809</v>
      </c>
      <c r="J262" s="9">
        <f t="shared" ca="1" si="169"/>
        <v>0</v>
      </c>
      <c r="K262" s="9">
        <f t="shared" ca="1" si="170"/>
        <v>220.8821267989114</v>
      </c>
      <c r="L262" s="9">
        <f t="shared" ca="1" si="171"/>
        <v>-11.650096301579662</v>
      </c>
      <c r="M262">
        <f t="shared" ca="1" si="172"/>
        <v>57.165772626931563</v>
      </c>
      <c r="N262">
        <f t="shared" ca="1" si="173"/>
        <v>32.440838852097137</v>
      </c>
    </row>
    <row r="263" spans="1:14" x14ac:dyDescent="0.25">
      <c r="A263" s="4">
        <f t="shared" si="177"/>
        <v>0.44259259259259021</v>
      </c>
      <c r="B263" s="3">
        <f t="shared" si="162"/>
        <v>1553302240</v>
      </c>
      <c r="C263">
        <f t="shared" ref="C263:D263" si="190">C262</f>
        <v>4</v>
      </c>
      <c r="D263">
        <f t="shared" si="190"/>
        <v>181</v>
      </c>
      <c r="E263">
        <f t="shared" ca="1" si="164"/>
        <v>-30999.288925780136</v>
      </c>
      <c r="F263">
        <f t="shared" ca="1" si="165"/>
        <v>150350.39511039999</v>
      </c>
      <c r="G263">
        <f t="shared" ca="1" si="166"/>
        <v>10972.8</v>
      </c>
      <c r="H263" s="9">
        <f ca="1">H262</f>
        <v>-44.603684570330373</v>
      </c>
      <c r="I263" s="9">
        <f ca="1">I262</f>
        <v>216.33174815999809</v>
      </c>
      <c r="J263" s="9">
        <f ca="1">J262</f>
        <v>0</v>
      </c>
      <c r="K263" s="9">
        <f t="shared" ca="1" si="170"/>
        <v>220.8821267989114</v>
      </c>
      <c r="L263" s="9">
        <f t="shared" ca="1" si="171"/>
        <v>-11.650096301579662</v>
      </c>
      <c r="M263">
        <f t="shared" ca="1" si="172"/>
        <v>57.175307211184688</v>
      </c>
      <c r="N263">
        <f t="shared" ca="1" si="173"/>
        <v>32.437270051508463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0.42800925925925926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25.139622306373624</v>
      </c>
      <c r="I3" s="9">
        <f t="shared" si="0"/>
        <v>-240.44907722901098</v>
      </c>
      <c r="J3" s="9">
        <f t="shared" si="0"/>
        <v>0</v>
      </c>
      <c r="K3" s="9">
        <f>SQRT(H3*H3+I3*I3)</f>
        <v>241.75971407575332</v>
      </c>
      <c r="L3" s="9">
        <f>DEGREES(ATAN2(I3,H3))</f>
        <v>174.03125195506311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-2.1874236874236917E-3</v>
      </c>
      <c r="P3" s="10">
        <f>(N4-N3)/(MINUTE($A4-$A3)*60+SECOND($A4-$A3))</f>
        <v>4.0231990231991643E-4</v>
      </c>
    </row>
    <row r="4" spans="1:16" x14ac:dyDescent="0.25">
      <c r="A4" s="5">
        <v>0.44143518518518521</v>
      </c>
      <c r="B4" s="6" t="s">
        <v>79</v>
      </c>
      <c r="C4" s="7">
        <v>310</v>
      </c>
      <c r="D4" s="7"/>
      <c r="E4" s="7">
        <f>VLOOKUP($B4,Beacons!$A$6:$O$30,14,FALSE)</f>
        <v>11438.8</v>
      </c>
      <c r="F4" s="7">
        <f>VLOOKUP($B4,Beacons!$A$6:$O$30,15,FALSE)</f>
        <v>-109404.5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54.854722222222222</v>
      </c>
      <c r="N4" s="7">
        <f>VLOOKUP($B4,Beacons!$A$6:$O$30,9,FALSE)</f>
        <v>33.116388888888892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0.42800925925925926</v>
      </c>
      <c r="B7" s="3">
        <f>Params!D29+MINUTE(A7-Params!C29)*60+SECOND(A7-Params!C29)</f>
        <v>1553300980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0.42806712962962962</v>
      </c>
      <c r="B8" s="3">
        <f>B7+SECOND(A8-A7)</f>
        <v>1553300985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0.42812499999999998</v>
      </c>
      <c r="B9" s="3">
        <f>B8+SECOND(A9-A8)</f>
        <v>1553300990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0.42818287037037034</v>
      </c>
      <c r="B10" s="3">
        <f t="shared" ref="B10:B73" si="11">B9+SECOND(A10-A9)</f>
        <v>1553300995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0.4282407407407407</v>
      </c>
      <c r="B11" s="3">
        <f t="shared" si="11"/>
        <v>1553301000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0.42829861111111106</v>
      </c>
      <c r="B12" s="3">
        <f t="shared" si="11"/>
        <v>1553301005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0.42835648148148142</v>
      </c>
      <c r="B13" s="3">
        <f t="shared" si="11"/>
        <v>1553301010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0.42841435185185178</v>
      </c>
      <c r="B14" s="3">
        <f t="shared" si="11"/>
        <v>1553301015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0.42847222222222214</v>
      </c>
      <c r="B15" s="3">
        <f t="shared" si="11"/>
        <v>1553301020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0.4285300925925925</v>
      </c>
      <c r="B16" s="3">
        <f t="shared" si="11"/>
        <v>1553301025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0.42858796296296287</v>
      </c>
      <c r="B17" s="3">
        <f t="shared" si="11"/>
        <v>1553301030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0.42864583333333323</v>
      </c>
      <c r="B18" s="3">
        <f t="shared" si="11"/>
        <v>1553301035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0.42870370370370359</v>
      </c>
      <c r="B19" s="3">
        <f t="shared" si="11"/>
        <v>1553301040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0.42876157407407395</v>
      </c>
      <c r="B20" s="3">
        <f t="shared" si="11"/>
        <v>1553301045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0.42881944444444431</v>
      </c>
      <c r="B21" s="3">
        <f t="shared" si="11"/>
        <v>1553301050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0.42887731481481467</v>
      </c>
      <c r="B22" s="3">
        <f t="shared" si="11"/>
        <v>1553301055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0.42893518518518503</v>
      </c>
      <c r="B23" s="3">
        <f t="shared" si="11"/>
        <v>1553301060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0.42899305555555539</v>
      </c>
      <c r="B24" s="3">
        <f t="shared" si="11"/>
        <v>1553301065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0.42905092592592575</v>
      </c>
      <c r="B25" s="3">
        <f t="shared" si="11"/>
        <v>1553301070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0.42910879629629611</v>
      </c>
      <c r="B26" s="3">
        <f t="shared" si="11"/>
        <v>1553301075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0.42916666666666647</v>
      </c>
      <c r="B27" s="3">
        <f t="shared" si="11"/>
        <v>1553301080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0.42922453703703684</v>
      </c>
      <c r="B28" s="3">
        <f t="shared" si="11"/>
        <v>1553301085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0.4292824074074072</v>
      </c>
      <c r="B29" s="3">
        <f t="shared" si="11"/>
        <v>1553301090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0.42934027777777756</v>
      </c>
      <c r="B30" s="3">
        <f t="shared" si="11"/>
        <v>1553301095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0.42939814814814792</v>
      </c>
      <c r="B31" s="3">
        <f t="shared" si="11"/>
        <v>1553301100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0.42945601851851828</v>
      </c>
      <c r="B32" s="3">
        <f t="shared" si="11"/>
        <v>1553301105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0.42951388888888864</v>
      </c>
      <c r="B33" s="3">
        <f t="shared" si="11"/>
        <v>1553301110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0.429571759259259</v>
      </c>
      <c r="B34" s="3">
        <f t="shared" si="11"/>
        <v>1553301115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0.42962962962962936</v>
      </c>
      <c r="B35" s="3">
        <f t="shared" si="11"/>
        <v>1553301120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0.42968749999999972</v>
      </c>
      <c r="B36" s="3">
        <f t="shared" si="11"/>
        <v>1553301125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0.42974537037037008</v>
      </c>
      <c r="B37" s="3">
        <f t="shared" si="11"/>
        <v>1553301130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0.42980324074074044</v>
      </c>
      <c r="B38" s="3">
        <f t="shared" si="11"/>
        <v>1553301135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0.42986111111111081</v>
      </c>
      <c r="B39" s="3">
        <f t="shared" si="11"/>
        <v>1553301140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0.42991898148148117</v>
      </c>
      <c r="B40" s="3">
        <f t="shared" si="11"/>
        <v>1553301145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0.42997685185185153</v>
      </c>
      <c r="B41" s="3">
        <f t="shared" si="11"/>
        <v>1553301150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0.43003472222222189</v>
      </c>
      <c r="B42" s="3">
        <f t="shared" si="11"/>
        <v>1553301155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0.43009259259259225</v>
      </c>
      <c r="B43" s="3">
        <f t="shared" si="11"/>
        <v>1553301160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0.43015046296296261</v>
      </c>
      <c r="B44" s="3">
        <f t="shared" si="11"/>
        <v>1553301165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0.43020833333333297</v>
      </c>
      <c r="B45" s="3">
        <f t="shared" si="11"/>
        <v>1553301170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0.43026620370370333</v>
      </c>
      <c r="B46" s="3">
        <f t="shared" si="11"/>
        <v>1553301175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0.43032407407407369</v>
      </c>
      <c r="B47" s="3">
        <f t="shared" si="11"/>
        <v>1553301180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0.43038194444444405</v>
      </c>
      <c r="B48" s="3">
        <f t="shared" si="11"/>
        <v>1553301185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0.43043981481481441</v>
      </c>
      <c r="B49" s="3">
        <f t="shared" si="11"/>
        <v>1553301190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0.43049768518518478</v>
      </c>
      <c r="B50" s="3">
        <f t="shared" si="11"/>
        <v>1553301195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0.43055555555555514</v>
      </c>
      <c r="B51" s="3">
        <f t="shared" si="11"/>
        <v>1553301200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0.4306134259259255</v>
      </c>
      <c r="B52" s="3">
        <f t="shared" si="11"/>
        <v>1553301205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14"/>
      <c r="P52" s="14"/>
      <c r="Q52" s="14"/>
      <c r="R52" s="14"/>
      <c r="S52" s="14"/>
    </row>
    <row r="53" spans="1:19" x14ac:dyDescent="0.25">
      <c r="A53" s="4">
        <f>A52+5/24/3600</f>
        <v>0.43067129629629586</v>
      </c>
      <c r="B53" s="3">
        <f t="shared" si="11"/>
        <v>1553301210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</row>
    <row r="54" spans="1:19" x14ac:dyDescent="0.25">
      <c r="A54" s="4">
        <f t="shared" si="10"/>
        <v>0.43072916666666622</v>
      </c>
      <c r="B54" s="3">
        <f t="shared" si="11"/>
        <v>1553301215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0.43078703703703658</v>
      </c>
      <c r="B55" s="3">
        <f t="shared" si="11"/>
        <v>1553301220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0.43084490740740694</v>
      </c>
      <c r="B56" s="3">
        <f t="shared" si="11"/>
        <v>1553301225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0.4309027777777773</v>
      </c>
      <c r="B57" s="3">
        <f t="shared" si="11"/>
        <v>1553301230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0.43096064814814766</v>
      </c>
      <c r="B58" s="3">
        <f t="shared" si="11"/>
        <v>1553301235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0.43101851851851802</v>
      </c>
      <c r="B59" s="3">
        <f t="shared" si="11"/>
        <v>1553301240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0.43107638888888838</v>
      </c>
      <c r="B60" s="3">
        <f t="shared" si="11"/>
        <v>1553301245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0.43113425925925875</v>
      </c>
      <c r="B61" s="3">
        <f t="shared" si="11"/>
        <v>1553301250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0.43119212962962911</v>
      </c>
      <c r="B62" s="3">
        <f t="shared" si="11"/>
        <v>1553301255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0.43124999999999947</v>
      </c>
      <c r="B63" s="3">
        <f t="shared" si="11"/>
        <v>1553301260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0.43130787037036983</v>
      </c>
      <c r="B64" s="3">
        <f t="shared" si="11"/>
        <v>1553301265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0.43136574074074019</v>
      </c>
      <c r="B65" s="3">
        <f t="shared" si="11"/>
        <v>1553301270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0.43142361111111055</v>
      </c>
      <c r="B66" s="3">
        <f t="shared" si="11"/>
        <v>1553301275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0.43148148148148091</v>
      </c>
      <c r="B67" s="3">
        <f t="shared" si="11"/>
        <v>1553301280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0.43153935185185127</v>
      </c>
      <c r="B68" s="3">
        <f t="shared" si="11"/>
        <v>1553301285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0.43159722222222163</v>
      </c>
      <c r="B69" s="3">
        <f t="shared" si="11"/>
        <v>1553301290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0.43165509259259199</v>
      </c>
      <c r="B70" s="3">
        <f t="shared" si="11"/>
        <v>1553301295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0.43171296296296235</v>
      </c>
      <c r="B71" s="3">
        <f t="shared" si="11"/>
        <v>1553301300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0.43177083333333272</v>
      </c>
      <c r="B72" s="3">
        <f t="shared" si="11"/>
        <v>1553301305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0.43182870370370308</v>
      </c>
      <c r="B73" s="3">
        <f t="shared" si="11"/>
        <v>1553301310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0.43188657407407344</v>
      </c>
      <c r="B74" s="3">
        <f t="shared" ref="B74:B137" si="25">B73+SECOND(A74-A73)</f>
        <v>1553301315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0.4319444444444438</v>
      </c>
      <c r="B75" s="3">
        <f t="shared" si="25"/>
        <v>1553301320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0.43200231481481416</v>
      </c>
      <c r="B76" s="3">
        <f t="shared" si="25"/>
        <v>1553301325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0.43206018518518452</v>
      </c>
      <c r="B77" s="3">
        <f t="shared" si="25"/>
        <v>1553301330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0.43211805555555488</v>
      </c>
      <c r="B78" s="3">
        <f t="shared" si="25"/>
        <v>1553301335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0.43217592592592524</v>
      </c>
      <c r="B79" s="3">
        <f t="shared" si="25"/>
        <v>1553301340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0.4322337962962956</v>
      </c>
      <c r="B80" s="3">
        <f t="shared" si="25"/>
        <v>1553301345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0.43229166666666596</v>
      </c>
      <c r="B81" s="3">
        <f t="shared" si="25"/>
        <v>1553301350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0.43234953703703632</v>
      </c>
      <c r="B82" s="3">
        <f t="shared" si="25"/>
        <v>1553301355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0.43240740740740669</v>
      </c>
      <c r="B83" s="3">
        <f t="shared" si="25"/>
        <v>1553301360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0.43246527777777705</v>
      </c>
      <c r="B84" s="3">
        <f t="shared" si="25"/>
        <v>1553301365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0.43252314814814741</v>
      </c>
      <c r="B85" s="3">
        <f t="shared" si="25"/>
        <v>1553301370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0.43258101851851777</v>
      </c>
      <c r="B86" s="3">
        <f t="shared" si="25"/>
        <v>1553301375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0.43263888888888813</v>
      </c>
      <c r="B87" s="3">
        <f t="shared" si="25"/>
        <v>1553301380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0.43269675925925849</v>
      </c>
      <c r="B88" s="3">
        <f t="shared" si="25"/>
        <v>1553301385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0.43275462962962885</v>
      </c>
      <c r="B89" s="3">
        <f t="shared" si="25"/>
        <v>1553301390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0.43281249999999921</v>
      </c>
      <c r="B90" s="3">
        <f t="shared" si="25"/>
        <v>1553301395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0.43287037037036957</v>
      </c>
      <c r="B91" s="3">
        <f t="shared" si="25"/>
        <v>1553301400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0.43292824074073993</v>
      </c>
      <c r="B92" s="3">
        <f t="shared" si="25"/>
        <v>1553301405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0.43298611111111029</v>
      </c>
      <c r="B93" s="3">
        <f t="shared" si="25"/>
        <v>1553301410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0.43304398148148066</v>
      </c>
      <c r="B94" s="3">
        <f t="shared" si="25"/>
        <v>1553301415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0.43310185185185102</v>
      </c>
      <c r="B95" s="3">
        <f t="shared" si="25"/>
        <v>1553301420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0.43315972222222138</v>
      </c>
      <c r="B96" s="3">
        <f t="shared" si="25"/>
        <v>1553301425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0.43321759259259174</v>
      </c>
      <c r="B97" s="3">
        <f t="shared" si="25"/>
        <v>1553301430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0.4332754629629621</v>
      </c>
      <c r="B98" s="3">
        <f t="shared" si="25"/>
        <v>1553301435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0.43333333333333246</v>
      </c>
      <c r="B99" s="3">
        <f t="shared" si="25"/>
        <v>1553301440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0.43339120370370282</v>
      </c>
      <c r="B100" s="3">
        <f t="shared" si="25"/>
        <v>1553301445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0.43344907407407318</v>
      </c>
      <c r="B101" s="3">
        <f t="shared" si="25"/>
        <v>1553301450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0.43350694444444354</v>
      </c>
      <c r="B102" s="3">
        <f t="shared" si="25"/>
        <v>1553301455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0.4335648148148139</v>
      </c>
      <c r="B103" s="3">
        <f t="shared" si="25"/>
        <v>1553301460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0.43362268518518426</v>
      </c>
      <c r="B104" s="3">
        <f t="shared" si="25"/>
        <v>1553301465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0.43368055555555463</v>
      </c>
      <c r="B105" s="3">
        <f t="shared" si="25"/>
        <v>1553301470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0.43373842592592499</v>
      </c>
      <c r="B106" s="3">
        <f t="shared" si="25"/>
        <v>1553301475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0.43379629629629535</v>
      </c>
      <c r="B107" s="3">
        <f t="shared" si="25"/>
        <v>1553301480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0.43385416666666571</v>
      </c>
      <c r="B108" s="3">
        <f t="shared" si="25"/>
        <v>1553301485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0.43391203703703607</v>
      </c>
      <c r="B109" s="3">
        <f t="shared" si="25"/>
        <v>1553301490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0.43396990740740643</v>
      </c>
      <c r="B110" s="3">
        <f t="shared" si="25"/>
        <v>1553301495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0.43402777777777679</v>
      </c>
      <c r="B111" s="3">
        <f t="shared" si="25"/>
        <v>1553301500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0.43408564814814715</v>
      </c>
      <c r="B112" s="3">
        <f t="shared" si="25"/>
        <v>1553301505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0.43414351851851751</v>
      </c>
      <c r="B113" s="3">
        <f t="shared" si="25"/>
        <v>1553301510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0.43420138888888787</v>
      </c>
      <c r="B114" s="3">
        <f t="shared" si="25"/>
        <v>1553301515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0.43425925925925823</v>
      </c>
      <c r="B115" s="3">
        <f t="shared" si="25"/>
        <v>1553301520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0.4343171296296286</v>
      </c>
      <c r="B116" s="3">
        <f t="shared" si="25"/>
        <v>1553301525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0.43437499999999896</v>
      </c>
      <c r="B117" s="3">
        <f t="shared" si="25"/>
        <v>1553301530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0.43443287037036932</v>
      </c>
      <c r="B118" s="3">
        <f t="shared" si="25"/>
        <v>1553301535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0.43449074074073968</v>
      </c>
      <c r="B119" s="3">
        <f t="shared" si="25"/>
        <v>1553301540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0.43454861111111004</v>
      </c>
      <c r="B120" s="3">
        <f t="shared" si="25"/>
        <v>1553301545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0.4346064814814804</v>
      </c>
      <c r="B121" s="3">
        <f t="shared" si="25"/>
        <v>1553301550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0.43466435185185076</v>
      </c>
      <c r="B122" s="3">
        <f t="shared" si="25"/>
        <v>1553301555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0.43472222222222112</v>
      </c>
      <c r="B123" s="3">
        <f t="shared" si="25"/>
        <v>1553301560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0.43478009259259148</v>
      </c>
      <c r="B124" s="3">
        <f t="shared" si="25"/>
        <v>1553301565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0.43483796296296184</v>
      </c>
      <c r="B125" s="3">
        <f t="shared" si="25"/>
        <v>1553301570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0.4348958333333322</v>
      </c>
      <c r="B126" s="3">
        <f t="shared" si="25"/>
        <v>1553301575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0.43495370370370257</v>
      </c>
      <c r="B127" s="3">
        <f t="shared" si="25"/>
        <v>1553301580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0.43501157407407293</v>
      </c>
      <c r="B128" s="3">
        <f t="shared" si="25"/>
        <v>1553301585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0.43506944444444329</v>
      </c>
      <c r="B129" s="3">
        <f t="shared" si="25"/>
        <v>1553301590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0.43512731481481365</v>
      </c>
      <c r="B130" s="3">
        <f t="shared" si="25"/>
        <v>1553301595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0.43518518518518401</v>
      </c>
      <c r="B131" s="3">
        <f t="shared" si="25"/>
        <v>1553301600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0.43524305555555437</v>
      </c>
      <c r="B132" s="3">
        <f t="shared" si="25"/>
        <v>1553301605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0.43530092592592473</v>
      </c>
      <c r="B133" s="3">
        <f t="shared" si="25"/>
        <v>1553301610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0.43535879629629509</v>
      </c>
      <c r="B134" s="3">
        <f t="shared" si="25"/>
        <v>1553301615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0.43541666666666545</v>
      </c>
      <c r="B135" s="3">
        <f t="shared" si="25"/>
        <v>1553301620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0.43547453703703581</v>
      </c>
      <c r="B136" s="3">
        <f t="shared" si="25"/>
        <v>1553301625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0.43553240740740617</v>
      </c>
      <c r="B137" s="3">
        <f t="shared" si="25"/>
        <v>1553301630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</row>
    <row r="138" spans="1:19" x14ac:dyDescent="0.25">
      <c r="A138" s="4">
        <f t="shared" si="32"/>
        <v>0.43559027777777654</v>
      </c>
      <c r="B138" s="3">
        <f t="shared" ref="B138:B201" si="40">B137+SECOND(A138-A137)</f>
        <v>1553301635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</row>
    <row r="139" spans="1:19" x14ac:dyDescent="0.25">
      <c r="A139" s="8">
        <f t="shared" si="32"/>
        <v>0.4356481481481469</v>
      </c>
      <c r="B139" s="3">
        <f t="shared" si="40"/>
        <v>1553301640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</row>
    <row r="140" spans="1:19" x14ac:dyDescent="0.25">
      <c r="A140" s="4">
        <f t="shared" si="32"/>
        <v>0.43570601851851726</v>
      </c>
      <c r="B140" s="3">
        <f t="shared" si="40"/>
        <v>1553301645</v>
      </c>
      <c r="C140">
        <f t="shared" si="37"/>
        <v>2</v>
      </c>
      <c r="D140">
        <f t="shared" si="37"/>
        <v>7</v>
      </c>
      <c r="E140">
        <f t="shared" ca="1" si="27"/>
        <v>-1910.4108075900695</v>
      </c>
      <c r="F140">
        <f t="shared" ca="1" si="28"/>
        <v>9266.8071525787236</v>
      </c>
      <c r="G140">
        <f t="shared" ca="1" si="33"/>
        <v>9448.7999999999993</v>
      </c>
      <c r="H140" s="9">
        <f t="shared" ca="1" si="34"/>
        <v>47.76706645475133</v>
      </c>
      <c r="I140" s="9">
        <f t="shared" ca="1" si="34"/>
        <v>-231.67442533447175</v>
      </c>
      <c r="J140" s="9">
        <f t="shared" ca="1" si="34"/>
        <v>0</v>
      </c>
      <c r="K140" s="9">
        <f t="shared" ca="1" si="35"/>
        <v>236.54752586266963</v>
      </c>
      <c r="L140" s="9">
        <f t="shared" ca="1" si="36"/>
        <v>168.34990369842052</v>
      </c>
      <c r="M140">
        <f t="shared" ca="1" si="38"/>
        <v>55.931686367218283</v>
      </c>
      <c r="N140">
        <f t="shared" ca="1" si="39"/>
        <v>32.90275807722616</v>
      </c>
      <c r="O140" s="12"/>
      <c r="P140">
        <f ca="1">E140-'AFL2433'!E111</f>
        <v>6950.843902567085</v>
      </c>
      <c r="Q140">
        <f ca="1">F140-'AFL2433'!F111</f>
        <v>11380.142737607297</v>
      </c>
      <c r="R140">
        <f t="shared" ref="R140:R144" ca="1" si="41">SQRT(P140*P140+Q140*Q140)</f>
        <v>13334.987052343551</v>
      </c>
    </row>
    <row r="141" spans="1:19" x14ac:dyDescent="0.25">
      <c r="A141" s="4">
        <f t="shared" si="32"/>
        <v>0.43576388888888762</v>
      </c>
      <c r="B141" s="3">
        <f t="shared" si="40"/>
        <v>1553301650</v>
      </c>
      <c r="C141">
        <f t="shared" si="37"/>
        <v>2</v>
      </c>
      <c r="D141">
        <f t="shared" si="37"/>
        <v>7</v>
      </c>
      <c r="E141">
        <f t="shared" ca="1" si="27"/>
        <v>-1671.5754753163128</v>
      </c>
      <c r="F141">
        <f t="shared" ca="1" si="28"/>
        <v>8108.4350259063649</v>
      </c>
      <c r="G141">
        <f t="shared" ca="1" si="33"/>
        <v>9448.7999999999993</v>
      </c>
      <c r="H141" s="9">
        <f t="shared" ca="1" si="34"/>
        <v>47.767066454752054</v>
      </c>
      <c r="I141" s="9">
        <f t="shared" ca="1" si="34"/>
        <v>-231.67442533446592</v>
      </c>
      <c r="J141" s="9">
        <f t="shared" ca="1" si="34"/>
        <v>0</v>
      </c>
      <c r="K141" s="9">
        <f t="shared" ca="1" si="35"/>
        <v>236.54752586266409</v>
      </c>
      <c r="L141" s="9">
        <f t="shared" ca="1" si="36"/>
        <v>168.34990369842006</v>
      </c>
      <c r="M141">
        <f t="shared" ca="1" si="38"/>
        <v>55.921475571315995</v>
      </c>
      <c r="N141">
        <f t="shared" ca="1" si="39"/>
        <v>32.906579984239556</v>
      </c>
      <c r="O141" s="12"/>
      <c r="P141">
        <f ca="1">E141-'AFL2433'!E112</f>
        <v>6081.9884147461926</v>
      </c>
      <c r="Q141">
        <f ca="1">F141-'AFL2433'!F112</f>
        <v>9957.6248954063667</v>
      </c>
      <c r="R141">
        <f t="shared" ca="1" si="41"/>
        <v>11668.113670800587</v>
      </c>
    </row>
    <row r="142" spans="1:19" x14ac:dyDescent="0.25">
      <c r="A142" s="46">
        <f t="shared" si="32"/>
        <v>0.43582175925925798</v>
      </c>
      <c r="B142" s="3">
        <f t="shared" si="40"/>
        <v>1553301655</v>
      </c>
      <c r="C142">
        <f t="shared" si="37"/>
        <v>2</v>
      </c>
      <c r="D142">
        <f t="shared" si="37"/>
        <v>7</v>
      </c>
      <c r="E142">
        <f t="shared" ca="1" si="27"/>
        <v>-1432.7401430425525</v>
      </c>
      <c r="F142">
        <f t="shared" ca="1" si="28"/>
        <v>6950.0628992340353</v>
      </c>
      <c r="G142">
        <f t="shared" ca="1" si="33"/>
        <v>9448.7999999999993</v>
      </c>
      <c r="H142" s="9">
        <f t="shared" ca="1" si="34"/>
        <v>47.767066454752054</v>
      </c>
      <c r="I142" s="9">
        <f t="shared" ca="1" si="34"/>
        <v>-231.67442533446592</v>
      </c>
      <c r="J142" s="9">
        <f t="shared" ca="1" si="34"/>
        <v>0</v>
      </c>
      <c r="K142" s="9">
        <f t="shared" ca="1" si="35"/>
        <v>236.54752586266409</v>
      </c>
      <c r="L142" s="9">
        <f t="shared" ca="1" si="36"/>
        <v>168.34990369842006</v>
      </c>
      <c r="M142">
        <f t="shared" ca="1" si="38"/>
        <v>55.911264775413713</v>
      </c>
      <c r="N142">
        <f t="shared" ca="1" si="39"/>
        <v>32.910401891252953</v>
      </c>
      <c r="P142">
        <f ca="1">E142-'AFL2433'!E113</f>
        <v>5213.1329269253183</v>
      </c>
      <c r="Q142">
        <f ca="1">F142-'AFL2433'!F113</f>
        <v>8535.1070532054655</v>
      </c>
      <c r="R142" s="45">
        <f t="shared" ca="1" si="41"/>
        <v>10001.240289257659</v>
      </c>
    </row>
    <row r="143" spans="1:19" x14ac:dyDescent="0.25">
      <c r="A143" s="4">
        <f t="shared" si="32"/>
        <v>0.43587962962962834</v>
      </c>
      <c r="B143" s="3">
        <f t="shared" si="40"/>
        <v>1553301660</v>
      </c>
      <c r="C143">
        <f t="shared" si="37"/>
        <v>2</v>
      </c>
      <c r="D143">
        <f t="shared" si="37"/>
        <v>7</v>
      </c>
      <c r="E143">
        <f t="shared" ca="1" si="27"/>
        <v>-1193.9048107687922</v>
      </c>
      <c r="F143">
        <f t="shared" ca="1" si="28"/>
        <v>5791.6907725617057</v>
      </c>
      <c r="G143">
        <f t="shared" ca="1" si="33"/>
        <v>9448.7999999999993</v>
      </c>
      <c r="H143" s="9">
        <f t="shared" ca="1" si="34"/>
        <v>47.76706645475133</v>
      </c>
      <c r="I143" s="9">
        <f t="shared" ca="1" si="34"/>
        <v>-231.67442533447175</v>
      </c>
      <c r="J143" s="9">
        <f t="shared" ca="1" si="34"/>
        <v>0</v>
      </c>
      <c r="K143" s="9">
        <f t="shared" ca="1" si="35"/>
        <v>236.54752586266963</v>
      </c>
      <c r="L143" s="9">
        <f t="shared" ca="1" si="36"/>
        <v>168.34990369842052</v>
      </c>
      <c r="M143">
        <f t="shared" ca="1" si="38"/>
        <v>55.901053979511424</v>
      </c>
      <c r="N143">
        <f t="shared" ca="1" si="39"/>
        <v>32.914223798266349</v>
      </c>
      <c r="P143">
        <f ca="1">E143-'AFL2433'!E114</f>
        <v>4344.2774391044295</v>
      </c>
      <c r="Q143">
        <f ca="1">F143-'AFL2433'!F114</f>
        <v>7112.5892110045643</v>
      </c>
      <c r="R143">
        <f t="shared" ca="1" si="41"/>
        <v>8334.3669077147224</v>
      </c>
    </row>
    <row r="144" spans="1:19" x14ac:dyDescent="0.25">
      <c r="A144" s="4">
        <f t="shared" si="32"/>
        <v>0.4359374999999987</v>
      </c>
      <c r="B144" s="3">
        <f t="shared" si="40"/>
        <v>1553301665</v>
      </c>
      <c r="C144">
        <f t="shared" si="37"/>
        <v>2</v>
      </c>
      <c r="D144">
        <f t="shared" si="37"/>
        <v>7</v>
      </c>
      <c r="E144">
        <f t="shared" ca="1" si="27"/>
        <v>-955.06947849503558</v>
      </c>
      <c r="F144">
        <f t="shared" ca="1" si="28"/>
        <v>4633.318645889347</v>
      </c>
      <c r="G144">
        <f t="shared" ca="1" si="33"/>
        <v>9448.7999999999993</v>
      </c>
      <c r="H144" s="9">
        <f t="shared" ca="1" si="34"/>
        <v>47.76706645475133</v>
      </c>
      <c r="I144" s="9">
        <f t="shared" ca="1" si="34"/>
        <v>-231.67442533446592</v>
      </c>
      <c r="J144" s="9">
        <f t="shared" ca="1" si="34"/>
        <v>0</v>
      </c>
      <c r="K144" s="9">
        <f t="shared" ca="1" si="35"/>
        <v>236.54752586266392</v>
      </c>
      <c r="L144" s="9">
        <f t="shared" ca="1" si="36"/>
        <v>168.34990369842026</v>
      </c>
      <c r="M144">
        <f t="shared" ca="1" si="38"/>
        <v>55.890843183609142</v>
      </c>
      <c r="N144">
        <f t="shared" ca="1" si="39"/>
        <v>32.918045705279745</v>
      </c>
      <c r="P144">
        <f ca="1">E144-'AFL2433'!E115</f>
        <v>3475.4219512835371</v>
      </c>
      <c r="Q144">
        <f ca="1">F144-'AFL2433'!F115</f>
        <v>5690.071368803634</v>
      </c>
      <c r="R144">
        <f t="shared" ca="1" si="41"/>
        <v>6667.4935261717601</v>
      </c>
    </row>
    <row r="145" spans="1:18" x14ac:dyDescent="0.25">
      <c r="A145" s="4">
        <f t="shared" si="32"/>
        <v>0.43599537037036906</v>
      </c>
      <c r="B145" s="3">
        <f t="shared" si="40"/>
        <v>1553301670</v>
      </c>
      <c r="C145">
        <f t="shared" si="37"/>
        <v>2</v>
      </c>
      <c r="D145">
        <f t="shared" si="37"/>
        <v>7</v>
      </c>
      <c r="E145">
        <f t="shared" ca="1" si="27"/>
        <v>-716.23414622127893</v>
      </c>
      <c r="F145">
        <f t="shared" ca="1" si="28"/>
        <v>3474.9465192170173</v>
      </c>
      <c r="G145">
        <f t="shared" ca="1" si="33"/>
        <v>9448.7999999999993</v>
      </c>
      <c r="H145" s="9">
        <f t="shared" ca="1" si="34"/>
        <v>47.767066454752054</v>
      </c>
      <c r="I145" s="9">
        <f t="shared" ca="1" si="34"/>
        <v>-231.67442533447175</v>
      </c>
      <c r="J145" s="9">
        <f t="shared" ca="1" si="34"/>
        <v>0</v>
      </c>
      <c r="K145" s="9">
        <f t="shared" ca="1" si="35"/>
        <v>236.54752586266977</v>
      </c>
      <c r="L145" s="9">
        <f t="shared" ca="1" si="36"/>
        <v>168.34990369842035</v>
      </c>
      <c r="M145">
        <f t="shared" ca="1" si="38"/>
        <v>55.880632387706854</v>
      </c>
      <c r="N145">
        <f t="shared" ca="1" si="39"/>
        <v>32.921867612293141</v>
      </c>
      <c r="P145">
        <f ca="1">E145-'AFL2433'!E116</f>
        <v>2606.5664634626592</v>
      </c>
      <c r="Q145">
        <f ca="1">F145-'AFL2433'!F116</f>
        <v>4267.5535266027327</v>
      </c>
      <c r="R145">
        <f t="shared" ref="R145:R147" ca="1" si="42">SQRT(P145*P145+Q145*Q145)</f>
        <v>5000.6201446288296</v>
      </c>
    </row>
    <row r="146" spans="1:18" x14ac:dyDescent="0.25">
      <c r="A146" s="4">
        <f t="shared" si="32"/>
        <v>0.43605324074073942</v>
      </c>
      <c r="B146" s="3">
        <f t="shared" si="40"/>
        <v>1553301675</v>
      </c>
      <c r="C146">
        <f t="shared" si="37"/>
        <v>2</v>
      </c>
      <c r="D146">
        <f t="shared" si="37"/>
        <v>7</v>
      </c>
      <c r="E146">
        <f t="shared" ca="1" si="27"/>
        <v>-477.39881394751865</v>
      </c>
      <c r="F146">
        <f t="shared" ca="1" si="28"/>
        <v>2316.5743925446586</v>
      </c>
      <c r="G146">
        <f t="shared" ca="1" si="33"/>
        <v>9448.7999999999993</v>
      </c>
      <c r="H146" s="9">
        <f t="shared" ca="1" si="34"/>
        <v>44.938635936204584</v>
      </c>
      <c r="I146" s="9">
        <f t="shared" ca="1" si="34"/>
        <v>-232.771256821284</v>
      </c>
      <c r="J146" s="9">
        <f t="shared" ca="1" si="34"/>
        <v>0</v>
      </c>
      <c r="K146" s="9">
        <f t="shared" ca="1" si="35"/>
        <v>237.06948138038959</v>
      </c>
      <c r="L146" s="9">
        <f t="shared" ca="1" si="36"/>
        <v>169.07295533367525</v>
      </c>
      <c r="M146">
        <f t="shared" ca="1" si="38"/>
        <v>55.870421591804572</v>
      </c>
      <c r="N146">
        <f t="shared" ca="1" si="39"/>
        <v>32.925689519306538</v>
      </c>
      <c r="P146">
        <f ca="1">E146-'AFL2433'!E117</f>
        <v>1737.7109756417703</v>
      </c>
      <c r="Q146">
        <f ca="1">F146-'AFL2433'!F117</f>
        <v>2845.0356844018024</v>
      </c>
      <c r="R146">
        <f t="shared" ca="1" si="42"/>
        <v>3333.7467630858682</v>
      </c>
    </row>
    <row r="147" spans="1:18" x14ac:dyDescent="0.25">
      <c r="A147" s="4">
        <f t="shared" si="32"/>
        <v>0.43611111111110978</v>
      </c>
      <c r="B147" s="3">
        <f t="shared" si="40"/>
        <v>1553301680</v>
      </c>
      <c r="C147">
        <f t="shared" ref="C147:D147" si="43">C146</f>
        <v>2</v>
      </c>
      <c r="D147">
        <f t="shared" si="43"/>
        <v>7</v>
      </c>
      <c r="E147" s="15">
        <f ca="1">(1-$O147)*(1-$O147)*E146+2*$O147*(1-$O147)*INDIRECT("E"&amp;C148)+$O147*$O147*E150</f>
        <v>-252.70563426649574</v>
      </c>
      <c r="F147" s="15">
        <f ca="1">(1-$O147)*(1-$O147)*F146+2*$O147*(1-$O147)*INDIRECT("F"&amp;C148)+$O147*$O147*F150</f>
        <v>1152.7181084382387</v>
      </c>
      <c r="G147" s="15">
        <f t="shared" ref="G147:G149" ca="1" si="44">INDIRECT("G$"&amp;C147)+INDIRECT("J$"&amp;C147)*($B147-INDIRECT("B$"&amp;D147))</f>
        <v>9448.7999999999993</v>
      </c>
      <c r="H147" s="16">
        <f t="shared" ca="1" si="34"/>
        <v>39.281774899110026</v>
      </c>
      <c r="I147" s="16">
        <f t="shared" ca="1" si="34"/>
        <v>-234.96491979492029</v>
      </c>
      <c r="J147" s="16">
        <f t="shared" ca="1" si="34"/>
        <v>0</v>
      </c>
      <c r="K147" s="16">
        <f t="shared" ref="K147:K149" ca="1" si="45">SQRT(H147*H147+I147*I147)</f>
        <v>238.22588308884002</v>
      </c>
      <c r="L147" s="16">
        <f t="shared" ref="L147:L149" ca="1" si="46">DEGREES(ATAN2(I147,H147))</f>
        <v>170.50898269613063</v>
      </c>
      <c r="M147" s="15">
        <f ca="1">(1-$O147)*(1-$O147)*M146+2*$O147*(1-$O147)*INDIRECT("M"&amp;C148)+$O147*$O147*M150</f>
        <v>55.860120005585436</v>
      </c>
      <c r="N147" s="15">
        <f ca="1">(1-$O147)*(1-$O147)*N146+2*$O147*(1-$O147)*INDIRECT("N"&amp;C148)+$O147*$O147*N150</f>
        <v>32.929285137882211</v>
      </c>
      <c r="O147" s="15">
        <f>(B147-B146)/(B150-B146)</f>
        <v>0.25</v>
      </c>
      <c r="P147">
        <f ca="1">E147-'AFL2433'!E118</f>
        <v>856.07612875951713</v>
      </c>
      <c r="Q147">
        <f ca="1">F147-'AFL2433'!F118</f>
        <v>1484.3851661608232</v>
      </c>
      <c r="R147">
        <f t="shared" ca="1" si="42"/>
        <v>1713.553518204254</v>
      </c>
    </row>
    <row r="148" spans="1:18" x14ac:dyDescent="0.25">
      <c r="A148" s="48">
        <f t="shared" si="32"/>
        <v>0.43616898148148014</v>
      </c>
      <c r="B148" s="3">
        <f t="shared" si="40"/>
        <v>1553301685</v>
      </c>
      <c r="C148">
        <v>3</v>
      </c>
      <c r="D148">
        <f>ROW()</f>
        <v>148</v>
      </c>
      <c r="E148" s="15">
        <f ca="1">(1-$O148)*(1-$O148)*E146+2*$O148*(1-$O148)*INDIRECT("E"&amp;C148)+$O148*$O148*E150</f>
        <v>-56.296759770945606</v>
      </c>
      <c r="F148" s="15">
        <f ca="1">(1-$O148)*(1-$O148)*F146+2*$O148*(1-$O148)*INDIRECT("F"&amp;C148)+$O148*$O148*F150</f>
        <v>-22.106490536362799</v>
      </c>
      <c r="G148" s="15">
        <f t="shared" ca="1" si="44"/>
        <v>9448.7999999999993</v>
      </c>
      <c r="H148" s="16">
        <f t="shared" ca="1" si="34"/>
        <v>33.624913862015461</v>
      </c>
      <c r="I148" s="16">
        <f t="shared" ca="1" si="34"/>
        <v>-237.15858276855656</v>
      </c>
      <c r="J148" s="16">
        <f t="shared" ca="1" si="34"/>
        <v>0</v>
      </c>
      <c r="K148" s="16">
        <f t="shared" ca="1" si="45"/>
        <v>239.53043274919838</v>
      </c>
      <c r="L148" s="16">
        <f t="shared" ca="1" si="46"/>
        <v>171.93025317669577</v>
      </c>
      <c r="M148" s="15">
        <f ca="1">(1-$O148)*(1-$O148)*M146+2*$O148*(1-$O148)*INDIRECT("M"&amp;C148)+$O148*$O148*M150</f>
        <v>55.849636838732586</v>
      </c>
      <c r="N148" s="15">
        <f ca="1">(1-$O148)*(1-$O148)*N146+2*$O148*(1-$O148)*INDIRECT("N"&amp;C148)+$O148*$O148*N150</f>
        <v>32.932428179582431</v>
      </c>
      <c r="O148" s="15">
        <f>(B148-B146)/(B150-B146)</f>
        <v>0.5</v>
      </c>
      <c r="P148">
        <f ca="1">E148-'AFL2433'!E119</f>
        <v>-51.117436245472241</v>
      </c>
      <c r="Q148">
        <f ca="1">F148-'AFL2433'!F119</f>
        <v>247.46929583968785</v>
      </c>
      <c r="R148" s="47">
        <f t="shared" ref="R148" ca="1" si="47">SQRT(P148*P148+Q148*Q148)</f>
        <v>252.69357861192449</v>
      </c>
    </row>
    <row r="149" spans="1:18" x14ac:dyDescent="0.25">
      <c r="A149" s="4">
        <f t="shared" si="32"/>
        <v>0.43622685185185051</v>
      </c>
      <c r="B149" s="3">
        <f t="shared" si="40"/>
        <v>1553301690</v>
      </c>
      <c r="C149">
        <f t="shared" ref="C149:D149" si="48">C148</f>
        <v>3</v>
      </c>
      <c r="D149">
        <f t="shared" si="48"/>
        <v>148</v>
      </c>
      <c r="E149" s="15">
        <f ca="1">(1-$O149)*(1-$O149)*E146+2*$O149*(1-$O149)*INDIRECT("E"&amp;C148)+$O149*$O149*E150</f>
        <v>111.82780953913171</v>
      </c>
      <c r="F149" s="15">
        <f ca="1">(1-$O149)*(1-$O149)*F146+2*$O149*(1-$O149)*INDIRECT("F"&amp;C148)+$O149*$O149*F150</f>
        <v>-1207.8994043791456</v>
      </c>
      <c r="G149" s="15">
        <f t="shared" ca="1" si="44"/>
        <v>9448.7999999999993</v>
      </c>
      <c r="H149" s="16">
        <f t="shared" ca="1" si="34"/>
        <v>27.968052824920903</v>
      </c>
      <c r="I149" s="16">
        <f t="shared" ca="1" si="34"/>
        <v>-239.35224574219288</v>
      </c>
      <c r="J149" s="16">
        <f t="shared" ca="1" si="34"/>
        <v>0</v>
      </c>
      <c r="K149" s="16">
        <f t="shared" ca="1" si="45"/>
        <v>240.98072437572398</v>
      </c>
      <c r="L149" s="16">
        <f t="shared" ca="1" si="46"/>
        <v>173.33527271369115</v>
      </c>
      <c r="M149" s="15">
        <f ca="1">(1-$O149)*(1-$O149)*M146+2*$O149*(1-$O149)*INDIRECT("M"&amp;C148)+$O149*$O149*M150</f>
        <v>55.838972091246028</v>
      </c>
      <c r="N149" s="15">
        <f ca="1">(1-$O149)*(1-$O149)*N146+2*$O149*(1-$O149)*INDIRECT("N"&amp;C148)+$O149*$O149*N150</f>
        <v>32.935118644407204</v>
      </c>
      <c r="O149" s="15">
        <f>(B149-B146)/(B150-B146)</f>
        <v>0.75</v>
      </c>
      <c r="P149">
        <f ca="1">E149-'AFL2433'!E120</f>
        <v>-983.86971937319754</v>
      </c>
      <c r="Q149">
        <f ca="1">F149-'AFL2433'!F120</f>
        <v>-865.7119265616036</v>
      </c>
      <c r="R149">
        <f t="shared" ref="R149:R152" ca="1" si="49">SQRT(P149*P149+Q149*Q149)</f>
        <v>1310.5177467285582</v>
      </c>
    </row>
    <row r="150" spans="1:18" x14ac:dyDescent="0.25">
      <c r="A150" s="4">
        <f t="shared" si="32"/>
        <v>0.43628472222222087</v>
      </c>
      <c r="B150" s="3">
        <f t="shared" si="40"/>
        <v>1553301695</v>
      </c>
      <c r="C150">
        <f t="shared" si="37"/>
        <v>3</v>
      </c>
      <c r="D150">
        <f t="shared" si="37"/>
        <v>148</v>
      </c>
      <c r="E150">
        <f t="shared" ca="1" si="27"/>
        <v>251.66807366373624</v>
      </c>
      <c r="F150">
        <f t="shared" ca="1" si="28"/>
        <v>-2404.66063309011</v>
      </c>
      <c r="G150">
        <f t="shared" ca="1" si="33"/>
        <v>9448.7999999999993</v>
      </c>
      <c r="H150" s="9">
        <f t="shared" ca="1" si="34"/>
        <v>25.139622306373628</v>
      </c>
      <c r="I150" s="9">
        <f t="shared" ca="1" si="34"/>
        <v>-240.44907722901098</v>
      </c>
      <c r="J150" s="9">
        <f t="shared" ca="1" si="34"/>
        <v>0</v>
      </c>
      <c r="K150" s="9">
        <f t="shared" ca="1" si="35"/>
        <v>241.75971407575332</v>
      </c>
      <c r="L150" s="9">
        <f t="shared" ca="1" si="36"/>
        <v>174.03125195506311</v>
      </c>
      <c r="M150">
        <f t="shared" ca="1" si="38"/>
        <v>55.828125763125762</v>
      </c>
      <c r="N150">
        <f t="shared" ca="1" si="39"/>
        <v>32.937356532356532</v>
      </c>
      <c r="P150">
        <f ca="1">E150-'AFL2433'!E121</f>
        <v>-1942.180720623659</v>
      </c>
      <c r="Q150">
        <f ca="1">F150-'AFL2433'!F121</f>
        <v>-1855.1585010430513</v>
      </c>
      <c r="R150">
        <f t="shared" ca="1" si="49"/>
        <v>2685.8292975456457</v>
      </c>
    </row>
    <row r="151" spans="1:18" x14ac:dyDescent="0.25">
      <c r="A151" s="4">
        <f t="shared" si="32"/>
        <v>0.43634259259259123</v>
      </c>
      <c r="B151" s="3">
        <f t="shared" si="40"/>
        <v>1553301700</v>
      </c>
      <c r="C151">
        <f t="shared" si="37"/>
        <v>3</v>
      </c>
      <c r="D151">
        <f t="shared" si="37"/>
        <v>148</v>
      </c>
      <c r="E151">
        <f t="shared" ca="1" si="27"/>
        <v>377.36618519560437</v>
      </c>
      <c r="F151">
        <f t="shared" ca="1" si="28"/>
        <v>-3606.9060192351649</v>
      </c>
      <c r="G151">
        <f t="shared" ca="1" si="33"/>
        <v>9448.7999999999993</v>
      </c>
      <c r="H151" s="9">
        <f t="shared" ca="1" si="34"/>
        <v>25.139622306373621</v>
      </c>
      <c r="I151" s="9">
        <f t="shared" ca="1" si="34"/>
        <v>-240.4490772290109</v>
      </c>
      <c r="J151" s="9">
        <f t="shared" ca="1" si="34"/>
        <v>0</v>
      </c>
      <c r="K151" s="9">
        <f t="shared" ca="1" si="35"/>
        <v>241.75971407575324</v>
      </c>
      <c r="L151" s="9">
        <f t="shared" ca="1" si="36"/>
        <v>174.03125195506311</v>
      </c>
      <c r="M151">
        <f t="shared" ca="1" si="38"/>
        <v>55.817188644688649</v>
      </c>
      <c r="N151">
        <f t="shared" ca="1" si="39"/>
        <v>32.939368131868129</v>
      </c>
      <c r="P151">
        <f ca="1">E151-'AFL2433'!E122</f>
        <v>-2913.2710809354885</v>
      </c>
      <c r="Q151">
        <f ca="1">F151-'AFL2433'!F122</f>
        <v>-2782.7377515645767</v>
      </c>
      <c r="R151">
        <f t="shared" ca="1" si="49"/>
        <v>4028.7439463184683</v>
      </c>
    </row>
    <row r="152" spans="1:18" x14ac:dyDescent="0.25">
      <c r="A152" s="4">
        <f t="shared" si="32"/>
        <v>0.43640046296296159</v>
      </c>
      <c r="B152" s="3">
        <f t="shared" si="40"/>
        <v>1553301705</v>
      </c>
      <c r="C152">
        <f t="shared" si="37"/>
        <v>3</v>
      </c>
      <c r="D152">
        <f t="shared" si="37"/>
        <v>148</v>
      </c>
      <c r="E152">
        <f t="shared" ca="1" si="27"/>
        <v>503.06429672747248</v>
      </c>
      <c r="F152">
        <f t="shared" ca="1" si="28"/>
        <v>-4809.1514053802193</v>
      </c>
      <c r="G152">
        <f t="shared" ca="1" si="33"/>
        <v>9448.7999999999993</v>
      </c>
      <c r="H152" s="9">
        <f t="shared" ref="H152:J183" ca="1" si="50">(E153-E152)/($B153-$B152)</f>
        <v>25.139622306373631</v>
      </c>
      <c r="I152" s="9">
        <f t="shared" ca="1" si="50"/>
        <v>-240.44907722901098</v>
      </c>
      <c r="J152" s="9">
        <f t="shared" ca="1" si="50"/>
        <v>0</v>
      </c>
      <c r="K152" s="9">
        <f t="shared" ca="1" si="35"/>
        <v>241.75971407575332</v>
      </c>
      <c r="L152" s="9">
        <f t="shared" ca="1" si="36"/>
        <v>174.03125195506311</v>
      </c>
      <c r="M152">
        <f t="shared" ca="1" si="38"/>
        <v>55.806251526251529</v>
      </c>
      <c r="N152">
        <f t="shared" ca="1" si="39"/>
        <v>32.941379731379726</v>
      </c>
      <c r="P152">
        <f ca="1">E152-'AFL2433'!E123</f>
        <v>-3884.361441247318</v>
      </c>
      <c r="Q152">
        <f ca="1">F152-'AFL2433'!F123</f>
        <v>-3710.3170020861016</v>
      </c>
      <c r="R152">
        <f t="shared" ca="1" si="49"/>
        <v>5371.6585950912904</v>
      </c>
    </row>
    <row r="153" spans="1:18" x14ac:dyDescent="0.25">
      <c r="A153" s="4">
        <f t="shared" si="32"/>
        <v>0.43645833333333195</v>
      </c>
      <c r="B153" s="3">
        <f t="shared" si="40"/>
        <v>1553301710</v>
      </c>
      <c r="C153">
        <f t="shared" ref="C153:D168" si="51">C152</f>
        <v>3</v>
      </c>
      <c r="D153">
        <f t="shared" si="51"/>
        <v>148</v>
      </c>
      <c r="E153">
        <f t="shared" ca="1" si="27"/>
        <v>628.76240825934065</v>
      </c>
      <c r="F153">
        <f t="shared" ca="1" si="28"/>
        <v>-6011.3967915252742</v>
      </c>
      <c r="G153">
        <f t="shared" ca="1" si="33"/>
        <v>9448.7999999999993</v>
      </c>
      <c r="H153" s="9">
        <f t="shared" ca="1" si="50"/>
        <v>25.139622306373621</v>
      </c>
      <c r="I153" s="9">
        <f t="shared" ca="1" si="50"/>
        <v>-240.44907722901098</v>
      </c>
      <c r="J153" s="9">
        <f t="shared" ca="1" si="50"/>
        <v>0</v>
      </c>
      <c r="K153" s="9">
        <f t="shared" ca="1" si="35"/>
        <v>241.75971407575332</v>
      </c>
      <c r="L153" s="9">
        <f t="shared" ca="1" si="36"/>
        <v>174.03125195506311</v>
      </c>
      <c r="M153">
        <f t="shared" ca="1" si="38"/>
        <v>55.795314407814409</v>
      </c>
      <c r="N153">
        <f t="shared" ca="1" si="39"/>
        <v>32.94339133089133</v>
      </c>
    </row>
    <row r="154" spans="1:18" x14ac:dyDescent="0.25">
      <c r="A154" s="4">
        <f t="shared" si="32"/>
        <v>0.43651620370370231</v>
      </c>
      <c r="B154" s="3">
        <f t="shared" si="40"/>
        <v>1553301715</v>
      </c>
      <c r="C154">
        <f t="shared" si="51"/>
        <v>3</v>
      </c>
      <c r="D154">
        <f t="shared" si="51"/>
        <v>148</v>
      </c>
      <c r="E154">
        <f t="shared" ca="1" si="27"/>
        <v>754.46051979120875</v>
      </c>
      <c r="F154">
        <f t="shared" ca="1" si="28"/>
        <v>-7213.6421776703291</v>
      </c>
      <c r="G154">
        <f t="shared" ca="1" si="33"/>
        <v>9448.7999999999993</v>
      </c>
      <c r="H154" s="9">
        <f t="shared" ca="1" si="50"/>
        <v>25.139622306373621</v>
      </c>
      <c r="I154" s="9">
        <f t="shared" ca="1" si="50"/>
        <v>-240.44907722901098</v>
      </c>
      <c r="J154" s="9">
        <f t="shared" ca="1" si="50"/>
        <v>0</v>
      </c>
      <c r="K154" s="9">
        <f t="shared" ca="1" si="35"/>
        <v>241.75971407575332</v>
      </c>
      <c r="L154" s="9">
        <f t="shared" ca="1" si="36"/>
        <v>174.03125195506311</v>
      </c>
      <c r="M154">
        <f t="shared" ca="1" si="38"/>
        <v>55.784377289377289</v>
      </c>
      <c r="N154">
        <f t="shared" ca="1" si="39"/>
        <v>32.945402930402928</v>
      </c>
    </row>
    <row r="155" spans="1:18" x14ac:dyDescent="0.25">
      <c r="A155" s="4">
        <f t="shared" si="32"/>
        <v>0.43657407407407267</v>
      </c>
      <c r="B155" s="3">
        <f t="shared" si="40"/>
        <v>1553301720</v>
      </c>
      <c r="C155">
        <f t="shared" si="51"/>
        <v>3</v>
      </c>
      <c r="D155">
        <f t="shared" si="51"/>
        <v>148</v>
      </c>
      <c r="E155">
        <f t="shared" ca="1" si="27"/>
        <v>880.15863132307686</v>
      </c>
      <c r="F155">
        <f t="shared" ca="1" si="28"/>
        <v>-8415.8875638153841</v>
      </c>
      <c r="G155">
        <f t="shared" ca="1" si="33"/>
        <v>9448.7999999999993</v>
      </c>
      <c r="H155" s="9">
        <f t="shared" ca="1" si="50"/>
        <v>25.139622306373621</v>
      </c>
      <c r="I155" s="9">
        <f t="shared" ca="1" si="50"/>
        <v>-240.44907722901115</v>
      </c>
      <c r="J155" s="9">
        <f t="shared" ca="1" si="50"/>
        <v>0</v>
      </c>
      <c r="K155" s="9">
        <f t="shared" ca="1" si="35"/>
        <v>241.75971407575349</v>
      </c>
      <c r="L155" s="9">
        <f t="shared" ca="1" si="36"/>
        <v>174.03125195506311</v>
      </c>
      <c r="M155">
        <f t="shared" ca="1" si="38"/>
        <v>55.773440170940169</v>
      </c>
      <c r="N155">
        <f t="shared" ca="1" si="39"/>
        <v>32.947414529914525</v>
      </c>
    </row>
    <row r="156" spans="1:18" x14ac:dyDescent="0.25">
      <c r="A156" s="4">
        <f t="shared" si="32"/>
        <v>0.43663194444444303</v>
      </c>
      <c r="B156" s="3">
        <f t="shared" si="40"/>
        <v>1553301725</v>
      </c>
      <c r="C156">
        <f t="shared" si="51"/>
        <v>3</v>
      </c>
      <c r="D156">
        <f t="shared" si="51"/>
        <v>148</v>
      </c>
      <c r="E156">
        <f t="shared" ca="1" si="27"/>
        <v>1005.856742854945</v>
      </c>
      <c r="F156">
        <f t="shared" ca="1" si="28"/>
        <v>-9618.1329499604399</v>
      </c>
      <c r="G156">
        <f t="shared" ca="1" si="33"/>
        <v>9448.7999999999993</v>
      </c>
      <c r="H156" s="9">
        <f t="shared" ca="1" si="50"/>
        <v>25.139622306373667</v>
      </c>
      <c r="I156" s="9">
        <f t="shared" ca="1" si="50"/>
        <v>-240.44907722901115</v>
      </c>
      <c r="J156" s="9">
        <f t="shared" ca="1" si="50"/>
        <v>0</v>
      </c>
      <c r="K156" s="9">
        <f t="shared" ca="1" si="35"/>
        <v>241.75971407575352</v>
      </c>
      <c r="L156" s="9">
        <f t="shared" ca="1" si="36"/>
        <v>174.03125195506311</v>
      </c>
      <c r="M156">
        <f t="shared" ca="1" si="38"/>
        <v>55.762503052503057</v>
      </c>
      <c r="N156">
        <f t="shared" ca="1" si="39"/>
        <v>32.949426129426129</v>
      </c>
    </row>
    <row r="157" spans="1:18" x14ac:dyDescent="0.25">
      <c r="A157" s="4">
        <f t="shared" si="32"/>
        <v>0.43668981481481339</v>
      </c>
      <c r="B157" s="3">
        <f t="shared" si="40"/>
        <v>1553301730</v>
      </c>
      <c r="C157">
        <f t="shared" si="51"/>
        <v>3</v>
      </c>
      <c r="D157">
        <f t="shared" si="51"/>
        <v>148</v>
      </c>
      <c r="E157">
        <f t="shared" ca="1" si="27"/>
        <v>1131.5548543868133</v>
      </c>
      <c r="F157">
        <f t="shared" ca="1" si="28"/>
        <v>-10820.378336105496</v>
      </c>
      <c r="G157">
        <f t="shared" ca="1" si="33"/>
        <v>9448.7999999999993</v>
      </c>
      <c r="H157" s="9">
        <f t="shared" ca="1" si="50"/>
        <v>25.139622306373621</v>
      </c>
      <c r="I157" s="9">
        <f t="shared" ca="1" si="50"/>
        <v>-240.44907722901081</v>
      </c>
      <c r="J157" s="9">
        <f t="shared" ca="1" si="50"/>
        <v>0</v>
      </c>
      <c r="K157" s="9">
        <f t="shared" ca="1" si="35"/>
        <v>241.75971407575315</v>
      </c>
      <c r="L157" s="9">
        <f t="shared" ca="1" si="36"/>
        <v>174.03125195506311</v>
      </c>
      <c r="M157">
        <f t="shared" ca="1" si="38"/>
        <v>55.751565934065937</v>
      </c>
      <c r="N157">
        <f t="shared" ca="1" si="39"/>
        <v>32.951437728937726</v>
      </c>
    </row>
    <row r="158" spans="1:18" x14ac:dyDescent="0.25">
      <c r="A158" s="4">
        <f t="shared" si="32"/>
        <v>0.43674768518518375</v>
      </c>
      <c r="B158" s="3">
        <f t="shared" si="40"/>
        <v>1553301735</v>
      </c>
      <c r="C158">
        <f t="shared" ref="C158:D158" si="52">C157</f>
        <v>3</v>
      </c>
      <c r="D158">
        <f t="shared" si="52"/>
        <v>148</v>
      </c>
      <c r="E158">
        <f t="shared" ref="E158:E160" ca="1" si="53">INDIRECT("E$"&amp;C158)+INDIRECT("H$"&amp;C158)*($B158-INDIRECT("B$"&amp;D158))</f>
        <v>1257.2529659186814</v>
      </c>
      <c r="F158">
        <f t="shared" ref="F158:F160" ca="1" si="54">INDIRECT("F$"&amp;C158)+INDIRECT("I$"&amp;C158)*($B158-INDIRECT("B$"&amp;D158))</f>
        <v>-12022.62372225055</v>
      </c>
      <c r="G158">
        <f t="shared" ref="G158:G160" ca="1" si="55">INDIRECT("G$"&amp;C158)+INDIRECT("J$"&amp;C158)*($B158-INDIRECT("B$"&amp;D158))</f>
        <v>9448.7999999999993</v>
      </c>
      <c r="H158" s="9">
        <f t="shared" ref="H158:H160" ca="1" si="56">(E159-E158)/($B159-$B158)</f>
        <v>25.139622306373621</v>
      </c>
      <c r="I158" s="9">
        <f t="shared" ref="I158:I160" ca="1" si="57">(F159-F158)/($B159-$B158)</f>
        <v>-240.44907722901081</v>
      </c>
      <c r="J158" s="9">
        <f t="shared" ref="J158:J160" ca="1" si="58">(G159-G158)/($B159-$B158)</f>
        <v>0</v>
      </c>
      <c r="K158" s="9">
        <f t="shared" ref="K158:K160" ca="1" si="59">SQRT(H158*H158+I158*I158)</f>
        <v>241.75971407575315</v>
      </c>
      <c r="L158" s="9">
        <f t="shared" ref="L158:L160" ca="1" si="60">DEGREES(ATAN2(I158,H158))</f>
        <v>174.03125195506311</v>
      </c>
      <c r="M158">
        <f t="shared" ref="M158:M160" ca="1" si="61">INDIRECT("M$"&amp;C158)+INDIRECT("O$"&amp;C158)*($B158-INDIRECT("B$"&amp;D158))</f>
        <v>55.740628815628817</v>
      </c>
      <c r="N158">
        <f t="shared" ref="N158:N160" ca="1" si="62">INDIRECT("N$"&amp;C158)+INDIRECT("P$"&amp;C158)*($B158-INDIRECT("B$"&amp;D158))</f>
        <v>32.953449328449324</v>
      </c>
    </row>
    <row r="159" spans="1:18" x14ac:dyDescent="0.25">
      <c r="A159" s="8">
        <f t="shared" si="32"/>
        <v>0.43680555555555411</v>
      </c>
      <c r="B159" s="3">
        <f t="shared" si="40"/>
        <v>1553301740</v>
      </c>
      <c r="C159">
        <f t="shared" ref="C159:D159" si="63">C158</f>
        <v>3</v>
      </c>
      <c r="D159">
        <f t="shared" si="63"/>
        <v>148</v>
      </c>
      <c r="E159">
        <f t="shared" ca="1" si="53"/>
        <v>1382.9510774505495</v>
      </c>
      <c r="F159">
        <f t="shared" ca="1" si="54"/>
        <v>-13224.869108395604</v>
      </c>
      <c r="G159">
        <f t="shared" ca="1" si="55"/>
        <v>9448.7999999999993</v>
      </c>
      <c r="H159" s="9">
        <f t="shared" ca="1" si="56"/>
        <v>25.139622306373621</v>
      </c>
      <c r="I159" s="9">
        <f t="shared" ca="1" si="57"/>
        <v>-240.44907722901115</v>
      </c>
      <c r="J159" s="9">
        <f t="shared" ca="1" si="58"/>
        <v>0</v>
      </c>
      <c r="K159" s="9">
        <f t="shared" ca="1" si="59"/>
        <v>241.75971407575349</v>
      </c>
      <c r="L159" s="9">
        <f t="shared" ca="1" si="60"/>
        <v>174.03125195506311</v>
      </c>
      <c r="M159">
        <f t="shared" ca="1" si="61"/>
        <v>55.729691697191697</v>
      </c>
      <c r="N159">
        <f t="shared" ca="1" si="62"/>
        <v>32.955460927960928</v>
      </c>
    </row>
    <row r="160" spans="1:18" x14ac:dyDescent="0.25">
      <c r="A160" s="4">
        <f t="shared" si="32"/>
        <v>0.43686342592592448</v>
      </c>
      <c r="B160" s="3">
        <f t="shared" si="40"/>
        <v>1553301745</v>
      </c>
      <c r="C160">
        <f t="shared" ref="C160:D160" si="64">C159</f>
        <v>3</v>
      </c>
      <c r="D160">
        <f t="shared" si="64"/>
        <v>148</v>
      </c>
      <c r="E160">
        <f t="shared" ca="1" si="53"/>
        <v>1508.6491889824176</v>
      </c>
      <c r="F160">
        <f t="shared" ca="1" si="54"/>
        <v>-14427.11449454066</v>
      </c>
      <c r="G160">
        <f t="shared" ca="1" si="55"/>
        <v>9448.7999999999993</v>
      </c>
      <c r="H160" s="9">
        <f t="shared" ca="1" si="56"/>
        <v>25.139622306373621</v>
      </c>
      <c r="I160" s="9">
        <f t="shared" ca="1" si="57"/>
        <v>-240.44907722901115</v>
      </c>
      <c r="J160" s="9">
        <f t="shared" ca="1" si="58"/>
        <v>0</v>
      </c>
      <c r="K160" s="9">
        <f t="shared" ca="1" si="59"/>
        <v>241.75971407575349</v>
      </c>
      <c r="L160" s="9">
        <f t="shared" ca="1" si="60"/>
        <v>174.03125195506311</v>
      </c>
      <c r="M160">
        <f t="shared" ca="1" si="61"/>
        <v>55.718754578754577</v>
      </c>
      <c r="N160">
        <f t="shared" ca="1" si="62"/>
        <v>32.957472527472525</v>
      </c>
    </row>
    <row r="161" spans="1:14" x14ac:dyDescent="0.25">
      <c r="A161" s="4">
        <f t="shared" si="32"/>
        <v>0.43692129629629484</v>
      </c>
      <c r="B161" s="3">
        <f t="shared" si="40"/>
        <v>1553301750</v>
      </c>
      <c r="C161">
        <f t="shared" si="51"/>
        <v>3</v>
      </c>
      <c r="D161">
        <f t="shared" si="51"/>
        <v>148</v>
      </c>
      <c r="E161">
        <f t="shared" ca="1" si="27"/>
        <v>1634.3473005142857</v>
      </c>
      <c r="F161">
        <f t="shared" ca="1" si="28"/>
        <v>-15629.359880685715</v>
      </c>
      <c r="G161">
        <f t="shared" ca="1" si="33"/>
        <v>9448.7999999999993</v>
      </c>
      <c r="H161" s="9">
        <f t="shared" ca="1" si="50"/>
        <v>25.139622306373621</v>
      </c>
      <c r="I161" s="9">
        <f t="shared" ca="1" si="50"/>
        <v>-240.44907722901044</v>
      </c>
      <c r="J161" s="9">
        <f t="shared" ca="1" si="50"/>
        <v>0</v>
      </c>
      <c r="K161" s="9">
        <f t="shared" ca="1" si="35"/>
        <v>241.75971407575278</v>
      </c>
      <c r="L161" s="9">
        <f t="shared" ca="1" si="36"/>
        <v>174.03125195506311</v>
      </c>
      <c r="M161">
        <f t="shared" ref="M161" ca="1" si="65">INDIRECT("M$"&amp;C161)+INDIRECT("O$"&amp;C161)*($B161-INDIRECT("B$"&amp;D161))</f>
        <v>55.707817460317465</v>
      </c>
      <c r="N161">
        <f t="shared" ref="N161" ca="1" si="66">INDIRECT("N$"&amp;C161)+INDIRECT("P$"&amp;C161)*($B161-INDIRECT("B$"&amp;D161))</f>
        <v>32.959484126984123</v>
      </c>
    </row>
    <row r="162" spans="1:14" x14ac:dyDescent="0.25">
      <c r="A162" s="4">
        <f t="shared" si="32"/>
        <v>0.4369791666666652</v>
      </c>
      <c r="B162" s="3">
        <f t="shared" si="40"/>
        <v>1553301755</v>
      </c>
      <c r="C162">
        <f t="shared" si="51"/>
        <v>3</v>
      </c>
      <c r="D162">
        <f t="shared" si="51"/>
        <v>148</v>
      </c>
      <c r="E162">
        <f t="shared" ca="1" si="27"/>
        <v>1760.0454120461538</v>
      </c>
      <c r="F162">
        <f t="shared" ca="1" si="28"/>
        <v>-16831.605266830768</v>
      </c>
      <c r="G162">
        <f t="shared" ca="1" si="33"/>
        <v>9448.7999999999993</v>
      </c>
      <c r="H162" s="9">
        <f t="shared" ca="1" si="50"/>
        <v>25.139622306373621</v>
      </c>
      <c r="I162" s="9">
        <f t="shared" ca="1" si="50"/>
        <v>-240.44907722901115</v>
      </c>
      <c r="J162" s="9">
        <f t="shared" ca="1" si="50"/>
        <v>0</v>
      </c>
      <c r="K162" s="9">
        <f t="shared" ca="1" si="35"/>
        <v>241.75971407575349</v>
      </c>
      <c r="L162" s="9">
        <f t="shared" ca="1" si="36"/>
        <v>174.03125195506311</v>
      </c>
      <c r="M162">
        <f t="shared" ca="1" si="38"/>
        <v>55.696880341880345</v>
      </c>
      <c r="N162">
        <f t="shared" ca="1" si="39"/>
        <v>32.961495726495727</v>
      </c>
    </row>
    <row r="163" spans="1:14" x14ac:dyDescent="0.25">
      <c r="A163" s="4">
        <f t="shared" si="32"/>
        <v>0.43703703703703556</v>
      </c>
      <c r="B163" s="3">
        <f t="shared" si="40"/>
        <v>1553301760</v>
      </c>
      <c r="C163">
        <f t="shared" si="51"/>
        <v>3</v>
      </c>
      <c r="D163">
        <f t="shared" si="51"/>
        <v>148</v>
      </c>
      <c r="E163">
        <f t="shared" ca="1" si="27"/>
        <v>1885.743523578022</v>
      </c>
      <c r="F163">
        <f t="shared" ca="1" si="28"/>
        <v>-18033.850652975823</v>
      </c>
      <c r="G163">
        <f t="shared" ca="1" si="33"/>
        <v>9448.7999999999993</v>
      </c>
      <c r="H163" s="9">
        <f t="shared" ca="1" si="50"/>
        <v>25.139622306373621</v>
      </c>
      <c r="I163" s="9">
        <f t="shared" ca="1" si="50"/>
        <v>-240.44907722901115</v>
      </c>
      <c r="J163" s="9">
        <f t="shared" ca="1" si="50"/>
        <v>0</v>
      </c>
      <c r="K163" s="9">
        <f t="shared" ca="1" si="35"/>
        <v>241.75971407575349</v>
      </c>
      <c r="L163" s="9">
        <f t="shared" ca="1" si="36"/>
        <v>174.03125195506311</v>
      </c>
      <c r="M163">
        <f t="shared" ca="1" si="38"/>
        <v>55.685943223443225</v>
      </c>
      <c r="N163">
        <f t="shared" ca="1" si="39"/>
        <v>32.963507326007324</v>
      </c>
    </row>
    <row r="164" spans="1:14" x14ac:dyDescent="0.25">
      <c r="A164" s="4">
        <f t="shared" si="32"/>
        <v>0.43709490740740592</v>
      </c>
      <c r="B164" s="3">
        <f t="shared" si="40"/>
        <v>1553301765</v>
      </c>
      <c r="C164">
        <f t="shared" si="51"/>
        <v>3</v>
      </c>
      <c r="D164">
        <f t="shared" si="51"/>
        <v>148</v>
      </c>
      <c r="E164">
        <f t="shared" ca="1" si="27"/>
        <v>2011.4416351098901</v>
      </c>
      <c r="F164">
        <f t="shared" ca="1" si="28"/>
        <v>-19236.096039120879</v>
      </c>
      <c r="G164">
        <f t="shared" ca="1" si="33"/>
        <v>9448.7999999999993</v>
      </c>
      <c r="H164" s="9">
        <f t="shared" ca="1" si="50"/>
        <v>25.139622306373667</v>
      </c>
      <c r="I164" s="9">
        <f t="shared" ca="1" si="50"/>
        <v>-240.44907722901115</v>
      </c>
      <c r="J164" s="9">
        <f t="shared" ca="1" si="50"/>
        <v>0</v>
      </c>
      <c r="K164" s="9">
        <f t="shared" ca="1" si="35"/>
        <v>241.75971407575352</v>
      </c>
      <c r="L164" s="9">
        <f t="shared" ca="1" si="36"/>
        <v>174.03125195506311</v>
      </c>
      <c r="M164">
        <f t="shared" ca="1" si="38"/>
        <v>55.675006105006105</v>
      </c>
      <c r="N164">
        <f t="shared" ca="1" si="39"/>
        <v>32.965518925518921</v>
      </c>
    </row>
    <row r="165" spans="1:14" x14ac:dyDescent="0.25">
      <c r="A165" s="4">
        <f t="shared" si="32"/>
        <v>0.43715277777777628</v>
      </c>
      <c r="B165" s="3">
        <f t="shared" si="40"/>
        <v>1553301770</v>
      </c>
      <c r="C165">
        <f t="shared" si="51"/>
        <v>3</v>
      </c>
      <c r="D165">
        <f t="shared" si="51"/>
        <v>148</v>
      </c>
      <c r="E165">
        <f t="shared" ref="E165:E222" ca="1" si="67">INDIRECT("E$"&amp;C165)+INDIRECT("H$"&amp;C165)*($B165-INDIRECT("B$"&amp;D165))</f>
        <v>2137.1397466417584</v>
      </c>
      <c r="F165">
        <f t="shared" ref="F165:F222" ca="1" si="68">INDIRECT("F$"&amp;C165)+INDIRECT("I$"&amp;C165)*($B165-INDIRECT("B$"&amp;D165))</f>
        <v>-20438.341425265935</v>
      </c>
      <c r="G165">
        <f t="shared" ca="1" si="33"/>
        <v>9448.7999999999993</v>
      </c>
      <c r="H165" s="9">
        <f t="shared" ca="1" si="50"/>
        <v>25.139622306373621</v>
      </c>
      <c r="I165" s="9">
        <f t="shared" ca="1" si="50"/>
        <v>-240.44907722901115</v>
      </c>
      <c r="J165" s="9">
        <f t="shared" ca="1" si="50"/>
        <v>0</v>
      </c>
      <c r="K165" s="9">
        <f t="shared" ca="1" si="35"/>
        <v>241.75971407575349</v>
      </c>
      <c r="L165" s="9">
        <f t="shared" ca="1" si="36"/>
        <v>174.03125195506311</v>
      </c>
      <c r="M165">
        <f t="shared" ca="1" si="38"/>
        <v>55.664068986568985</v>
      </c>
      <c r="N165">
        <f t="shared" ca="1" si="39"/>
        <v>32.967530525030526</v>
      </c>
    </row>
    <row r="166" spans="1:14" x14ac:dyDescent="0.25">
      <c r="A166" s="4">
        <f t="shared" si="32"/>
        <v>0.43721064814814664</v>
      </c>
      <c r="B166" s="3">
        <f t="shared" si="40"/>
        <v>1553301775</v>
      </c>
      <c r="C166">
        <f t="shared" si="51"/>
        <v>3</v>
      </c>
      <c r="D166">
        <f t="shared" si="51"/>
        <v>148</v>
      </c>
      <c r="E166">
        <f t="shared" ca="1" si="67"/>
        <v>2262.8378581736265</v>
      </c>
      <c r="F166">
        <f t="shared" ca="1" si="68"/>
        <v>-21640.586811410991</v>
      </c>
      <c r="G166">
        <f t="shared" ca="1" si="33"/>
        <v>9448.7999999999993</v>
      </c>
      <c r="H166" s="9">
        <f t="shared" ca="1" si="50"/>
        <v>25.139622306373621</v>
      </c>
      <c r="I166" s="9">
        <f t="shared" ca="1" si="50"/>
        <v>-240.44907722901044</v>
      </c>
      <c r="J166" s="9">
        <f t="shared" ca="1" si="50"/>
        <v>0</v>
      </c>
      <c r="K166" s="9">
        <f t="shared" ca="1" si="35"/>
        <v>241.75971407575278</v>
      </c>
      <c r="L166" s="9">
        <f t="shared" ca="1" si="36"/>
        <v>174.03125195506311</v>
      </c>
      <c r="M166">
        <f t="shared" ca="1" si="38"/>
        <v>55.653131868131872</v>
      </c>
      <c r="N166">
        <f t="shared" ca="1" si="39"/>
        <v>32.969542124542123</v>
      </c>
    </row>
    <row r="167" spans="1:14" x14ac:dyDescent="0.25">
      <c r="A167" s="4">
        <f t="shared" si="32"/>
        <v>0.437268518518517</v>
      </c>
      <c r="B167" s="3">
        <f t="shared" si="40"/>
        <v>1553301780</v>
      </c>
      <c r="C167">
        <f t="shared" si="51"/>
        <v>3</v>
      </c>
      <c r="D167">
        <f t="shared" si="51"/>
        <v>148</v>
      </c>
      <c r="E167">
        <f t="shared" ca="1" si="67"/>
        <v>2388.5359697054946</v>
      </c>
      <c r="F167">
        <f t="shared" ca="1" si="68"/>
        <v>-22842.832197556043</v>
      </c>
      <c r="G167">
        <f t="shared" ca="1" si="33"/>
        <v>9448.7999999999993</v>
      </c>
      <c r="H167" s="9">
        <f t="shared" ca="1" si="50"/>
        <v>25.139622306373621</v>
      </c>
      <c r="I167" s="9">
        <f t="shared" ca="1" si="50"/>
        <v>-240.44907722901115</v>
      </c>
      <c r="J167" s="9">
        <f t="shared" ca="1" si="50"/>
        <v>0</v>
      </c>
      <c r="K167" s="9">
        <f t="shared" ca="1" si="35"/>
        <v>241.75971407575349</v>
      </c>
      <c r="L167" s="9">
        <f t="shared" ca="1" si="36"/>
        <v>174.03125195506311</v>
      </c>
      <c r="M167">
        <f t="shared" ca="1" si="38"/>
        <v>55.642194749694752</v>
      </c>
      <c r="N167">
        <f t="shared" ca="1" si="39"/>
        <v>32.97155372405372</v>
      </c>
    </row>
    <row r="168" spans="1:14" x14ac:dyDescent="0.25">
      <c r="A168" s="4">
        <f t="shared" si="32"/>
        <v>0.43732638888888736</v>
      </c>
      <c r="B168" s="3">
        <f t="shared" si="40"/>
        <v>1553301785</v>
      </c>
      <c r="C168">
        <f t="shared" si="51"/>
        <v>3</v>
      </c>
      <c r="D168">
        <f t="shared" si="51"/>
        <v>148</v>
      </c>
      <c r="E168">
        <f t="shared" ca="1" si="67"/>
        <v>2514.2340812373627</v>
      </c>
      <c r="F168">
        <f t="shared" ca="1" si="68"/>
        <v>-24045.077583701099</v>
      </c>
      <c r="G168">
        <f t="shared" ca="1" si="33"/>
        <v>9448.7999999999993</v>
      </c>
      <c r="H168" s="9">
        <f t="shared" ca="1" si="50"/>
        <v>25.139622306373621</v>
      </c>
      <c r="I168" s="9">
        <f t="shared" ca="1" si="50"/>
        <v>-240.44907722901115</v>
      </c>
      <c r="J168" s="9">
        <f t="shared" ca="1" si="50"/>
        <v>0</v>
      </c>
      <c r="K168" s="9">
        <f t="shared" ca="1" si="35"/>
        <v>241.75971407575349</v>
      </c>
      <c r="L168" s="9">
        <f t="shared" ca="1" si="36"/>
        <v>174.03125195506311</v>
      </c>
      <c r="M168">
        <f t="shared" ca="1" si="38"/>
        <v>55.631257631257633</v>
      </c>
      <c r="N168">
        <f t="shared" ca="1" si="39"/>
        <v>32.973565323565325</v>
      </c>
    </row>
    <row r="169" spans="1:14" x14ac:dyDescent="0.25">
      <c r="A169" s="4">
        <f t="shared" si="32"/>
        <v>0.43738425925925772</v>
      </c>
      <c r="B169" s="3">
        <f t="shared" si="40"/>
        <v>1553301790</v>
      </c>
      <c r="C169">
        <f t="shared" ref="C169:D184" si="69">C168</f>
        <v>3</v>
      </c>
      <c r="D169">
        <f t="shared" si="69"/>
        <v>148</v>
      </c>
      <c r="E169">
        <f t="shared" ca="1" si="67"/>
        <v>2639.9321927692308</v>
      </c>
      <c r="F169">
        <f t="shared" ca="1" si="68"/>
        <v>-25247.322969846155</v>
      </c>
      <c r="G169">
        <f t="shared" ca="1" si="33"/>
        <v>9448.7999999999993</v>
      </c>
      <c r="H169" s="9">
        <f t="shared" ca="1" si="50"/>
        <v>25.139622306373621</v>
      </c>
      <c r="I169" s="9">
        <f t="shared" ca="1" si="50"/>
        <v>-240.44907722901044</v>
      </c>
      <c r="J169" s="9">
        <f t="shared" ca="1" si="50"/>
        <v>0</v>
      </c>
      <c r="K169" s="9">
        <f t="shared" ca="1" si="35"/>
        <v>241.75971407575278</v>
      </c>
      <c r="L169" s="9">
        <f t="shared" ca="1" si="36"/>
        <v>174.03125195506311</v>
      </c>
      <c r="M169">
        <f t="shared" ca="1" si="38"/>
        <v>55.620320512820513</v>
      </c>
      <c r="N169">
        <f t="shared" ca="1" si="39"/>
        <v>32.975576923076922</v>
      </c>
    </row>
    <row r="170" spans="1:14" x14ac:dyDescent="0.25">
      <c r="A170" s="4">
        <f t="shared" si="32"/>
        <v>0.43744212962962808</v>
      </c>
      <c r="B170" s="3">
        <f t="shared" si="40"/>
        <v>1553301795</v>
      </c>
      <c r="C170">
        <f t="shared" si="69"/>
        <v>3</v>
      </c>
      <c r="D170">
        <f t="shared" si="69"/>
        <v>148</v>
      </c>
      <c r="E170">
        <f t="shared" ca="1" si="67"/>
        <v>2765.6303043010989</v>
      </c>
      <c r="F170">
        <f t="shared" ca="1" si="68"/>
        <v>-26449.568355991207</v>
      </c>
      <c r="G170">
        <f t="shared" ca="1" si="33"/>
        <v>9448.7999999999993</v>
      </c>
      <c r="H170" s="9">
        <f t="shared" ca="1" si="50"/>
        <v>25.139622306373621</v>
      </c>
      <c r="I170" s="9">
        <f t="shared" ca="1" si="50"/>
        <v>-240.44907722901115</v>
      </c>
      <c r="J170" s="9">
        <f t="shared" ca="1" si="50"/>
        <v>0</v>
      </c>
      <c r="K170" s="9">
        <f t="shared" ca="1" si="35"/>
        <v>241.75971407575349</v>
      </c>
      <c r="L170" s="9">
        <f t="shared" ca="1" si="36"/>
        <v>174.03125195506311</v>
      </c>
      <c r="M170">
        <f t="shared" ca="1" si="38"/>
        <v>55.609383394383393</v>
      </c>
      <c r="N170">
        <f t="shared" ca="1" si="39"/>
        <v>32.977588522588519</v>
      </c>
    </row>
    <row r="171" spans="1:14" x14ac:dyDescent="0.25">
      <c r="A171" s="4">
        <f t="shared" si="32"/>
        <v>0.43749999999999845</v>
      </c>
      <c r="B171" s="3">
        <f t="shared" si="40"/>
        <v>1553301800</v>
      </c>
      <c r="C171">
        <f t="shared" si="69"/>
        <v>3</v>
      </c>
      <c r="D171">
        <f t="shared" si="69"/>
        <v>148</v>
      </c>
      <c r="E171">
        <f t="shared" ca="1" si="67"/>
        <v>2891.328415832967</v>
      </c>
      <c r="F171">
        <f t="shared" ca="1" si="68"/>
        <v>-27651.813742136263</v>
      </c>
      <c r="G171">
        <f t="shared" ca="1" si="33"/>
        <v>9448.7999999999993</v>
      </c>
      <c r="H171" s="9">
        <f t="shared" ca="1" si="50"/>
        <v>25.139622306373621</v>
      </c>
      <c r="I171" s="9">
        <f t="shared" ca="1" si="50"/>
        <v>-240.44907722901115</v>
      </c>
      <c r="J171" s="9">
        <f t="shared" ca="1" si="50"/>
        <v>0</v>
      </c>
      <c r="K171" s="9">
        <f t="shared" ca="1" si="35"/>
        <v>241.75971407575349</v>
      </c>
      <c r="L171" s="9">
        <f t="shared" ca="1" si="36"/>
        <v>174.03125195506311</v>
      </c>
      <c r="M171">
        <f t="shared" ca="1" si="38"/>
        <v>55.59844627594628</v>
      </c>
      <c r="N171">
        <f t="shared" ca="1" si="39"/>
        <v>32.979600122100123</v>
      </c>
    </row>
    <row r="172" spans="1:14" x14ac:dyDescent="0.25">
      <c r="A172" s="4">
        <f t="shared" si="32"/>
        <v>0.43755787037036881</v>
      </c>
      <c r="B172" s="3">
        <f t="shared" si="40"/>
        <v>1553301805</v>
      </c>
      <c r="C172">
        <f t="shared" si="69"/>
        <v>3</v>
      </c>
      <c r="D172">
        <f t="shared" si="69"/>
        <v>148</v>
      </c>
      <c r="E172">
        <f t="shared" ca="1" si="67"/>
        <v>3017.0265273648351</v>
      </c>
      <c r="F172">
        <f t="shared" ca="1" si="68"/>
        <v>-28854.059128281318</v>
      </c>
      <c r="G172">
        <f t="shared" ca="1" si="33"/>
        <v>9448.7999999999993</v>
      </c>
      <c r="H172" s="9">
        <f t="shared" ca="1" si="50"/>
        <v>25.139622306373621</v>
      </c>
      <c r="I172" s="9">
        <f t="shared" ca="1" si="50"/>
        <v>-240.44907722901115</v>
      </c>
      <c r="J172" s="9">
        <f t="shared" ca="1" si="50"/>
        <v>0</v>
      </c>
      <c r="K172" s="9">
        <f t="shared" ca="1" si="35"/>
        <v>241.75971407575349</v>
      </c>
      <c r="L172" s="9">
        <f t="shared" ca="1" si="36"/>
        <v>174.03125195506311</v>
      </c>
      <c r="M172">
        <f t="shared" ca="1" si="38"/>
        <v>55.58750915750916</v>
      </c>
      <c r="N172">
        <f t="shared" ca="1" si="39"/>
        <v>32.981611721611721</v>
      </c>
    </row>
    <row r="173" spans="1:14" x14ac:dyDescent="0.25">
      <c r="A173" s="4">
        <f t="shared" si="32"/>
        <v>0.43761574074073917</v>
      </c>
      <c r="B173" s="3">
        <f t="shared" si="40"/>
        <v>1553301810</v>
      </c>
      <c r="C173">
        <f t="shared" si="69"/>
        <v>3</v>
      </c>
      <c r="D173">
        <f t="shared" si="69"/>
        <v>148</v>
      </c>
      <c r="E173">
        <f t="shared" ca="1" si="67"/>
        <v>3142.7246388967033</v>
      </c>
      <c r="F173">
        <f t="shared" ca="1" si="68"/>
        <v>-30056.304514426374</v>
      </c>
      <c r="G173">
        <f t="shared" ca="1" si="33"/>
        <v>9448.7999999999993</v>
      </c>
      <c r="H173" s="9">
        <f t="shared" ca="1" si="50"/>
        <v>25.139622306373621</v>
      </c>
      <c r="I173" s="9">
        <f t="shared" ca="1" si="50"/>
        <v>-240.44907722901115</v>
      </c>
      <c r="J173" s="9">
        <f t="shared" ca="1" si="50"/>
        <v>0</v>
      </c>
      <c r="K173" s="9">
        <f t="shared" ca="1" si="35"/>
        <v>241.75971407575349</v>
      </c>
      <c r="L173" s="9">
        <f t="shared" ca="1" si="36"/>
        <v>174.03125195506311</v>
      </c>
      <c r="M173">
        <f t="shared" ca="1" si="38"/>
        <v>55.57657203907204</v>
      </c>
      <c r="N173">
        <f t="shared" ca="1" si="39"/>
        <v>32.983623321123318</v>
      </c>
    </row>
    <row r="174" spans="1:14" x14ac:dyDescent="0.25">
      <c r="A174" s="4">
        <f t="shared" si="32"/>
        <v>0.43767361111110953</v>
      </c>
      <c r="B174" s="3">
        <f t="shared" si="40"/>
        <v>1553301815</v>
      </c>
      <c r="C174">
        <f t="shared" si="69"/>
        <v>3</v>
      </c>
      <c r="D174">
        <f t="shared" si="69"/>
        <v>148</v>
      </c>
      <c r="E174">
        <f t="shared" ca="1" si="67"/>
        <v>3268.4227504285714</v>
      </c>
      <c r="F174">
        <f t="shared" ca="1" si="68"/>
        <v>-31258.54990057143</v>
      </c>
      <c r="G174">
        <f t="shared" ca="1" si="33"/>
        <v>9448.7999999999993</v>
      </c>
      <c r="H174" s="9">
        <f t="shared" ca="1" si="50"/>
        <v>25.139622306373621</v>
      </c>
      <c r="I174" s="9">
        <f t="shared" ca="1" si="50"/>
        <v>-240.44907722901044</v>
      </c>
      <c r="J174" s="9">
        <f t="shared" ca="1" si="50"/>
        <v>0</v>
      </c>
      <c r="K174" s="9">
        <f t="shared" ca="1" si="35"/>
        <v>241.75971407575278</v>
      </c>
      <c r="L174" s="9">
        <f t="shared" ca="1" si="36"/>
        <v>174.03125195506311</v>
      </c>
      <c r="M174">
        <f t="shared" ca="1" si="38"/>
        <v>55.56563492063492</v>
      </c>
      <c r="N174">
        <f t="shared" ca="1" si="39"/>
        <v>32.985634920634922</v>
      </c>
    </row>
    <row r="175" spans="1:14" x14ac:dyDescent="0.25">
      <c r="A175" s="4">
        <f t="shared" si="32"/>
        <v>0.43773148148147989</v>
      </c>
      <c r="B175" s="3">
        <f t="shared" si="40"/>
        <v>1553301820</v>
      </c>
      <c r="C175">
        <f t="shared" si="69"/>
        <v>3</v>
      </c>
      <c r="D175">
        <f t="shared" si="69"/>
        <v>148</v>
      </c>
      <c r="E175">
        <f t="shared" ca="1" si="67"/>
        <v>3394.1208619604395</v>
      </c>
      <c r="F175">
        <f t="shared" ca="1" si="68"/>
        <v>-32460.795286716482</v>
      </c>
      <c r="G175">
        <f t="shared" ca="1" si="33"/>
        <v>9448.7999999999993</v>
      </c>
      <c r="H175" s="9">
        <f t="shared" ca="1" si="50"/>
        <v>25.139622306373621</v>
      </c>
      <c r="I175" s="9">
        <f t="shared" ca="1" si="50"/>
        <v>-240.44907722901044</v>
      </c>
      <c r="J175" s="9">
        <f t="shared" ca="1" si="50"/>
        <v>0</v>
      </c>
      <c r="K175" s="9">
        <f t="shared" ca="1" si="35"/>
        <v>241.75971407575278</v>
      </c>
      <c r="L175" s="9">
        <f t="shared" ca="1" si="36"/>
        <v>174.03125195506311</v>
      </c>
      <c r="M175">
        <f t="shared" ca="1" si="38"/>
        <v>55.554697802197801</v>
      </c>
      <c r="N175">
        <f t="shared" ca="1" si="39"/>
        <v>32.987646520146519</v>
      </c>
    </row>
    <row r="176" spans="1:14" x14ac:dyDescent="0.25">
      <c r="A176" s="4">
        <f t="shared" si="32"/>
        <v>0.43778935185185025</v>
      </c>
      <c r="B176" s="3">
        <f t="shared" si="40"/>
        <v>1553301825</v>
      </c>
      <c r="C176">
        <f t="shared" si="69"/>
        <v>3</v>
      </c>
      <c r="D176">
        <f t="shared" si="69"/>
        <v>148</v>
      </c>
      <c r="E176">
        <f t="shared" ca="1" si="67"/>
        <v>3519.8189734923076</v>
      </c>
      <c r="F176">
        <f t="shared" ca="1" si="68"/>
        <v>-33663.040672861534</v>
      </c>
      <c r="G176">
        <f t="shared" ca="1" si="33"/>
        <v>9448.7999999999993</v>
      </c>
      <c r="H176" s="9">
        <f t="shared" ca="1" si="50"/>
        <v>25.139622306373621</v>
      </c>
      <c r="I176" s="9">
        <f t="shared" ca="1" si="50"/>
        <v>-240.44907722901115</v>
      </c>
      <c r="J176" s="9">
        <f t="shared" ca="1" si="50"/>
        <v>0</v>
      </c>
      <c r="K176" s="9">
        <f t="shared" ca="1" si="35"/>
        <v>241.75971407575349</v>
      </c>
      <c r="L176" s="9">
        <f t="shared" ca="1" si="36"/>
        <v>174.03125195506311</v>
      </c>
      <c r="M176">
        <f t="shared" ca="1" si="38"/>
        <v>55.543760683760688</v>
      </c>
      <c r="N176">
        <f t="shared" ca="1" si="39"/>
        <v>32.989658119658117</v>
      </c>
    </row>
    <row r="177" spans="1:14" x14ac:dyDescent="0.25">
      <c r="A177" s="4">
        <f t="shared" si="32"/>
        <v>0.43784722222222061</v>
      </c>
      <c r="B177" s="3">
        <f t="shared" si="40"/>
        <v>1553301830</v>
      </c>
      <c r="C177">
        <f t="shared" si="69"/>
        <v>3</v>
      </c>
      <c r="D177">
        <f t="shared" si="69"/>
        <v>148</v>
      </c>
      <c r="E177">
        <f t="shared" ca="1" si="67"/>
        <v>3645.5170850241757</v>
      </c>
      <c r="F177">
        <f t="shared" ca="1" si="68"/>
        <v>-34865.28605900659</v>
      </c>
      <c r="G177">
        <f t="shared" ca="1" si="33"/>
        <v>9448.7999999999993</v>
      </c>
      <c r="H177" s="9">
        <f t="shared" ca="1" si="50"/>
        <v>25.139622306373621</v>
      </c>
      <c r="I177" s="9">
        <f t="shared" ca="1" si="50"/>
        <v>-240.44907722901115</v>
      </c>
      <c r="J177" s="9">
        <f t="shared" ca="1" si="50"/>
        <v>0</v>
      </c>
      <c r="K177" s="9">
        <f t="shared" ca="1" si="35"/>
        <v>241.75971407575349</v>
      </c>
      <c r="L177" s="9">
        <f t="shared" ca="1" si="36"/>
        <v>174.03125195506311</v>
      </c>
      <c r="M177">
        <f t="shared" ca="1" si="38"/>
        <v>55.532823565323568</v>
      </c>
      <c r="N177">
        <f t="shared" ca="1" si="39"/>
        <v>32.991669719169721</v>
      </c>
    </row>
    <row r="178" spans="1:14" x14ac:dyDescent="0.25">
      <c r="A178" s="4">
        <f t="shared" si="32"/>
        <v>0.43790509259259097</v>
      </c>
      <c r="B178" s="3">
        <f t="shared" si="40"/>
        <v>1553301835</v>
      </c>
      <c r="C178">
        <f t="shared" si="69"/>
        <v>3</v>
      </c>
      <c r="D178">
        <f t="shared" si="69"/>
        <v>148</v>
      </c>
      <c r="E178">
        <f t="shared" ca="1" si="67"/>
        <v>3771.2151965560438</v>
      </c>
      <c r="F178">
        <f t="shared" ca="1" si="68"/>
        <v>-36067.531445151646</v>
      </c>
      <c r="G178">
        <f t="shared" ca="1" si="33"/>
        <v>9448.7999999999993</v>
      </c>
      <c r="H178" s="9">
        <f t="shared" ca="1" si="50"/>
        <v>25.139622306373621</v>
      </c>
      <c r="I178" s="9">
        <f t="shared" ca="1" si="50"/>
        <v>-240.44907722901115</v>
      </c>
      <c r="J178" s="9">
        <f t="shared" ca="1" si="50"/>
        <v>0</v>
      </c>
      <c r="K178" s="9">
        <f t="shared" ca="1" si="35"/>
        <v>241.75971407575349</v>
      </c>
      <c r="L178" s="9">
        <f t="shared" ca="1" si="36"/>
        <v>174.03125195506311</v>
      </c>
      <c r="M178">
        <f t="shared" ca="1" si="38"/>
        <v>55.521886446886448</v>
      </c>
      <c r="N178">
        <f t="shared" ca="1" si="39"/>
        <v>32.993681318681318</v>
      </c>
    </row>
    <row r="179" spans="1:14" x14ac:dyDescent="0.25">
      <c r="A179" s="4">
        <f t="shared" si="32"/>
        <v>0.43796296296296133</v>
      </c>
      <c r="B179" s="3">
        <f t="shared" si="40"/>
        <v>1553301840</v>
      </c>
      <c r="C179">
        <f t="shared" si="69"/>
        <v>3</v>
      </c>
      <c r="D179">
        <f t="shared" si="69"/>
        <v>148</v>
      </c>
      <c r="E179">
        <f t="shared" ca="1" si="67"/>
        <v>3896.9133080879119</v>
      </c>
      <c r="F179">
        <f t="shared" ca="1" si="68"/>
        <v>-37269.776831296702</v>
      </c>
      <c r="G179">
        <f t="shared" ca="1" si="33"/>
        <v>9448.7999999999993</v>
      </c>
      <c r="H179" s="9">
        <f t="shared" ca="1" si="50"/>
        <v>25.139622306373621</v>
      </c>
      <c r="I179" s="9">
        <f t="shared" ca="1" si="50"/>
        <v>-240.44907722901115</v>
      </c>
      <c r="J179" s="9">
        <f t="shared" ca="1" si="50"/>
        <v>0</v>
      </c>
      <c r="K179" s="9">
        <f t="shared" ca="1" si="35"/>
        <v>241.75971407575349</v>
      </c>
      <c r="L179" s="9">
        <f t="shared" ca="1" si="36"/>
        <v>174.03125195506311</v>
      </c>
      <c r="M179">
        <f t="shared" ca="1" si="38"/>
        <v>55.510949328449328</v>
      </c>
      <c r="N179">
        <f t="shared" ca="1" si="39"/>
        <v>32.995692918192915</v>
      </c>
    </row>
    <row r="180" spans="1:14" x14ac:dyDescent="0.25">
      <c r="A180" s="4">
        <f t="shared" si="32"/>
        <v>0.43802083333333169</v>
      </c>
      <c r="B180" s="3">
        <f t="shared" si="40"/>
        <v>1553301845</v>
      </c>
      <c r="C180">
        <f t="shared" si="69"/>
        <v>3</v>
      </c>
      <c r="D180">
        <f t="shared" si="69"/>
        <v>148</v>
      </c>
      <c r="E180">
        <f t="shared" ca="1" si="67"/>
        <v>4022.61141961978</v>
      </c>
      <c r="F180">
        <f t="shared" ca="1" si="68"/>
        <v>-38472.022217441758</v>
      </c>
      <c r="G180">
        <f t="shared" ca="1" si="33"/>
        <v>9448.7999999999993</v>
      </c>
      <c r="H180" s="9">
        <f t="shared" ca="1" si="50"/>
        <v>25.139622306373621</v>
      </c>
      <c r="I180" s="9">
        <f t="shared" ca="1" si="50"/>
        <v>-240.44907722901115</v>
      </c>
      <c r="J180" s="9">
        <f t="shared" ca="1" si="50"/>
        <v>0</v>
      </c>
      <c r="K180" s="9">
        <f t="shared" ca="1" si="35"/>
        <v>241.75971407575349</v>
      </c>
      <c r="L180" s="9">
        <f t="shared" ca="1" si="36"/>
        <v>174.03125195506311</v>
      </c>
      <c r="M180">
        <f t="shared" ca="1" si="38"/>
        <v>55.500012210012208</v>
      </c>
      <c r="N180">
        <f t="shared" ca="1" si="39"/>
        <v>32.99770451770452</v>
      </c>
    </row>
    <row r="181" spans="1:14" x14ac:dyDescent="0.25">
      <c r="A181" s="4">
        <f t="shared" si="32"/>
        <v>0.43807870370370205</v>
      </c>
      <c r="B181" s="3">
        <f t="shared" si="40"/>
        <v>1553301850</v>
      </c>
      <c r="C181">
        <f t="shared" si="69"/>
        <v>3</v>
      </c>
      <c r="D181">
        <f t="shared" si="69"/>
        <v>148</v>
      </c>
      <c r="E181">
        <f t="shared" ca="1" si="67"/>
        <v>4148.3095311516481</v>
      </c>
      <c r="F181">
        <f t="shared" ca="1" si="68"/>
        <v>-39674.267603586813</v>
      </c>
      <c r="G181">
        <f t="shared" ca="1" si="33"/>
        <v>9448.7999999999993</v>
      </c>
      <c r="H181" s="9">
        <f t="shared" ca="1" si="50"/>
        <v>25.139622306373713</v>
      </c>
      <c r="I181" s="9">
        <f t="shared" ca="1" si="50"/>
        <v>-240.44907722901115</v>
      </c>
      <c r="J181" s="9">
        <f t="shared" ca="1" si="50"/>
        <v>0</v>
      </c>
      <c r="K181" s="9">
        <f t="shared" ca="1" si="35"/>
        <v>241.75971407575352</v>
      </c>
      <c r="L181" s="9">
        <f t="shared" ca="1" si="36"/>
        <v>174.03125195506308</v>
      </c>
      <c r="M181">
        <f t="shared" ca="1" si="38"/>
        <v>55.489075091575096</v>
      </c>
      <c r="N181">
        <f t="shared" ca="1" si="39"/>
        <v>32.999716117216117</v>
      </c>
    </row>
    <row r="182" spans="1:14" x14ac:dyDescent="0.25">
      <c r="A182" s="4">
        <f t="shared" si="32"/>
        <v>0.43813657407407242</v>
      </c>
      <c r="B182" s="3">
        <f t="shared" si="40"/>
        <v>1553301855</v>
      </c>
      <c r="C182">
        <f t="shared" si="69"/>
        <v>3</v>
      </c>
      <c r="D182">
        <f t="shared" si="69"/>
        <v>148</v>
      </c>
      <c r="E182">
        <f t="shared" ca="1" si="67"/>
        <v>4274.0076426835167</v>
      </c>
      <c r="F182">
        <f t="shared" ca="1" si="68"/>
        <v>-40876.512989731869</v>
      </c>
      <c r="G182">
        <f t="shared" ca="1" si="33"/>
        <v>9448.7999999999993</v>
      </c>
      <c r="H182" s="9">
        <f t="shared" ca="1" si="50"/>
        <v>25.139622306373532</v>
      </c>
      <c r="I182" s="9">
        <f t="shared" ca="1" si="50"/>
        <v>-240.44907722901115</v>
      </c>
      <c r="J182" s="9">
        <f t="shared" ca="1" si="50"/>
        <v>0</v>
      </c>
      <c r="K182" s="9">
        <f t="shared" ca="1" si="35"/>
        <v>241.75971407575349</v>
      </c>
      <c r="L182" s="9">
        <f t="shared" ca="1" si="36"/>
        <v>174.03125195506314</v>
      </c>
      <c r="M182">
        <f t="shared" ca="1" si="38"/>
        <v>55.478137973137976</v>
      </c>
      <c r="N182">
        <f t="shared" ca="1" si="39"/>
        <v>33.001727716727714</v>
      </c>
    </row>
    <row r="183" spans="1:14" x14ac:dyDescent="0.25">
      <c r="A183" s="4">
        <f t="shared" si="32"/>
        <v>0.43819444444444278</v>
      </c>
      <c r="B183" s="3">
        <f t="shared" si="40"/>
        <v>1553301860</v>
      </c>
      <c r="C183">
        <f t="shared" si="69"/>
        <v>3</v>
      </c>
      <c r="D183">
        <f t="shared" si="69"/>
        <v>148</v>
      </c>
      <c r="E183">
        <f t="shared" ca="1" si="67"/>
        <v>4399.7057542153843</v>
      </c>
      <c r="F183">
        <f t="shared" ca="1" si="68"/>
        <v>-42078.758375876925</v>
      </c>
      <c r="G183">
        <f t="shared" ca="1" si="33"/>
        <v>9448.7999999999993</v>
      </c>
      <c r="H183" s="9">
        <f t="shared" ca="1" si="50"/>
        <v>25.139622306373713</v>
      </c>
      <c r="I183" s="9">
        <f t="shared" ca="1" si="50"/>
        <v>-240.44907722901115</v>
      </c>
      <c r="J183" s="9">
        <f t="shared" ca="1" si="50"/>
        <v>0</v>
      </c>
      <c r="K183" s="9">
        <f t="shared" ca="1" si="35"/>
        <v>241.75971407575352</v>
      </c>
      <c r="L183" s="9">
        <f t="shared" ca="1" si="36"/>
        <v>174.03125195506308</v>
      </c>
      <c r="M183">
        <f t="shared" ca="1" si="38"/>
        <v>55.467200854700856</v>
      </c>
      <c r="N183">
        <f t="shared" ca="1" si="39"/>
        <v>33.003739316239319</v>
      </c>
    </row>
    <row r="184" spans="1:14" x14ac:dyDescent="0.25">
      <c r="A184" s="4">
        <f t="shared" si="32"/>
        <v>0.43825231481481314</v>
      </c>
      <c r="B184" s="3">
        <f t="shared" si="40"/>
        <v>1553301865</v>
      </c>
      <c r="C184">
        <f t="shared" si="69"/>
        <v>3</v>
      </c>
      <c r="D184">
        <f t="shared" si="69"/>
        <v>148</v>
      </c>
      <c r="E184">
        <f t="shared" ca="1" si="67"/>
        <v>4525.4038657472529</v>
      </c>
      <c r="F184">
        <f t="shared" ca="1" si="68"/>
        <v>-43281.003762021981</v>
      </c>
      <c r="G184">
        <f t="shared" ca="1" si="33"/>
        <v>9448.7999999999993</v>
      </c>
      <c r="H184" s="9">
        <f t="shared" ref="H184:J222" ca="1" si="70">(E185-E184)/($B185-$B184)</f>
        <v>25.139622306373532</v>
      </c>
      <c r="I184" s="9">
        <f t="shared" ca="1" si="70"/>
        <v>-240.4490772290097</v>
      </c>
      <c r="J184" s="9">
        <f t="shared" ca="1" si="70"/>
        <v>0</v>
      </c>
      <c r="K184" s="9">
        <f t="shared" ca="1" si="35"/>
        <v>241.75971407575207</v>
      </c>
      <c r="L184" s="9">
        <f t="shared" ca="1" si="36"/>
        <v>174.03125195506311</v>
      </c>
      <c r="M184">
        <f t="shared" ca="1" si="38"/>
        <v>55.456263736263736</v>
      </c>
      <c r="N184">
        <f t="shared" ca="1" si="39"/>
        <v>33.005750915750916</v>
      </c>
    </row>
    <row r="185" spans="1:14" x14ac:dyDescent="0.25">
      <c r="A185" s="4">
        <f t="shared" si="32"/>
        <v>0.4383101851851835</v>
      </c>
      <c r="B185" s="3">
        <f t="shared" si="40"/>
        <v>1553301870</v>
      </c>
      <c r="C185">
        <f t="shared" ref="C185:D200" si="71">C184</f>
        <v>3</v>
      </c>
      <c r="D185">
        <f t="shared" si="71"/>
        <v>148</v>
      </c>
      <c r="E185">
        <f t="shared" ca="1" si="67"/>
        <v>4651.1019772791205</v>
      </c>
      <c r="F185">
        <f t="shared" ca="1" si="68"/>
        <v>-44483.249148167029</v>
      </c>
      <c r="G185">
        <f t="shared" ca="1" si="33"/>
        <v>9448.7999999999993</v>
      </c>
      <c r="H185" s="9">
        <f t="shared" ca="1" si="70"/>
        <v>25.139622306373713</v>
      </c>
      <c r="I185" s="9">
        <f t="shared" ca="1" si="70"/>
        <v>-240.44907722901115</v>
      </c>
      <c r="J185" s="9">
        <f t="shared" ca="1" si="70"/>
        <v>0</v>
      </c>
      <c r="K185" s="9">
        <f t="shared" ca="1" si="35"/>
        <v>241.75971407575352</v>
      </c>
      <c r="L185" s="9">
        <f t="shared" ca="1" si="36"/>
        <v>174.03125195506308</v>
      </c>
      <c r="M185">
        <f t="shared" ca="1" si="38"/>
        <v>55.445326617826616</v>
      </c>
      <c r="N185">
        <f t="shared" ca="1" si="39"/>
        <v>33.007762515262513</v>
      </c>
    </row>
    <row r="186" spans="1:14" x14ac:dyDescent="0.25">
      <c r="A186" s="4">
        <f t="shared" si="32"/>
        <v>0.43836805555555386</v>
      </c>
      <c r="B186" s="3">
        <f t="shared" si="40"/>
        <v>1553301875</v>
      </c>
      <c r="C186">
        <f t="shared" si="71"/>
        <v>3</v>
      </c>
      <c r="D186">
        <f t="shared" si="71"/>
        <v>148</v>
      </c>
      <c r="E186">
        <f t="shared" ca="1" si="67"/>
        <v>4776.8000888109891</v>
      </c>
      <c r="F186">
        <f t="shared" ca="1" si="68"/>
        <v>-45685.494534312085</v>
      </c>
      <c r="G186">
        <f t="shared" ca="1" si="33"/>
        <v>9448.7999999999993</v>
      </c>
      <c r="H186" s="9">
        <f t="shared" ca="1" si="70"/>
        <v>25.139622306373532</v>
      </c>
      <c r="I186" s="9">
        <f t="shared" ca="1" si="70"/>
        <v>-240.44907722901115</v>
      </c>
      <c r="J186" s="9">
        <f t="shared" ca="1" si="70"/>
        <v>0</v>
      </c>
      <c r="K186" s="9">
        <f t="shared" ca="1" si="35"/>
        <v>241.75971407575349</v>
      </c>
      <c r="L186" s="9">
        <f t="shared" ca="1" si="36"/>
        <v>174.03125195506314</v>
      </c>
      <c r="M186">
        <f t="shared" ca="1" si="38"/>
        <v>55.434389499389503</v>
      </c>
      <c r="N186">
        <f t="shared" ca="1" si="39"/>
        <v>33.009774114774117</v>
      </c>
    </row>
    <row r="187" spans="1:14" x14ac:dyDescent="0.25">
      <c r="A187" s="4">
        <f t="shared" ref="A187:A239" si="72">A186+5/24/3600</f>
        <v>0.43842592592592422</v>
      </c>
      <c r="B187" s="3">
        <f t="shared" si="40"/>
        <v>1553301880</v>
      </c>
      <c r="C187">
        <f t="shared" si="71"/>
        <v>3</v>
      </c>
      <c r="D187">
        <f t="shared" si="71"/>
        <v>148</v>
      </c>
      <c r="E187">
        <f t="shared" ca="1" si="67"/>
        <v>4902.4982003428568</v>
      </c>
      <c r="F187">
        <f t="shared" ca="1" si="68"/>
        <v>-46887.739920457141</v>
      </c>
      <c r="G187">
        <f t="shared" ca="1" si="33"/>
        <v>9448.7999999999993</v>
      </c>
      <c r="H187" s="9">
        <f t="shared" ca="1" si="70"/>
        <v>25.139622306373713</v>
      </c>
      <c r="I187" s="9">
        <f t="shared" ca="1" si="70"/>
        <v>-240.44907722901115</v>
      </c>
      <c r="J187" s="9">
        <f t="shared" ca="1" si="70"/>
        <v>0</v>
      </c>
      <c r="K187" s="9">
        <f t="shared" ca="1" si="35"/>
        <v>241.75971407575352</v>
      </c>
      <c r="L187" s="9">
        <f t="shared" ca="1" si="36"/>
        <v>174.03125195506308</v>
      </c>
      <c r="M187">
        <f t="shared" ca="1" si="38"/>
        <v>55.423452380952384</v>
      </c>
      <c r="N187">
        <f t="shared" ca="1" si="39"/>
        <v>33.011785714285715</v>
      </c>
    </row>
    <row r="188" spans="1:14" x14ac:dyDescent="0.25">
      <c r="A188" s="4">
        <f t="shared" si="72"/>
        <v>0.43848379629629458</v>
      </c>
      <c r="B188" s="3">
        <f t="shared" si="40"/>
        <v>1553301885</v>
      </c>
      <c r="C188">
        <f t="shared" si="71"/>
        <v>3</v>
      </c>
      <c r="D188">
        <f t="shared" si="71"/>
        <v>148</v>
      </c>
      <c r="E188">
        <f t="shared" ca="1" si="67"/>
        <v>5028.1963118747253</v>
      </c>
      <c r="F188">
        <f t="shared" ca="1" si="68"/>
        <v>-48089.985306602197</v>
      </c>
      <c r="G188">
        <f t="shared" ca="1" si="33"/>
        <v>9448.7999999999993</v>
      </c>
      <c r="H188" s="9">
        <f t="shared" ca="1" si="70"/>
        <v>25.139622306373532</v>
      </c>
      <c r="I188" s="9">
        <f t="shared" ca="1" si="70"/>
        <v>-240.44907722901115</v>
      </c>
      <c r="J188" s="9">
        <f t="shared" ca="1" si="70"/>
        <v>0</v>
      </c>
      <c r="K188" s="9">
        <f t="shared" ca="1" si="35"/>
        <v>241.75971407575349</v>
      </c>
      <c r="L188" s="9">
        <f t="shared" ca="1" si="36"/>
        <v>174.03125195506314</v>
      </c>
      <c r="M188">
        <f t="shared" ca="1" si="38"/>
        <v>55.412515262515264</v>
      </c>
      <c r="N188">
        <f t="shared" ca="1" si="39"/>
        <v>33.013797313797312</v>
      </c>
    </row>
    <row r="189" spans="1:14" x14ac:dyDescent="0.25">
      <c r="A189" s="4">
        <f t="shared" si="72"/>
        <v>0.43854166666666494</v>
      </c>
      <c r="B189" s="3">
        <f t="shared" si="40"/>
        <v>1553301890</v>
      </c>
      <c r="C189">
        <f t="shared" si="71"/>
        <v>3</v>
      </c>
      <c r="D189">
        <f t="shared" si="71"/>
        <v>148</v>
      </c>
      <c r="E189">
        <f t="shared" ca="1" si="67"/>
        <v>5153.894423406593</v>
      </c>
      <c r="F189">
        <f t="shared" ca="1" si="68"/>
        <v>-49292.230692747253</v>
      </c>
      <c r="G189">
        <f t="shared" ca="1" si="33"/>
        <v>9448.7999999999993</v>
      </c>
      <c r="H189" s="9">
        <f t="shared" ca="1" si="70"/>
        <v>25.139622306373713</v>
      </c>
      <c r="I189" s="9">
        <f t="shared" ca="1" si="70"/>
        <v>-240.44907722901115</v>
      </c>
      <c r="J189" s="9">
        <f t="shared" ca="1" si="70"/>
        <v>0</v>
      </c>
      <c r="K189" s="9">
        <f t="shared" ca="1" si="35"/>
        <v>241.75971407575352</v>
      </c>
      <c r="L189" s="9">
        <f t="shared" ca="1" si="36"/>
        <v>174.03125195506308</v>
      </c>
      <c r="M189">
        <f t="shared" ca="1" si="38"/>
        <v>55.401578144078144</v>
      </c>
      <c r="N189">
        <f t="shared" ca="1" si="39"/>
        <v>33.015808913308916</v>
      </c>
    </row>
    <row r="190" spans="1:14" x14ac:dyDescent="0.25">
      <c r="A190" s="4">
        <f t="shared" si="72"/>
        <v>0.4385995370370353</v>
      </c>
      <c r="B190" s="3">
        <f t="shared" si="40"/>
        <v>1553301895</v>
      </c>
      <c r="C190">
        <f t="shared" si="71"/>
        <v>3</v>
      </c>
      <c r="D190">
        <f t="shared" si="71"/>
        <v>148</v>
      </c>
      <c r="E190">
        <f t="shared" ca="1" si="67"/>
        <v>5279.5925349384615</v>
      </c>
      <c r="F190">
        <f t="shared" ca="1" si="68"/>
        <v>-50494.476078892309</v>
      </c>
      <c r="G190">
        <f t="shared" ca="1" si="33"/>
        <v>9448.7999999999993</v>
      </c>
      <c r="H190" s="9">
        <f t="shared" ca="1" si="70"/>
        <v>25.139622306373532</v>
      </c>
      <c r="I190" s="9">
        <f t="shared" ca="1" si="70"/>
        <v>-240.44907722901115</v>
      </c>
      <c r="J190" s="9">
        <f t="shared" ca="1" si="70"/>
        <v>0</v>
      </c>
      <c r="K190" s="9">
        <f t="shared" ca="1" si="35"/>
        <v>241.75971407575349</v>
      </c>
      <c r="L190" s="9">
        <f t="shared" ca="1" si="36"/>
        <v>174.03125195506314</v>
      </c>
      <c r="M190">
        <f t="shared" ca="1" si="38"/>
        <v>55.390641025641024</v>
      </c>
      <c r="N190">
        <f t="shared" ca="1" si="39"/>
        <v>33.017820512820514</v>
      </c>
    </row>
    <row r="191" spans="1:14" x14ac:dyDescent="0.25">
      <c r="A191" s="4">
        <f t="shared" si="72"/>
        <v>0.43865740740740566</v>
      </c>
      <c r="B191" s="3">
        <f t="shared" si="40"/>
        <v>1553301900</v>
      </c>
      <c r="C191">
        <f t="shared" si="71"/>
        <v>3</v>
      </c>
      <c r="D191">
        <f t="shared" si="71"/>
        <v>148</v>
      </c>
      <c r="E191">
        <f t="shared" ca="1" si="67"/>
        <v>5405.2906464703292</v>
      </c>
      <c r="F191">
        <f t="shared" ca="1" si="68"/>
        <v>-51696.721465037364</v>
      </c>
      <c r="G191">
        <f t="shared" ca="1" si="33"/>
        <v>9448.7999999999993</v>
      </c>
      <c r="H191" s="9">
        <f t="shared" ca="1" si="70"/>
        <v>25.139622306373713</v>
      </c>
      <c r="I191" s="9">
        <f t="shared" ca="1" si="70"/>
        <v>-240.4490772290097</v>
      </c>
      <c r="J191" s="9">
        <f t="shared" ca="1" si="70"/>
        <v>0</v>
      </c>
      <c r="K191" s="9">
        <f t="shared" ca="1" si="35"/>
        <v>241.75971407575207</v>
      </c>
      <c r="L191" s="9">
        <f t="shared" ca="1" si="36"/>
        <v>174.03125195506306</v>
      </c>
      <c r="M191">
        <f t="shared" ca="1" si="38"/>
        <v>55.379703907203904</v>
      </c>
      <c r="N191">
        <f t="shared" ca="1" si="39"/>
        <v>33.019832112332111</v>
      </c>
    </row>
    <row r="192" spans="1:14" x14ac:dyDescent="0.25">
      <c r="A192" s="4">
        <f t="shared" si="72"/>
        <v>0.43871527777777602</v>
      </c>
      <c r="B192" s="3">
        <f t="shared" si="40"/>
        <v>1553301905</v>
      </c>
      <c r="C192">
        <f t="shared" si="71"/>
        <v>3</v>
      </c>
      <c r="D192">
        <f t="shared" si="71"/>
        <v>148</v>
      </c>
      <c r="E192">
        <f t="shared" ca="1" si="67"/>
        <v>5530.9887580021978</v>
      </c>
      <c r="F192">
        <f t="shared" ca="1" si="68"/>
        <v>-52898.966851182413</v>
      </c>
      <c r="G192">
        <f t="shared" ca="1" si="33"/>
        <v>9448.7999999999993</v>
      </c>
      <c r="H192" s="9">
        <f t="shared" ca="1" si="70"/>
        <v>25.139622306373532</v>
      </c>
      <c r="I192" s="9">
        <f t="shared" ca="1" si="70"/>
        <v>-240.44907722901115</v>
      </c>
      <c r="J192" s="9">
        <f t="shared" ca="1" si="70"/>
        <v>0</v>
      </c>
      <c r="K192" s="9">
        <f t="shared" ca="1" si="35"/>
        <v>241.75971407575349</v>
      </c>
      <c r="L192" s="9">
        <f t="shared" ca="1" si="36"/>
        <v>174.03125195506314</v>
      </c>
      <c r="M192">
        <f t="shared" ca="1" si="38"/>
        <v>55.368766788766791</v>
      </c>
      <c r="N192">
        <f t="shared" ca="1" si="39"/>
        <v>33.021843711843715</v>
      </c>
    </row>
    <row r="193" spans="1:14" x14ac:dyDescent="0.25">
      <c r="A193" s="4">
        <f t="shared" si="72"/>
        <v>0.43877314814814639</v>
      </c>
      <c r="B193" s="3">
        <f t="shared" si="40"/>
        <v>1553301910</v>
      </c>
      <c r="C193">
        <f t="shared" si="71"/>
        <v>3</v>
      </c>
      <c r="D193">
        <f t="shared" si="71"/>
        <v>148</v>
      </c>
      <c r="E193">
        <f t="shared" ca="1" si="67"/>
        <v>5656.6868695340654</v>
      </c>
      <c r="F193">
        <f t="shared" ca="1" si="68"/>
        <v>-54101.212237327469</v>
      </c>
      <c r="G193">
        <f t="shared" ca="1" si="33"/>
        <v>9448.7999999999993</v>
      </c>
      <c r="H193" s="9">
        <f t="shared" ca="1" si="70"/>
        <v>25.139622306373713</v>
      </c>
      <c r="I193" s="9">
        <f t="shared" ca="1" si="70"/>
        <v>-240.44907722901115</v>
      </c>
      <c r="J193" s="9">
        <f t="shared" ca="1" si="70"/>
        <v>0</v>
      </c>
      <c r="K193" s="9">
        <f t="shared" ca="1" si="35"/>
        <v>241.75971407575352</v>
      </c>
      <c r="L193" s="9">
        <f t="shared" ca="1" si="36"/>
        <v>174.03125195506308</v>
      </c>
      <c r="M193">
        <f t="shared" ca="1" si="38"/>
        <v>55.357829670329672</v>
      </c>
      <c r="N193">
        <f t="shared" ca="1" si="39"/>
        <v>33.023855311355312</v>
      </c>
    </row>
    <row r="194" spans="1:14" x14ac:dyDescent="0.25">
      <c r="A194" s="4">
        <f t="shared" si="72"/>
        <v>0.43883101851851675</v>
      </c>
      <c r="B194" s="3">
        <f t="shared" si="40"/>
        <v>1553301915</v>
      </c>
      <c r="C194">
        <f t="shared" si="71"/>
        <v>3</v>
      </c>
      <c r="D194">
        <f t="shared" si="71"/>
        <v>148</v>
      </c>
      <c r="E194">
        <f t="shared" ca="1" si="67"/>
        <v>5782.384981065934</v>
      </c>
      <c r="F194">
        <f t="shared" ca="1" si="68"/>
        <v>-55303.457623472525</v>
      </c>
      <c r="G194">
        <f t="shared" ca="1" si="33"/>
        <v>9448.7999999999993</v>
      </c>
      <c r="H194" s="9">
        <f t="shared" ca="1" si="70"/>
        <v>25.139622306373532</v>
      </c>
      <c r="I194" s="9">
        <f t="shared" ca="1" si="70"/>
        <v>-240.44907722901115</v>
      </c>
      <c r="J194" s="9">
        <f t="shared" ca="1" si="70"/>
        <v>0</v>
      </c>
      <c r="K194" s="9">
        <f t="shared" ca="1" si="35"/>
        <v>241.75971407575349</v>
      </c>
      <c r="L194" s="9">
        <f t="shared" ca="1" si="36"/>
        <v>174.03125195506314</v>
      </c>
      <c r="M194">
        <f t="shared" ca="1" si="38"/>
        <v>55.346892551892552</v>
      </c>
      <c r="N194">
        <f t="shared" ca="1" si="39"/>
        <v>33.02586691086691</v>
      </c>
    </row>
    <row r="195" spans="1:14" x14ac:dyDescent="0.25">
      <c r="A195" s="4">
        <f t="shared" si="72"/>
        <v>0.43888888888888711</v>
      </c>
      <c r="B195" s="3">
        <f t="shared" si="40"/>
        <v>1553301920</v>
      </c>
      <c r="C195">
        <f t="shared" si="71"/>
        <v>3</v>
      </c>
      <c r="D195">
        <f t="shared" si="71"/>
        <v>148</v>
      </c>
      <c r="E195">
        <f t="shared" ca="1" si="67"/>
        <v>5908.0830925978016</v>
      </c>
      <c r="F195">
        <f t="shared" ca="1" si="68"/>
        <v>-56505.70300961758</v>
      </c>
      <c r="G195">
        <f t="shared" ca="1" si="33"/>
        <v>9448.7999999999993</v>
      </c>
      <c r="H195" s="9">
        <f t="shared" ca="1" si="70"/>
        <v>25.139622306373713</v>
      </c>
      <c r="I195" s="9">
        <f t="shared" ca="1" si="70"/>
        <v>-240.44907722901115</v>
      </c>
      <c r="J195" s="9">
        <f t="shared" ca="1" si="70"/>
        <v>0</v>
      </c>
      <c r="K195" s="9">
        <f t="shared" ca="1" si="35"/>
        <v>241.75971407575352</v>
      </c>
      <c r="L195" s="9">
        <f t="shared" ca="1" si="36"/>
        <v>174.03125195506308</v>
      </c>
      <c r="M195">
        <f t="shared" ca="1" si="38"/>
        <v>55.335955433455432</v>
      </c>
      <c r="N195">
        <f t="shared" ca="1" si="39"/>
        <v>33.027878510378507</v>
      </c>
    </row>
    <row r="196" spans="1:14" x14ac:dyDescent="0.25">
      <c r="A196" s="4">
        <f t="shared" si="72"/>
        <v>0.43894675925925747</v>
      </c>
      <c r="B196" s="3">
        <f t="shared" si="40"/>
        <v>1553301925</v>
      </c>
      <c r="C196">
        <f t="shared" si="71"/>
        <v>3</v>
      </c>
      <c r="D196">
        <f t="shared" si="71"/>
        <v>148</v>
      </c>
      <c r="E196">
        <f t="shared" ca="1" si="67"/>
        <v>6033.7812041296702</v>
      </c>
      <c r="F196">
        <f t="shared" ca="1" si="68"/>
        <v>-57707.948395762636</v>
      </c>
      <c r="G196">
        <f t="shared" ca="1" si="33"/>
        <v>9448.7999999999993</v>
      </c>
      <c r="H196" s="9">
        <f t="shared" ca="1" si="70"/>
        <v>25.139622306373532</v>
      </c>
      <c r="I196" s="9">
        <f t="shared" ca="1" si="70"/>
        <v>-240.44907722901115</v>
      </c>
      <c r="J196" s="9">
        <f t="shared" ca="1" si="70"/>
        <v>0</v>
      </c>
      <c r="K196" s="9">
        <f t="shared" ca="1" si="35"/>
        <v>241.75971407575349</v>
      </c>
      <c r="L196" s="9">
        <f t="shared" ca="1" si="36"/>
        <v>174.03125195506314</v>
      </c>
      <c r="M196">
        <f t="shared" ca="1" si="38"/>
        <v>55.325018315018312</v>
      </c>
      <c r="N196">
        <f t="shared" ca="1" si="39"/>
        <v>33.029890109890111</v>
      </c>
    </row>
    <row r="197" spans="1:14" x14ac:dyDescent="0.25">
      <c r="A197" s="4">
        <f t="shared" si="72"/>
        <v>0.43900462962962783</v>
      </c>
      <c r="B197" s="3">
        <f t="shared" si="40"/>
        <v>1553301930</v>
      </c>
      <c r="C197">
        <f t="shared" si="71"/>
        <v>3</v>
      </c>
      <c r="D197">
        <f t="shared" si="71"/>
        <v>148</v>
      </c>
      <c r="E197">
        <f t="shared" ca="1" si="67"/>
        <v>6159.4793156615378</v>
      </c>
      <c r="F197">
        <f t="shared" ca="1" si="68"/>
        <v>-58910.193781907692</v>
      </c>
      <c r="G197">
        <f t="shared" ca="1" si="33"/>
        <v>9448.7999999999993</v>
      </c>
      <c r="H197" s="9">
        <f t="shared" ca="1" si="70"/>
        <v>25.139622306373713</v>
      </c>
      <c r="I197" s="9">
        <f t="shared" ca="1" si="70"/>
        <v>-240.44907722901115</v>
      </c>
      <c r="J197" s="9">
        <f t="shared" ca="1" si="70"/>
        <v>0</v>
      </c>
      <c r="K197" s="9">
        <f t="shared" ca="1" si="35"/>
        <v>241.75971407575352</v>
      </c>
      <c r="L197" s="9">
        <f t="shared" ca="1" si="36"/>
        <v>174.03125195506308</v>
      </c>
      <c r="M197">
        <f t="shared" ca="1" si="38"/>
        <v>55.314081196581199</v>
      </c>
      <c r="N197">
        <f t="shared" ca="1" si="39"/>
        <v>33.031901709401708</v>
      </c>
    </row>
    <row r="198" spans="1:14" x14ac:dyDescent="0.25">
      <c r="A198" s="4">
        <f t="shared" si="72"/>
        <v>0.43906249999999819</v>
      </c>
      <c r="B198" s="3">
        <f t="shared" si="40"/>
        <v>1553301935</v>
      </c>
      <c r="C198">
        <f t="shared" si="71"/>
        <v>3</v>
      </c>
      <c r="D198">
        <f t="shared" si="71"/>
        <v>148</v>
      </c>
      <c r="E198">
        <f t="shared" ca="1" si="67"/>
        <v>6285.1774271934064</v>
      </c>
      <c r="F198">
        <f t="shared" ca="1" si="68"/>
        <v>-60112.439168052748</v>
      </c>
      <c r="G198">
        <f t="shared" ca="1" si="33"/>
        <v>9448.7999999999993</v>
      </c>
      <c r="H198" s="9">
        <f t="shared" ca="1" si="70"/>
        <v>25.139622306373532</v>
      </c>
      <c r="I198" s="9">
        <f t="shared" ca="1" si="70"/>
        <v>-240.44907722901115</v>
      </c>
      <c r="J198" s="9">
        <f t="shared" ca="1" si="70"/>
        <v>0</v>
      </c>
      <c r="K198" s="9">
        <f t="shared" ca="1" si="35"/>
        <v>241.75971407575349</v>
      </c>
      <c r="L198" s="9">
        <f t="shared" ca="1" si="36"/>
        <v>174.03125195506314</v>
      </c>
      <c r="M198">
        <f t="shared" ca="1" si="38"/>
        <v>55.303144078144079</v>
      </c>
      <c r="N198">
        <f t="shared" ca="1" si="39"/>
        <v>33.033913308913306</v>
      </c>
    </row>
    <row r="199" spans="1:14" x14ac:dyDescent="0.25">
      <c r="A199" s="4">
        <f t="shared" si="72"/>
        <v>0.43912037037036855</v>
      </c>
      <c r="B199" s="3">
        <f t="shared" si="40"/>
        <v>1553301940</v>
      </c>
      <c r="C199">
        <f t="shared" si="71"/>
        <v>3</v>
      </c>
      <c r="D199">
        <f t="shared" si="71"/>
        <v>148</v>
      </c>
      <c r="E199">
        <f t="shared" ca="1" si="67"/>
        <v>6410.8755387252741</v>
      </c>
      <c r="F199">
        <f t="shared" ca="1" si="68"/>
        <v>-61314.684554197804</v>
      </c>
      <c r="G199">
        <f t="shared" ca="1" si="33"/>
        <v>9448.7999999999993</v>
      </c>
      <c r="H199" s="9">
        <f t="shared" ca="1" si="70"/>
        <v>25.139622306373713</v>
      </c>
      <c r="I199" s="9">
        <f t="shared" ca="1" si="70"/>
        <v>-240.44907722901115</v>
      </c>
      <c r="J199" s="9">
        <f t="shared" ca="1" si="70"/>
        <v>0</v>
      </c>
      <c r="K199" s="9">
        <f t="shared" ca="1" si="35"/>
        <v>241.75971407575352</v>
      </c>
      <c r="L199" s="9">
        <f t="shared" ca="1" si="36"/>
        <v>174.03125195506308</v>
      </c>
      <c r="M199">
        <f t="shared" ca="1" si="38"/>
        <v>55.292206959706959</v>
      </c>
      <c r="N199">
        <f t="shared" ca="1" si="39"/>
        <v>33.03592490842491</v>
      </c>
    </row>
    <row r="200" spans="1:14" x14ac:dyDescent="0.25">
      <c r="A200" s="4">
        <f t="shared" si="72"/>
        <v>0.43917824074073891</v>
      </c>
      <c r="B200" s="3">
        <f t="shared" si="40"/>
        <v>1553301945</v>
      </c>
      <c r="C200">
        <f t="shared" si="71"/>
        <v>3</v>
      </c>
      <c r="D200">
        <f t="shared" si="71"/>
        <v>148</v>
      </c>
      <c r="E200">
        <f t="shared" ca="1" si="67"/>
        <v>6536.5736502571426</v>
      </c>
      <c r="F200">
        <f t="shared" ca="1" si="68"/>
        <v>-62516.929940342859</v>
      </c>
      <c r="G200">
        <f t="shared" ref="G200:G222" ca="1" si="73">INDIRECT("G$"&amp;C200)+INDIRECT("J$"&amp;C200)*($B200-INDIRECT("B$"&amp;D200))</f>
        <v>9448.7999999999993</v>
      </c>
      <c r="H200" s="9">
        <f t="shared" ca="1" si="70"/>
        <v>25.139622306373532</v>
      </c>
      <c r="I200" s="9">
        <f t="shared" ca="1" si="70"/>
        <v>-240.4490772290097</v>
      </c>
      <c r="J200" s="9">
        <f t="shared" ca="1" si="70"/>
        <v>0</v>
      </c>
      <c r="K200" s="9">
        <f t="shared" ref="K200:K222" ca="1" si="74">SQRT(H200*H200+I200*I200)</f>
        <v>241.75971407575207</v>
      </c>
      <c r="L200" s="9">
        <f t="shared" ref="L200:L222" ca="1" si="75">DEGREES(ATAN2(I200,H200))</f>
        <v>174.03125195506311</v>
      </c>
      <c r="M200">
        <f t="shared" ca="1" si="38"/>
        <v>55.28126984126984</v>
      </c>
      <c r="N200">
        <f t="shared" ca="1" si="39"/>
        <v>33.037936507936507</v>
      </c>
    </row>
    <row r="201" spans="1:14" x14ac:dyDescent="0.25">
      <c r="A201" s="4">
        <f t="shared" si="72"/>
        <v>0.43923611111110927</v>
      </c>
      <c r="B201" s="3">
        <f t="shared" si="40"/>
        <v>1553301950</v>
      </c>
      <c r="C201">
        <f t="shared" ref="C201:D216" si="76">C200</f>
        <v>3</v>
      </c>
      <c r="D201">
        <f t="shared" si="76"/>
        <v>148</v>
      </c>
      <c r="E201">
        <f t="shared" ca="1" si="67"/>
        <v>6662.2717617890103</v>
      </c>
      <c r="F201">
        <f t="shared" ca="1" si="68"/>
        <v>-63719.175326487908</v>
      </c>
      <c r="G201">
        <f t="shared" ca="1" si="73"/>
        <v>9448.7999999999993</v>
      </c>
      <c r="H201" s="9">
        <f t="shared" ca="1" si="70"/>
        <v>25.139622306373713</v>
      </c>
      <c r="I201" s="9">
        <f t="shared" ca="1" si="70"/>
        <v>-240.44907722901115</v>
      </c>
      <c r="J201" s="9">
        <f t="shared" ca="1" si="70"/>
        <v>0</v>
      </c>
      <c r="K201" s="9">
        <f t="shared" ca="1" si="74"/>
        <v>241.75971407575352</v>
      </c>
      <c r="L201" s="9">
        <f t="shared" ca="1" si="75"/>
        <v>174.03125195506308</v>
      </c>
      <c r="M201">
        <f t="shared" ref="M201:M222" ca="1" si="77">INDIRECT("M$"&amp;C201)+INDIRECT("O$"&amp;C201)*($B201-INDIRECT("B$"&amp;D201))</f>
        <v>55.27033272283272</v>
      </c>
      <c r="N201">
        <f t="shared" ref="N201:N222" ca="1" si="78">INDIRECT("N$"&amp;C201)+INDIRECT("P$"&amp;C201)*($B201-INDIRECT("B$"&amp;D201))</f>
        <v>33.039948107448105</v>
      </c>
    </row>
    <row r="202" spans="1:14" x14ac:dyDescent="0.25">
      <c r="A202" s="4">
        <f t="shared" si="72"/>
        <v>0.43929398148147963</v>
      </c>
      <c r="B202" s="3">
        <f t="shared" ref="B202:B222" si="79">B201+SECOND(A202-A201)</f>
        <v>1553301955</v>
      </c>
      <c r="C202">
        <f t="shared" si="76"/>
        <v>3</v>
      </c>
      <c r="D202">
        <f t="shared" si="76"/>
        <v>148</v>
      </c>
      <c r="E202">
        <f t="shared" ca="1" si="67"/>
        <v>6787.9698733208788</v>
      </c>
      <c r="F202">
        <f t="shared" ca="1" si="68"/>
        <v>-64921.420712632964</v>
      </c>
      <c r="G202">
        <f t="shared" ca="1" si="73"/>
        <v>9448.7999999999993</v>
      </c>
      <c r="H202" s="9">
        <f t="shared" ca="1" si="70"/>
        <v>25.139622306373532</v>
      </c>
      <c r="I202" s="9">
        <f t="shared" ca="1" si="70"/>
        <v>-240.44907722901115</v>
      </c>
      <c r="J202" s="9">
        <f t="shared" ca="1" si="70"/>
        <v>0</v>
      </c>
      <c r="K202" s="9">
        <f t="shared" ca="1" si="74"/>
        <v>241.75971407575349</v>
      </c>
      <c r="L202" s="9">
        <f t="shared" ca="1" si="75"/>
        <v>174.03125195506314</v>
      </c>
      <c r="M202">
        <f t="shared" ca="1" si="77"/>
        <v>55.259395604395607</v>
      </c>
      <c r="N202">
        <f t="shared" ca="1" si="78"/>
        <v>33.041959706959709</v>
      </c>
    </row>
    <row r="203" spans="1:14" x14ac:dyDescent="0.25">
      <c r="A203" s="4">
        <f t="shared" si="72"/>
        <v>0.43935185185184999</v>
      </c>
      <c r="B203" s="3">
        <f t="shared" si="79"/>
        <v>1553301960</v>
      </c>
      <c r="C203">
        <f t="shared" si="76"/>
        <v>3</v>
      </c>
      <c r="D203">
        <f t="shared" si="76"/>
        <v>148</v>
      </c>
      <c r="E203">
        <f t="shared" ca="1" si="67"/>
        <v>6913.6679848527465</v>
      </c>
      <c r="F203">
        <f t="shared" ca="1" si="68"/>
        <v>-66123.66609877802</v>
      </c>
      <c r="G203">
        <f t="shared" ca="1" si="73"/>
        <v>9448.7999999999993</v>
      </c>
      <c r="H203" s="9">
        <f t="shared" ca="1" si="70"/>
        <v>25.139622306373713</v>
      </c>
      <c r="I203" s="9">
        <f t="shared" ca="1" si="70"/>
        <v>-240.4490772290097</v>
      </c>
      <c r="J203" s="9">
        <f t="shared" ca="1" si="70"/>
        <v>0</v>
      </c>
      <c r="K203" s="9">
        <f t="shared" ca="1" si="74"/>
        <v>241.75971407575207</v>
      </c>
      <c r="L203" s="9">
        <f t="shared" ca="1" si="75"/>
        <v>174.03125195506306</v>
      </c>
      <c r="M203">
        <f t="shared" ca="1" si="77"/>
        <v>55.248458485958487</v>
      </c>
      <c r="N203">
        <f t="shared" ca="1" si="78"/>
        <v>33.043971306471306</v>
      </c>
    </row>
    <row r="204" spans="1:14" x14ac:dyDescent="0.25">
      <c r="A204" s="4">
        <f t="shared" si="72"/>
        <v>0.43940972222222036</v>
      </c>
      <c r="B204" s="3">
        <f t="shared" si="79"/>
        <v>1553301965</v>
      </c>
      <c r="C204">
        <f t="shared" si="76"/>
        <v>3</v>
      </c>
      <c r="D204">
        <f t="shared" si="76"/>
        <v>148</v>
      </c>
      <c r="E204">
        <f t="shared" ca="1" si="67"/>
        <v>7039.366096384615</v>
      </c>
      <c r="F204">
        <f t="shared" ca="1" si="68"/>
        <v>-67325.911484923068</v>
      </c>
      <c r="G204">
        <f t="shared" ca="1" si="73"/>
        <v>9448.7999999999993</v>
      </c>
      <c r="H204" s="9">
        <f t="shared" ca="1" si="70"/>
        <v>25.139622306373532</v>
      </c>
      <c r="I204" s="9">
        <f t="shared" ca="1" si="70"/>
        <v>-240.44907722901263</v>
      </c>
      <c r="J204" s="9">
        <f t="shared" ca="1" si="70"/>
        <v>0</v>
      </c>
      <c r="K204" s="9">
        <f t="shared" ca="1" si="74"/>
        <v>241.75971407575497</v>
      </c>
      <c r="L204" s="9">
        <f t="shared" ca="1" si="75"/>
        <v>174.03125195506317</v>
      </c>
      <c r="M204">
        <f t="shared" ca="1" si="77"/>
        <v>55.237521367521367</v>
      </c>
      <c r="N204">
        <f t="shared" ca="1" si="78"/>
        <v>33.045982905982903</v>
      </c>
    </row>
    <row r="205" spans="1:14" x14ac:dyDescent="0.25">
      <c r="A205" s="4">
        <f t="shared" si="72"/>
        <v>0.43946759259259072</v>
      </c>
      <c r="B205" s="3">
        <f t="shared" si="79"/>
        <v>1553301970</v>
      </c>
      <c r="C205">
        <f t="shared" si="76"/>
        <v>3</v>
      </c>
      <c r="D205">
        <f t="shared" si="76"/>
        <v>148</v>
      </c>
      <c r="E205">
        <f t="shared" ca="1" si="67"/>
        <v>7165.0642079164827</v>
      </c>
      <c r="F205">
        <f t="shared" ca="1" si="68"/>
        <v>-68528.156871068131</v>
      </c>
      <c r="G205">
        <f t="shared" ca="1" si="73"/>
        <v>9448.7999999999993</v>
      </c>
      <c r="H205" s="9">
        <f t="shared" ca="1" si="70"/>
        <v>25.139622306373713</v>
      </c>
      <c r="I205" s="9">
        <f t="shared" ca="1" si="70"/>
        <v>-240.4490772290097</v>
      </c>
      <c r="J205" s="9">
        <f t="shared" ca="1" si="70"/>
        <v>0</v>
      </c>
      <c r="K205" s="9">
        <f t="shared" ca="1" si="74"/>
        <v>241.75971407575207</v>
      </c>
      <c r="L205" s="9">
        <f t="shared" ca="1" si="75"/>
        <v>174.03125195506306</v>
      </c>
      <c r="M205">
        <f t="shared" ca="1" si="77"/>
        <v>55.226584249084247</v>
      </c>
      <c r="N205">
        <f t="shared" ca="1" si="78"/>
        <v>33.047994505494508</v>
      </c>
    </row>
    <row r="206" spans="1:14" x14ac:dyDescent="0.25">
      <c r="A206" s="4">
        <f t="shared" si="72"/>
        <v>0.43952546296296108</v>
      </c>
      <c r="B206" s="3">
        <f t="shared" si="79"/>
        <v>1553301975</v>
      </c>
      <c r="C206">
        <f t="shared" si="76"/>
        <v>3</v>
      </c>
      <c r="D206">
        <f t="shared" si="76"/>
        <v>148</v>
      </c>
      <c r="E206">
        <f t="shared" ca="1" si="67"/>
        <v>7290.7623194483513</v>
      </c>
      <c r="F206">
        <f t="shared" ca="1" si="68"/>
        <v>-69730.40225721318</v>
      </c>
      <c r="G206">
        <f t="shared" ca="1" si="73"/>
        <v>9448.7999999999993</v>
      </c>
      <c r="H206" s="9">
        <f t="shared" ca="1" si="70"/>
        <v>25.139622306373532</v>
      </c>
      <c r="I206" s="9">
        <f t="shared" ca="1" si="70"/>
        <v>-240.44907722901263</v>
      </c>
      <c r="J206" s="9">
        <f t="shared" ca="1" si="70"/>
        <v>0</v>
      </c>
      <c r="K206" s="9">
        <f t="shared" ca="1" si="74"/>
        <v>241.75971407575497</v>
      </c>
      <c r="L206" s="9">
        <f t="shared" ca="1" si="75"/>
        <v>174.03125195506317</v>
      </c>
      <c r="M206">
        <f t="shared" ca="1" si="77"/>
        <v>55.215647130647127</v>
      </c>
      <c r="N206">
        <f t="shared" ca="1" si="78"/>
        <v>33.050006105006105</v>
      </c>
    </row>
    <row r="207" spans="1:14" x14ac:dyDescent="0.25">
      <c r="A207" s="4">
        <f t="shared" si="72"/>
        <v>0.43958333333333144</v>
      </c>
      <c r="B207" s="3">
        <f t="shared" si="79"/>
        <v>1553301980</v>
      </c>
      <c r="C207">
        <f t="shared" si="76"/>
        <v>3</v>
      </c>
      <c r="D207">
        <f t="shared" si="76"/>
        <v>148</v>
      </c>
      <c r="E207">
        <f t="shared" ca="1" si="67"/>
        <v>7416.4604309802189</v>
      </c>
      <c r="F207">
        <f t="shared" ca="1" si="68"/>
        <v>-70932.647643358243</v>
      </c>
      <c r="G207">
        <f t="shared" ca="1" si="73"/>
        <v>9448.7999999999993</v>
      </c>
      <c r="H207" s="9">
        <f t="shared" ca="1" si="70"/>
        <v>25.139622306373713</v>
      </c>
      <c r="I207" s="9">
        <f t="shared" ca="1" si="70"/>
        <v>-240.4490772290097</v>
      </c>
      <c r="J207" s="9">
        <f t="shared" ca="1" si="70"/>
        <v>0</v>
      </c>
      <c r="K207" s="9">
        <f t="shared" ca="1" si="74"/>
        <v>241.75971407575207</v>
      </c>
      <c r="L207" s="9">
        <f t="shared" ca="1" si="75"/>
        <v>174.03125195506306</v>
      </c>
      <c r="M207">
        <f t="shared" ca="1" si="77"/>
        <v>55.204710012210015</v>
      </c>
      <c r="N207">
        <f t="shared" ca="1" si="78"/>
        <v>33.052017704517702</v>
      </c>
    </row>
    <row r="208" spans="1:14" x14ac:dyDescent="0.25">
      <c r="A208" s="4">
        <f t="shared" si="72"/>
        <v>0.4396412037037018</v>
      </c>
      <c r="B208" s="3">
        <f t="shared" si="79"/>
        <v>1553301985</v>
      </c>
      <c r="C208">
        <f t="shared" si="76"/>
        <v>3</v>
      </c>
      <c r="D208">
        <f t="shared" si="76"/>
        <v>148</v>
      </c>
      <c r="E208">
        <f t="shared" ca="1" si="67"/>
        <v>7542.1585425120875</v>
      </c>
      <c r="F208">
        <f t="shared" ca="1" si="68"/>
        <v>-72134.893029503291</v>
      </c>
      <c r="G208">
        <f t="shared" ca="1" si="73"/>
        <v>9448.7999999999993</v>
      </c>
      <c r="H208" s="9">
        <f t="shared" ca="1" si="70"/>
        <v>25.139622306373532</v>
      </c>
      <c r="I208" s="9">
        <f t="shared" ca="1" si="70"/>
        <v>-240.44907722901263</v>
      </c>
      <c r="J208" s="9">
        <f t="shared" ca="1" si="70"/>
        <v>0</v>
      </c>
      <c r="K208" s="9">
        <f t="shared" ca="1" si="74"/>
        <v>241.75971407575497</v>
      </c>
      <c r="L208" s="9">
        <f t="shared" ca="1" si="75"/>
        <v>174.03125195506317</v>
      </c>
      <c r="M208">
        <f t="shared" ca="1" si="77"/>
        <v>55.193772893772895</v>
      </c>
      <c r="N208">
        <f t="shared" ca="1" si="78"/>
        <v>33.054029304029307</v>
      </c>
    </row>
    <row r="209" spans="1:14" x14ac:dyDescent="0.25">
      <c r="A209" s="4">
        <f t="shared" si="72"/>
        <v>0.43969907407407216</v>
      </c>
      <c r="B209" s="3">
        <f t="shared" si="79"/>
        <v>1553301990</v>
      </c>
      <c r="C209">
        <f t="shared" si="76"/>
        <v>3</v>
      </c>
      <c r="D209">
        <f t="shared" si="76"/>
        <v>148</v>
      </c>
      <c r="E209">
        <f t="shared" ca="1" si="67"/>
        <v>7667.8566540439551</v>
      </c>
      <c r="F209">
        <f t="shared" ca="1" si="68"/>
        <v>-73337.138415648355</v>
      </c>
      <c r="G209">
        <f t="shared" ca="1" si="73"/>
        <v>9448.7999999999993</v>
      </c>
      <c r="H209" s="9">
        <f t="shared" ca="1" si="70"/>
        <v>25.139622306373713</v>
      </c>
      <c r="I209" s="9">
        <f t="shared" ca="1" si="70"/>
        <v>-240.4490772290097</v>
      </c>
      <c r="J209" s="9">
        <f t="shared" ca="1" si="70"/>
        <v>0</v>
      </c>
      <c r="K209" s="9">
        <f t="shared" ca="1" si="74"/>
        <v>241.75971407575207</v>
      </c>
      <c r="L209" s="9">
        <f t="shared" ca="1" si="75"/>
        <v>174.03125195506306</v>
      </c>
      <c r="M209">
        <f t="shared" ca="1" si="77"/>
        <v>55.182835775335775</v>
      </c>
      <c r="N209">
        <f t="shared" ca="1" si="78"/>
        <v>33.056040903540904</v>
      </c>
    </row>
    <row r="210" spans="1:14" x14ac:dyDescent="0.25">
      <c r="A210" s="4">
        <f t="shared" si="72"/>
        <v>0.43975694444444252</v>
      </c>
      <c r="B210" s="3">
        <f t="shared" si="79"/>
        <v>1553301995</v>
      </c>
      <c r="C210">
        <f t="shared" si="76"/>
        <v>3</v>
      </c>
      <c r="D210">
        <f t="shared" si="76"/>
        <v>148</v>
      </c>
      <c r="E210">
        <f t="shared" ca="1" si="67"/>
        <v>7793.5547655758237</v>
      </c>
      <c r="F210">
        <f t="shared" ca="1" si="68"/>
        <v>-74539.383801793403</v>
      </c>
      <c r="G210">
        <f t="shared" ca="1" si="73"/>
        <v>9448.7999999999993</v>
      </c>
      <c r="H210" s="9">
        <f t="shared" ca="1" si="70"/>
        <v>25.139622306373532</v>
      </c>
      <c r="I210" s="9">
        <f t="shared" ca="1" si="70"/>
        <v>-240.44907722901263</v>
      </c>
      <c r="J210" s="9">
        <f t="shared" ca="1" si="70"/>
        <v>0</v>
      </c>
      <c r="K210" s="9">
        <f t="shared" ca="1" si="74"/>
        <v>241.75971407575497</v>
      </c>
      <c r="L210" s="9">
        <f t="shared" ca="1" si="75"/>
        <v>174.03125195506317</v>
      </c>
      <c r="M210">
        <f t="shared" ca="1" si="77"/>
        <v>55.171898656898655</v>
      </c>
      <c r="N210">
        <f t="shared" ca="1" si="78"/>
        <v>33.058052503052501</v>
      </c>
    </row>
    <row r="211" spans="1:14" x14ac:dyDescent="0.25">
      <c r="A211" s="4">
        <f t="shared" si="72"/>
        <v>0.43981481481481288</v>
      </c>
      <c r="B211" s="3">
        <f t="shared" si="79"/>
        <v>1553302000</v>
      </c>
      <c r="C211">
        <f t="shared" si="76"/>
        <v>3</v>
      </c>
      <c r="D211">
        <f t="shared" si="76"/>
        <v>148</v>
      </c>
      <c r="E211">
        <f t="shared" ca="1" si="67"/>
        <v>7919.2528771076913</v>
      </c>
      <c r="F211">
        <f t="shared" ca="1" si="68"/>
        <v>-75741.629187938466</v>
      </c>
      <c r="G211">
        <f t="shared" ca="1" si="73"/>
        <v>9448.7999999999993</v>
      </c>
      <c r="H211" s="9">
        <f t="shared" ca="1" si="70"/>
        <v>25.139622306373713</v>
      </c>
      <c r="I211" s="9">
        <f t="shared" ca="1" si="70"/>
        <v>-240.4490772290097</v>
      </c>
      <c r="J211" s="9">
        <f t="shared" ca="1" si="70"/>
        <v>0</v>
      </c>
      <c r="K211" s="9">
        <f t="shared" ca="1" si="74"/>
        <v>241.75971407575207</v>
      </c>
      <c r="L211" s="9">
        <f t="shared" ca="1" si="75"/>
        <v>174.03125195506306</v>
      </c>
      <c r="M211">
        <f t="shared" ca="1" si="77"/>
        <v>55.160961538461535</v>
      </c>
      <c r="N211">
        <f t="shared" ca="1" si="78"/>
        <v>33.060064102564105</v>
      </c>
    </row>
    <row r="212" spans="1:14" x14ac:dyDescent="0.25">
      <c r="A212" s="4">
        <f t="shared" si="72"/>
        <v>0.43987268518518324</v>
      </c>
      <c r="B212" s="3">
        <f t="shared" si="79"/>
        <v>1553302005</v>
      </c>
      <c r="C212">
        <f t="shared" si="76"/>
        <v>3</v>
      </c>
      <c r="D212">
        <f t="shared" si="76"/>
        <v>148</v>
      </c>
      <c r="E212">
        <f t="shared" ca="1" si="67"/>
        <v>8044.9509886395599</v>
      </c>
      <c r="F212">
        <f t="shared" ca="1" si="68"/>
        <v>-76943.874574083515</v>
      </c>
      <c r="G212">
        <f t="shared" ca="1" si="73"/>
        <v>9448.7999999999993</v>
      </c>
      <c r="H212" s="9">
        <f t="shared" ca="1" si="70"/>
        <v>25.139622306373713</v>
      </c>
      <c r="I212" s="9">
        <f t="shared" ca="1" si="70"/>
        <v>-240.4490772290097</v>
      </c>
      <c r="J212" s="9">
        <f t="shared" ca="1" si="70"/>
        <v>0</v>
      </c>
      <c r="K212" s="9">
        <f t="shared" ca="1" si="74"/>
        <v>241.75971407575207</v>
      </c>
      <c r="L212" s="9">
        <f t="shared" ca="1" si="75"/>
        <v>174.03125195506306</v>
      </c>
      <c r="M212">
        <f t="shared" ca="1" si="77"/>
        <v>55.150024420024423</v>
      </c>
      <c r="N212">
        <f t="shared" ca="1" si="78"/>
        <v>33.062075702075703</v>
      </c>
    </row>
    <row r="213" spans="1:14" x14ac:dyDescent="0.25">
      <c r="A213" s="4">
        <f t="shared" si="72"/>
        <v>0.4399305555555536</v>
      </c>
      <c r="B213" s="3">
        <f t="shared" si="79"/>
        <v>1553302010</v>
      </c>
      <c r="C213">
        <f t="shared" si="76"/>
        <v>3</v>
      </c>
      <c r="D213">
        <f t="shared" si="76"/>
        <v>148</v>
      </c>
      <c r="E213">
        <f t="shared" ca="1" si="67"/>
        <v>8170.6491001714285</v>
      </c>
      <c r="F213">
        <f t="shared" ca="1" si="68"/>
        <v>-78146.119960228563</v>
      </c>
      <c r="G213">
        <f t="shared" ca="1" si="73"/>
        <v>9448.7999999999993</v>
      </c>
      <c r="H213" s="9">
        <f t="shared" ca="1" si="70"/>
        <v>25.139622306373532</v>
      </c>
      <c r="I213" s="9">
        <f t="shared" ca="1" si="70"/>
        <v>-240.44907722901263</v>
      </c>
      <c r="J213" s="9">
        <f t="shared" ca="1" si="70"/>
        <v>0</v>
      </c>
      <c r="K213" s="9">
        <f t="shared" ca="1" si="74"/>
        <v>241.75971407575497</v>
      </c>
      <c r="L213" s="9">
        <f t="shared" ca="1" si="75"/>
        <v>174.03125195506317</v>
      </c>
      <c r="M213">
        <f t="shared" ca="1" si="77"/>
        <v>55.139087301587303</v>
      </c>
      <c r="N213">
        <f t="shared" ca="1" si="78"/>
        <v>33.0640873015873</v>
      </c>
    </row>
    <row r="214" spans="1:14" x14ac:dyDescent="0.25">
      <c r="A214" s="4">
        <f t="shared" si="72"/>
        <v>0.43998842592592396</v>
      </c>
      <c r="B214" s="3">
        <f t="shared" si="79"/>
        <v>1553302015</v>
      </c>
      <c r="C214">
        <f t="shared" si="76"/>
        <v>3</v>
      </c>
      <c r="D214">
        <f t="shared" si="76"/>
        <v>148</v>
      </c>
      <c r="E214">
        <f t="shared" ca="1" si="67"/>
        <v>8296.3472117032961</v>
      </c>
      <c r="F214">
        <f t="shared" ca="1" si="68"/>
        <v>-79348.365346373626</v>
      </c>
      <c r="G214">
        <f t="shared" ca="1" si="73"/>
        <v>9448.7999999999993</v>
      </c>
      <c r="H214" s="9">
        <f t="shared" ca="1" si="70"/>
        <v>25.139622306373713</v>
      </c>
      <c r="I214" s="9">
        <f t="shared" ca="1" si="70"/>
        <v>-240.4490772290097</v>
      </c>
      <c r="J214" s="9">
        <f t="shared" ca="1" si="70"/>
        <v>0</v>
      </c>
      <c r="K214" s="9">
        <f t="shared" ca="1" si="74"/>
        <v>241.75971407575207</v>
      </c>
      <c r="L214" s="9">
        <f t="shared" ca="1" si="75"/>
        <v>174.03125195506306</v>
      </c>
      <c r="M214">
        <f t="shared" ca="1" si="77"/>
        <v>55.128150183150183</v>
      </c>
      <c r="N214">
        <f t="shared" ca="1" si="78"/>
        <v>33.066098901098904</v>
      </c>
    </row>
    <row r="215" spans="1:14" x14ac:dyDescent="0.25">
      <c r="A215" s="4">
        <f t="shared" si="72"/>
        <v>0.44004629629629433</v>
      </c>
      <c r="B215" s="3">
        <f t="shared" si="79"/>
        <v>1553302020</v>
      </c>
      <c r="C215">
        <f t="shared" si="76"/>
        <v>3</v>
      </c>
      <c r="D215">
        <f t="shared" si="76"/>
        <v>148</v>
      </c>
      <c r="E215">
        <f t="shared" ca="1" si="67"/>
        <v>8422.0453232351647</v>
      </c>
      <c r="F215">
        <f t="shared" ca="1" si="68"/>
        <v>-80550.610732518675</v>
      </c>
      <c r="G215">
        <f t="shared" ca="1" si="73"/>
        <v>9448.7999999999993</v>
      </c>
      <c r="H215" s="9">
        <f t="shared" ca="1" si="70"/>
        <v>25.139622306373713</v>
      </c>
      <c r="I215" s="9">
        <f t="shared" ca="1" si="70"/>
        <v>-240.44907722901263</v>
      </c>
      <c r="J215" s="9">
        <f t="shared" ca="1" si="70"/>
        <v>0</v>
      </c>
      <c r="K215" s="9">
        <f t="shared" ca="1" si="74"/>
        <v>241.759714075755</v>
      </c>
      <c r="L215" s="9">
        <f t="shared" ca="1" si="75"/>
        <v>174.03125195506314</v>
      </c>
      <c r="M215">
        <f t="shared" ca="1" si="77"/>
        <v>55.117213064713063</v>
      </c>
      <c r="N215">
        <f t="shared" ca="1" si="78"/>
        <v>33.068110500610501</v>
      </c>
    </row>
    <row r="216" spans="1:14" x14ac:dyDescent="0.25">
      <c r="A216" s="4">
        <f t="shared" si="72"/>
        <v>0.44010416666666469</v>
      </c>
      <c r="B216" s="3">
        <f t="shared" si="79"/>
        <v>1553302025</v>
      </c>
      <c r="C216">
        <f t="shared" si="76"/>
        <v>3</v>
      </c>
      <c r="D216">
        <f t="shared" si="76"/>
        <v>148</v>
      </c>
      <c r="E216">
        <f t="shared" ca="1" si="67"/>
        <v>8547.7434347670332</v>
      </c>
      <c r="F216">
        <f t="shared" ca="1" si="68"/>
        <v>-81752.856118663738</v>
      </c>
      <c r="G216">
        <f t="shared" ca="1" si="73"/>
        <v>9448.7999999999993</v>
      </c>
      <c r="H216" s="9">
        <f t="shared" ca="1" si="70"/>
        <v>25.139622306373347</v>
      </c>
      <c r="I216" s="9">
        <f t="shared" ca="1" si="70"/>
        <v>-240.4490772290097</v>
      </c>
      <c r="J216" s="9">
        <f t="shared" ca="1" si="70"/>
        <v>0</v>
      </c>
      <c r="K216" s="9">
        <f t="shared" ca="1" si="74"/>
        <v>241.75971407575204</v>
      </c>
      <c r="L216" s="9">
        <f t="shared" ca="1" si="75"/>
        <v>174.03125195506314</v>
      </c>
      <c r="M216">
        <f t="shared" ca="1" si="77"/>
        <v>55.106275946275943</v>
      </c>
      <c r="N216">
        <f t="shared" ca="1" si="78"/>
        <v>33.070122100122099</v>
      </c>
    </row>
    <row r="217" spans="1:14" x14ac:dyDescent="0.25">
      <c r="A217" s="4">
        <f t="shared" si="72"/>
        <v>0.44016203703703505</v>
      </c>
      <c r="B217" s="3">
        <f t="shared" si="79"/>
        <v>1553302030</v>
      </c>
      <c r="C217">
        <f t="shared" ref="C217:D222" si="80">C216</f>
        <v>3</v>
      </c>
      <c r="D217">
        <f t="shared" si="80"/>
        <v>148</v>
      </c>
      <c r="E217">
        <f t="shared" ca="1" si="67"/>
        <v>8673.4415462989</v>
      </c>
      <c r="F217">
        <f t="shared" ca="1" si="68"/>
        <v>-82955.101504808787</v>
      </c>
      <c r="G217">
        <f t="shared" ca="1" si="73"/>
        <v>9448.7999999999993</v>
      </c>
      <c r="H217" s="9">
        <f t="shared" ca="1" si="70"/>
        <v>25.139622306373713</v>
      </c>
      <c r="I217" s="9">
        <f t="shared" ca="1" si="70"/>
        <v>-240.44907722901263</v>
      </c>
      <c r="J217" s="9">
        <f t="shared" ca="1" si="70"/>
        <v>0</v>
      </c>
      <c r="K217" s="9">
        <f t="shared" ca="1" si="74"/>
        <v>241.759714075755</v>
      </c>
      <c r="L217" s="9">
        <f t="shared" ca="1" si="75"/>
        <v>174.03125195506314</v>
      </c>
      <c r="M217">
        <f t="shared" ca="1" si="77"/>
        <v>55.09533882783883</v>
      </c>
      <c r="N217">
        <f t="shared" ca="1" si="78"/>
        <v>33.072133699633703</v>
      </c>
    </row>
    <row r="218" spans="1:14" x14ac:dyDescent="0.25">
      <c r="A218" s="4">
        <f t="shared" si="72"/>
        <v>0.44021990740740541</v>
      </c>
      <c r="B218" s="3">
        <f t="shared" si="79"/>
        <v>1553302035</v>
      </c>
      <c r="C218">
        <f t="shared" si="80"/>
        <v>3</v>
      </c>
      <c r="D218">
        <f t="shared" si="80"/>
        <v>148</v>
      </c>
      <c r="E218">
        <f t="shared" ca="1" si="67"/>
        <v>8799.1396578307686</v>
      </c>
      <c r="F218">
        <f t="shared" ca="1" si="68"/>
        <v>-84157.34689095385</v>
      </c>
      <c r="G218">
        <f t="shared" ca="1" si="73"/>
        <v>9448.7999999999993</v>
      </c>
      <c r="H218" s="9">
        <f t="shared" ca="1" si="70"/>
        <v>25.139622306373713</v>
      </c>
      <c r="I218" s="9">
        <f t="shared" ca="1" si="70"/>
        <v>-240.4490772290097</v>
      </c>
      <c r="J218" s="9">
        <f t="shared" ca="1" si="70"/>
        <v>0</v>
      </c>
      <c r="K218" s="9">
        <f t="shared" ca="1" si="74"/>
        <v>241.75971407575207</v>
      </c>
      <c r="L218" s="9">
        <f t="shared" ca="1" si="75"/>
        <v>174.03125195506306</v>
      </c>
      <c r="M218">
        <f t="shared" ca="1" si="77"/>
        <v>55.08440170940171</v>
      </c>
      <c r="N218">
        <f t="shared" ca="1" si="78"/>
        <v>33.0741452991453</v>
      </c>
    </row>
    <row r="219" spans="1:14" x14ac:dyDescent="0.25">
      <c r="A219" s="4">
        <f t="shared" si="72"/>
        <v>0.44027777777777577</v>
      </c>
      <c r="B219" s="3">
        <f t="shared" si="79"/>
        <v>1553302040</v>
      </c>
      <c r="C219">
        <f t="shared" si="80"/>
        <v>3</v>
      </c>
      <c r="D219">
        <f t="shared" si="80"/>
        <v>148</v>
      </c>
      <c r="E219">
        <f t="shared" ca="1" si="67"/>
        <v>8924.8377693626371</v>
      </c>
      <c r="F219">
        <f t="shared" ca="1" si="68"/>
        <v>-85359.592277098898</v>
      </c>
      <c r="G219">
        <f t="shared" ca="1" si="73"/>
        <v>9448.7999999999993</v>
      </c>
      <c r="H219" s="9">
        <f t="shared" ca="1" si="70"/>
        <v>25.139622306373713</v>
      </c>
      <c r="I219" s="9">
        <f t="shared" ca="1" si="70"/>
        <v>-240.44907722901263</v>
      </c>
      <c r="J219" s="9">
        <f t="shared" ca="1" si="70"/>
        <v>0</v>
      </c>
      <c r="K219" s="9">
        <f t="shared" ca="1" si="74"/>
        <v>241.759714075755</v>
      </c>
      <c r="L219" s="9">
        <f t="shared" ca="1" si="75"/>
        <v>174.03125195506314</v>
      </c>
      <c r="M219">
        <f t="shared" ca="1" si="77"/>
        <v>55.073464590964591</v>
      </c>
      <c r="N219">
        <f t="shared" ca="1" si="78"/>
        <v>33.076156898656897</v>
      </c>
    </row>
    <row r="220" spans="1:14" x14ac:dyDescent="0.25">
      <c r="A220" s="4">
        <f t="shared" si="72"/>
        <v>0.44033564814814613</v>
      </c>
      <c r="B220" s="3">
        <f t="shared" si="79"/>
        <v>1553302045</v>
      </c>
      <c r="C220">
        <f t="shared" si="80"/>
        <v>3</v>
      </c>
      <c r="D220">
        <f t="shared" si="80"/>
        <v>148</v>
      </c>
      <c r="E220">
        <f t="shared" ca="1" si="67"/>
        <v>9050.5358808945057</v>
      </c>
      <c r="F220">
        <f t="shared" ca="1" si="68"/>
        <v>-86561.837663243961</v>
      </c>
      <c r="G220">
        <f t="shared" ca="1" si="73"/>
        <v>9448.7999999999993</v>
      </c>
      <c r="H220" s="9">
        <f t="shared" ca="1" si="70"/>
        <v>25.139622306373347</v>
      </c>
      <c r="I220" s="9">
        <f t="shared" ca="1" si="70"/>
        <v>-240.4490772290097</v>
      </c>
      <c r="J220" s="9">
        <f t="shared" ca="1" si="70"/>
        <v>0</v>
      </c>
      <c r="K220" s="9">
        <f t="shared" ca="1" si="74"/>
        <v>241.75971407575204</v>
      </c>
      <c r="L220" s="9">
        <f t="shared" ca="1" si="75"/>
        <v>174.03125195506314</v>
      </c>
      <c r="M220">
        <f t="shared" ca="1" si="77"/>
        <v>55.062527472527471</v>
      </c>
      <c r="N220">
        <f t="shared" ca="1" si="78"/>
        <v>33.078168498168502</v>
      </c>
    </row>
    <row r="221" spans="1:14" x14ac:dyDescent="0.25">
      <c r="A221" s="4">
        <f t="shared" si="72"/>
        <v>0.44039351851851649</v>
      </c>
      <c r="B221" s="3">
        <f t="shared" si="79"/>
        <v>1553302050</v>
      </c>
      <c r="C221">
        <f t="shared" si="80"/>
        <v>3</v>
      </c>
      <c r="D221">
        <f t="shared" si="80"/>
        <v>148</v>
      </c>
      <c r="E221">
        <f t="shared" ca="1" si="67"/>
        <v>9176.2339924263724</v>
      </c>
      <c r="F221">
        <f t="shared" ca="1" si="68"/>
        <v>-87764.08304938901</v>
      </c>
      <c r="G221">
        <f t="shared" ca="1" si="73"/>
        <v>9448.7999999999993</v>
      </c>
      <c r="H221" s="9">
        <f t="shared" ca="1" si="70"/>
        <v>25.139622306373713</v>
      </c>
      <c r="I221" s="9">
        <f t="shared" ca="1" si="70"/>
        <v>-240.4490772290097</v>
      </c>
      <c r="J221" s="9">
        <f t="shared" ca="1" si="70"/>
        <v>0</v>
      </c>
      <c r="K221" s="9">
        <f t="shared" ca="1" si="74"/>
        <v>241.75971407575207</v>
      </c>
      <c r="L221" s="9">
        <f t="shared" ca="1" si="75"/>
        <v>174.03125195506306</v>
      </c>
      <c r="M221">
        <f t="shared" ca="1" si="77"/>
        <v>55.051590354090351</v>
      </c>
      <c r="N221">
        <f t="shared" ca="1" si="78"/>
        <v>33.080180097680099</v>
      </c>
    </row>
    <row r="222" spans="1:14" x14ac:dyDescent="0.25">
      <c r="A222" s="4">
        <f t="shared" si="72"/>
        <v>0.44045138888888685</v>
      </c>
      <c r="B222" s="3">
        <f t="shared" si="79"/>
        <v>1553302055</v>
      </c>
      <c r="C222">
        <f t="shared" si="80"/>
        <v>3</v>
      </c>
      <c r="D222">
        <f t="shared" si="80"/>
        <v>148</v>
      </c>
      <c r="E222">
        <f t="shared" ca="1" si="67"/>
        <v>9301.932103958241</v>
      </c>
      <c r="F222">
        <f t="shared" ca="1" si="68"/>
        <v>-88966.328435534058</v>
      </c>
      <c r="G222">
        <f t="shared" ca="1" si="73"/>
        <v>9448.7999999999993</v>
      </c>
      <c r="H222" s="9">
        <f t="shared" ca="1" si="70"/>
        <v>25.139622306373713</v>
      </c>
      <c r="I222" s="9">
        <f t="shared" ca="1" si="70"/>
        <v>-240.44907722901263</v>
      </c>
      <c r="J222" s="9">
        <f t="shared" ca="1" si="70"/>
        <v>0</v>
      </c>
      <c r="K222" s="9">
        <f t="shared" ca="1" si="74"/>
        <v>241.759714075755</v>
      </c>
      <c r="L222" s="9">
        <f t="shared" ca="1" si="75"/>
        <v>174.03125195506314</v>
      </c>
      <c r="M222">
        <f t="shared" ca="1" si="77"/>
        <v>55.040653235653238</v>
      </c>
      <c r="N222">
        <f t="shared" ca="1" si="78"/>
        <v>33.082191697191696</v>
      </c>
    </row>
    <row r="223" spans="1:14" x14ac:dyDescent="0.25">
      <c r="A223" s="4">
        <f t="shared" si="72"/>
        <v>0.44050925925925721</v>
      </c>
      <c r="B223" s="3">
        <f t="shared" ref="B223:B239" si="81">B222+SECOND(A223-A222)</f>
        <v>1553302060</v>
      </c>
      <c r="C223">
        <f t="shared" ref="C223:D223" si="82">C222</f>
        <v>3</v>
      </c>
      <c r="D223">
        <f t="shared" si="82"/>
        <v>148</v>
      </c>
      <c r="E223">
        <f t="shared" ref="E223:E239" ca="1" si="83">INDIRECT("E$"&amp;C223)+INDIRECT("H$"&amp;C223)*($B223-INDIRECT("B$"&amp;D223))</f>
        <v>9427.6302154901095</v>
      </c>
      <c r="F223">
        <f t="shared" ref="F223:F239" ca="1" si="84">INDIRECT("F$"&amp;C223)+INDIRECT("I$"&amp;C223)*($B223-INDIRECT("B$"&amp;D223))</f>
        <v>-90168.573821679121</v>
      </c>
      <c r="G223">
        <f t="shared" ref="G223:G239" ca="1" si="85">INDIRECT("G$"&amp;C223)+INDIRECT("J$"&amp;C223)*($B223-INDIRECT("B$"&amp;D223))</f>
        <v>9448.7999999999993</v>
      </c>
      <c r="H223" s="9">
        <f t="shared" ref="H223:H238" ca="1" si="86">(E224-E223)/($B224-$B223)</f>
        <v>25.139622306373713</v>
      </c>
      <c r="I223" s="9">
        <f t="shared" ref="I223:I238" ca="1" si="87">(F224-F223)/($B224-$B223)</f>
        <v>-240.4490772290097</v>
      </c>
      <c r="J223" s="9">
        <f t="shared" ref="J223:J238" ca="1" si="88">(G224-G223)/($B224-$B223)</f>
        <v>0</v>
      </c>
      <c r="K223" s="9">
        <f t="shared" ref="K223:K239" ca="1" si="89">SQRT(H223*H223+I223*I223)</f>
        <v>241.75971407575207</v>
      </c>
      <c r="L223" s="9">
        <f t="shared" ref="L223:L239" ca="1" si="90">DEGREES(ATAN2(I223,H223))</f>
        <v>174.03125195506306</v>
      </c>
      <c r="M223">
        <f t="shared" ref="M223:M239" ca="1" si="91">INDIRECT("M$"&amp;C223)+INDIRECT("O$"&amp;C223)*($B223-INDIRECT("B$"&amp;D223))</f>
        <v>55.029716117216118</v>
      </c>
      <c r="N223">
        <f t="shared" ref="N223:N239" ca="1" si="92">INDIRECT("N$"&amp;C223)+INDIRECT("P$"&amp;C223)*($B223-INDIRECT("B$"&amp;D223))</f>
        <v>33.084203296703301</v>
      </c>
    </row>
    <row r="224" spans="1:14" x14ac:dyDescent="0.25">
      <c r="A224" s="4">
        <f t="shared" si="72"/>
        <v>0.44056712962962757</v>
      </c>
      <c r="B224" s="3">
        <f t="shared" si="81"/>
        <v>1553302065</v>
      </c>
      <c r="C224">
        <f t="shared" ref="C224:D224" si="93">C223</f>
        <v>3</v>
      </c>
      <c r="D224">
        <f t="shared" si="93"/>
        <v>148</v>
      </c>
      <c r="E224">
        <f t="shared" ca="1" si="83"/>
        <v>9553.3283270219781</v>
      </c>
      <c r="F224">
        <f t="shared" ca="1" si="84"/>
        <v>-91370.81920782417</v>
      </c>
      <c r="G224">
        <f t="shared" ca="1" si="85"/>
        <v>9448.7999999999993</v>
      </c>
      <c r="H224" s="9">
        <f t="shared" ca="1" si="86"/>
        <v>25.139622306373347</v>
      </c>
      <c r="I224" s="9">
        <f t="shared" ca="1" si="87"/>
        <v>-240.44907722901263</v>
      </c>
      <c r="J224" s="9">
        <f t="shared" ca="1" si="88"/>
        <v>0</v>
      </c>
      <c r="K224" s="9">
        <f t="shared" ca="1" si="89"/>
        <v>241.75971407575494</v>
      </c>
      <c r="L224" s="9">
        <f t="shared" ca="1" si="90"/>
        <v>174.03125195506323</v>
      </c>
      <c r="M224">
        <f t="shared" ca="1" si="91"/>
        <v>55.018778998778998</v>
      </c>
      <c r="N224">
        <f t="shared" ca="1" si="92"/>
        <v>33.086214896214898</v>
      </c>
    </row>
    <row r="225" spans="1:14" x14ac:dyDescent="0.25">
      <c r="A225" s="4">
        <f t="shared" si="72"/>
        <v>0.44062499999999793</v>
      </c>
      <c r="B225" s="3">
        <f t="shared" si="81"/>
        <v>1553302070</v>
      </c>
      <c r="C225">
        <f t="shared" ref="C225:D225" si="94">C224</f>
        <v>3</v>
      </c>
      <c r="D225">
        <f t="shared" si="94"/>
        <v>148</v>
      </c>
      <c r="E225">
        <f t="shared" ca="1" si="83"/>
        <v>9679.0264385538449</v>
      </c>
      <c r="F225">
        <f t="shared" ca="1" si="84"/>
        <v>-92573.064593969233</v>
      </c>
      <c r="G225">
        <f t="shared" ca="1" si="85"/>
        <v>9448.7999999999993</v>
      </c>
      <c r="H225" s="9">
        <f t="shared" ca="1" si="86"/>
        <v>25.139622306373713</v>
      </c>
      <c r="I225" s="9">
        <f t="shared" ca="1" si="87"/>
        <v>-240.4490772290097</v>
      </c>
      <c r="J225" s="9">
        <f t="shared" ca="1" si="88"/>
        <v>0</v>
      </c>
      <c r="K225" s="9">
        <f t="shared" ca="1" si="89"/>
        <v>241.75971407575207</v>
      </c>
      <c r="L225" s="9">
        <f t="shared" ca="1" si="90"/>
        <v>174.03125195506306</v>
      </c>
      <c r="M225">
        <f t="shared" ca="1" si="91"/>
        <v>55.007841880341878</v>
      </c>
      <c r="N225">
        <f t="shared" ca="1" si="92"/>
        <v>33.088226495726495</v>
      </c>
    </row>
    <row r="226" spans="1:14" x14ac:dyDescent="0.25">
      <c r="A226" s="4">
        <f t="shared" si="72"/>
        <v>0.4406828703703683</v>
      </c>
      <c r="B226" s="3">
        <f t="shared" si="81"/>
        <v>1553302075</v>
      </c>
      <c r="C226">
        <f t="shared" ref="C226:D226" si="95">C225</f>
        <v>3</v>
      </c>
      <c r="D226">
        <f t="shared" si="95"/>
        <v>148</v>
      </c>
      <c r="E226">
        <f t="shared" ca="1" si="83"/>
        <v>9804.7245500857134</v>
      </c>
      <c r="F226">
        <f t="shared" ca="1" si="84"/>
        <v>-93775.309980114282</v>
      </c>
      <c r="G226">
        <f t="shared" ca="1" si="85"/>
        <v>9448.7999999999993</v>
      </c>
      <c r="H226" s="9">
        <f t="shared" ca="1" si="86"/>
        <v>25.139622306373713</v>
      </c>
      <c r="I226" s="9">
        <f t="shared" ca="1" si="87"/>
        <v>-240.44907722901263</v>
      </c>
      <c r="J226" s="9">
        <f t="shared" ca="1" si="88"/>
        <v>0</v>
      </c>
      <c r="K226" s="9">
        <f t="shared" ca="1" si="89"/>
        <v>241.759714075755</v>
      </c>
      <c r="L226" s="9">
        <f t="shared" ca="1" si="90"/>
        <v>174.03125195506314</v>
      </c>
      <c r="M226">
        <f t="shared" ca="1" si="91"/>
        <v>54.996904761904759</v>
      </c>
      <c r="N226">
        <f t="shared" ca="1" si="92"/>
        <v>33.090238095238099</v>
      </c>
    </row>
    <row r="227" spans="1:14" x14ac:dyDescent="0.25">
      <c r="A227" s="4">
        <f t="shared" si="72"/>
        <v>0.44074074074073866</v>
      </c>
      <c r="B227" s="3">
        <f t="shared" si="81"/>
        <v>1553302080</v>
      </c>
      <c r="C227">
        <f t="shared" ref="C227:D227" si="96">C226</f>
        <v>3</v>
      </c>
      <c r="D227">
        <f t="shared" si="96"/>
        <v>148</v>
      </c>
      <c r="E227">
        <f t="shared" ca="1" si="83"/>
        <v>9930.422661617582</v>
      </c>
      <c r="F227">
        <f t="shared" ca="1" si="84"/>
        <v>-94977.555366259345</v>
      </c>
      <c r="G227">
        <f t="shared" ca="1" si="85"/>
        <v>9448.7999999999993</v>
      </c>
      <c r="H227" s="9">
        <f t="shared" ca="1" si="86"/>
        <v>25.139622306373713</v>
      </c>
      <c r="I227" s="9">
        <f t="shared" ca="1" si="87"/>
        <v>-240.4490772290097</v>
      </c>
      <c r="J227" s="9">
        <f t="shared" ca="1" si="88"/>
        <v>0</v>
      </c>
      <c r="K227" s="9">
        <f t="shared" ca="1" si="89"/>
        <v>241.75971407575207</v>
      </c>
      <c r="L227" s="9">
        <f t="shared" ca="1" si="90"/>
        <v>174.03125195506306</v>
      </c>
      <c r="M227">
        <f t="shared" ca="1" si="91"/>
        <v>54.985967643467646</v>
      </c>
      <c r="N227">
        <f t="shared" ca="1" si="92"/>
        <v>33.092249694749697</v>
      </c>
    </row>
    <row r="228" spans="1:14" x14ac:dyDescent="0.25">
      <c r="A228" s="4">
        <f t="shared" si="72"/>
        <v>0.44079861111110902</v>
      </c>
      <c r="B228" s="3">
        <f t="shared" si="81"/>
        <v>1553302085</v>
      </c>
      <c r="C228">
        <f t="shared" ref="C228:D228" si="97">C227</f>
        <v>3</v>
      </c>
      <c r="D228">
        <f t="shared" si="97"/>
        <v>148</v>
      </c>
      <c r="E228">
        <f t="shared" ca="1" si="83"/>
        <v>10056.120773149451</v>
      </c>
      <c r="F228">
        <f t="shared" ca="1" si="84"/>
        <v>-96179.800752404393</v>
      </c>
      <c r="G228">
        <f t="shared" ca="1" si="85"/>
        <v>9448.7999999999993</v>
      </c>
      <c r="H228" s="9">
        <f t="shared" ca="1" si="86"/>
        <v>25.139622306373347</v>
      </c>
      <c r="I228" s="9">
        <f t="shared" ca="1" si="87"/>
        <v>-240.4490772290097</v>
      </c>
      <c r="J228" s="9">
        <f t="shared" ca="1" si="88"/>
        <v>0</v>
      </c>
      <c r="K228" s="9">
        <f t="shared" ca="1" si="89"/>
        <v>241.75971407575204</v>
      </c>
      <c r="L228" s="9">
        <f t="shared" ca="1" si="90"/>
        <v>174.03125195506314</v>
      </c>
      <c r="M228">
        <f t="shared" ca="1" si="91"/>
        <v>54.975030525030526</v>
      </c>
      <c r="N228">
        <f t="shared" ca="1" si="92"/>
        <v>33.094261294261294</v>
      </c>
    </row>
    <row r="229" spans="1:14" x14ac:dyDescent="0.25">
      <c r="A229" s="4">
        <f t="shared" si="72"/>
        <v>0.44085648148147938</v>
      </c>
      <c r="B229" s="3">
        <f t="shared" si="81"/>
        <v>1553302090</v>
      </c>
      <c r="C229">
        <f t="shared" ref="C229:D229" si="98">C228</f>
        <v>3</v>
      </c>
      <c r="D229">
        <f t="shared" si="98"/>
        <v>148</v>
      </c>
      <c r="E229">
        <f t="shared" ca="1" si="83"/>
        <v>10181.818884681317</v>
      </c>
      <c r="F229">
        <f t="shared" ca="1" si="84"/>
        <v>-97382.046138549442</v>
      </c>
      <c r="G229">
        <f t="shared" ca="1" si="85"/>
        <v>9448.7999999999993</v>
      </c>
      <c r="H229" s="9">
        <f t="shared" ca="1" si="86"/>
        <v>25.139622306373713</v>
      </c>
      <c r="I229" s="9">
        <f t="shared" ca="1" si="87"/>
        <v>-240.44907722901263</v>
      </c>
      <c r="J229" s="9">
        <f t="shared" ca="1" si="88"/>
        <v>0</v>
      </c>
      <c r="K229" s="9">
        <f t="shared" ca="1" si="89"/>
        <v>241.759714075755</v>
      </c>
      <c r="L229" s="9">
        <f t="shared" ca="1" si="90"/>
        <v>174.03125195506314</v>
      </c>
      <c r="M229">
        <f t="shared" ca="1" si="91"/>
        <v>54.964093406593406</v>
      </c>
      <c r="N229">
        <f t="shared" ca="1" si="92"/>
        <v>33.096272893772898</v>
      </c>
    </row>
    <row r="230" spans="1:14" x14ac:dyDescent="0.25">
      <c r="A230" s="4">
        <f t="shared" si="72"/>
        <v>0.44091435185184974</v>
      </c>
      <c r="B230" s="3">
        <f t="shared" si="81"/>
        <v>1553302095</v>
      </c>
      <c r="C230">
        <f t="shared" ref="C230:D230" si="99">C229</f>
        <v>3</v>
      </c>
      <c r="D230">
        <f t="shared" si="99"/>
        <v>148</v>
      </c>
      <c r="E230">
        <f t="shared" ca="1" si="83"/>
        <v>10307.516996213186</v>
      </c>
      <c r="F230">
        <f t="shared" ca="1" si="84"/>
        <v>-98584.291524694505</v>
      </c>
      <c r="G230">
        <f t="shared" ca="1" si="85"/>
        <v>9448.7999999999993</v>
      </c>
      <c r="H230" s="9">
        <f t="shared" ca="1" si="86"/>
        <v>25.139622306373713</v>
      </c>
      <c r="I230" s="9">
        <f t="shared" ca="1" si="87"/>
        <v>-240.4490772290097</v>
      </c>
      <c r="J230" s="9">
        <f t="shared" ca="1" si="88"/>
        <v>0</v>
      </c>
      <c r="K230" s="9">
        <f t="shared" ca="1" si="89"/>
        <v>241.75971407575207</v>
      </c>
      <c r="L230" s="9">
        <f t="shared" ca="1" si="90"/>
        <v>174.03125195506306</v>
      </c>
      <c r="M230">
        <f t="shared" ca="1" si="91"/>
        <v>54.953156288156286</v>
      </c>
      <c r="N230">
        <f t="shared" ca="1" si="92"/>
        <v>33.098284493284496</v>
      </c>
    </row>
    <row r="231" spans="1:14" x14ac:dyDescent="0.25">
      <c r="A231" s="4">
        <f t="shared" si="72"/>
        <v>0.4409722222222201</v>
      </c>
      <c r="B231" s="3">
        <f t="shared" si="81"/>
        <v>1553302100</v>
      </c>
      <c r="C231">
        <f t="shared" ref="C231:D231" si="100">C230</f>
        <v>3</v>
      </c>
      <c r="D231">
        <f t="shared" si="100"/>
        <v>148</v>
      </c>
      <c r="E231">
        <f t="shared" ca="1" si="83"/>
        <v>10433.215107745054</v>
      </c>
      <c r="F231">
        <f t="shared" ca="1" si="84"/>
        <v>-99786.536910839553</v>
      </c>
      <c r="G231">
        <f t="shared" ca="1" si="85"/>
        <v>9448.7999999999993</v>
      </c>
      <c r="H231" s="9">
        <f t="shared" ca="1" si="86"/>
        <v>25.139622306373713</v>
      </c>
      <c r="I231" s="9">
        <f t="shared" ca="1" si="87"/>
        <v>-240.44907722901263</v>
      </c>
      <c r="J231" s="9">
        <f t="shared" ca="1" si="88"/>
        <v>0</v>
      </c>
      <c r="K231" s="9">
        <f t="shared" ca="1" si="89"/>
        <v>241.759714075755</v>
      </c>
      <c r="L231" s="9">
        <f t="shared" ca="1" si="90"/>
        <v>174.03125195506314</v>
      </c>
      <c r="M231">
        <f t="shared" ca="1" si="91"/>
        <v>54.942219169719166</v>
      </c>
      <c r="N231">
        <f t="shared" ca="1" si="92"/>
        <v>33.100296092796093</v>
      </c>
    </row>
    <row r="232" spans="1:14" x14ac:dyDescent="0.25">
      <c r="A232" s="4">
        <f t="shared" si="72"/>
        <v>0.44103009259259046</v>
      </c>
      <c r="B232" s="3">
        <f t="shared" si="81"/>
        <v>1553302105</v>
      </c>
      <c r="C232">
        <f t="shared" ref="C232:D232" si="101">C231</f>
        <v>3</v>
      </c>
      <c r="D232">
        <f t="shared" si="101"/>
        <v>148</v>
      </c>
      <c r="E232">
        <f t="shared" ca="1" si="83"/>
        <v>10558.913219276923</v>
      </c>
      <c r="F232">
        <f t="shared" ca="1" si="84"/>
        <v>-100988.78229698462</v>
      </c>
      <c r="G232">
        <f t="shared" ca="1" si="85"/>
        <v>9448.7999999999993</v>
      </c>
      <c r="H232" s="9">
        <f t="shared" ca="1" si="86"/>
        <v>25.139622306373347</v>
      </c>
      <c r="I232" s="9">
        <f t="shared" ca="1" si="87"/>
        <v>-240.4490772290097</v>
      </c>
      <c r="J232" s="9">
        <f t="shared" ca="1" si="88"/>
        <v>0</v>
      </c>
      <c r="K232" s="9">
        <f t="shared" ca="1" si="89"/>
        <v>241.75971407575204</v>
      </c>
      <c r="L232" s="9">
        <f t="shared" ca="1" si="90"/>
        <v>174.03125195506314</v>
      </c>
      <c r="M232">
        <f t="shared" ca="1" si="91"/>
        <v>54.931282051282054</v>
      </c>
      <c r="N232">
        <f t="shared" ca="1" si="92"/>
        <v>33.102307692307697</v>
      </c>
    </row>
    <row r="233" spans="1:14" x14ac:dyDescent="0.25">
      <c r="A233" s="4">
        <f t="shared" si="72"/>
        <v>0.44108796296296082</v>
      </c>
      <c r="B233" s="3">
        <f t="shared" si="81"/>
        <v>1553302110</v>
      </c>
      <c r="C233">
        <f t="shared" ref="C233:D233" si="102">C232</f>
        <v>3</v>
      </c>
      <c r="D233">
        <f t="shared" si="102"/>
        <v>148</v>
      </c>
      <c r="E233">
        <f t="shared" ca="1" si="83"/>
        <v>10684.61133080879</v>
      </c>
      <c r="F233">
        <f t="shared" ca="1" si="84"/>
        <v>-102191.02768312967</v>
      </c>
      <c r="G233">
        <f t="shared" ca="1" si="85"/>
        <v>9448.7999999999993</v>
      </c>
      <c r="H233" s="9">
        <f t="shared" ca="1" si="86"/>
        <v>25.139622306373713</v>
      </c>
      <c r="I233" s="9">
        <f t="shared" ca="1" si="87"/>
        <v>-240.44907722901263</v>
      </c>
      <c r="J233" s="9">
        <f t="shared" ca="1" si="88"/>
        <v>0</v>
      </c>
      <c r="K233" s="9">
        <f t="shared" ca="1" si="89"/>
        <v>241.759714075755</v>
      </c>
      <c r="L233" s="9">
        <f t="shared" ca="1" si="90"/>
        <v>174.03125195506314</v>
      </c>
      <c r="M233">
        <f t="shared" ca="1" si="91"/>
        <v>54.920344932844934</v>
      </c>
      <c r="N233">
        <f t="shared" ca="1" si="92"/>
        <v>33.104319291819294</v>
      </c>
    </row>
    <row r="234" spans="1:14" x14ac:dyDescent="0.25">
      <c r="A234" s="4">
        <f t="shared" si="72"/>
        <v>0.44114583333333118</v>
      </c>
      <c r="B234" s="3">
        <f t="shared" si="81"/>
        <v>1553302115</v>
      </c>
      <c r="C234">
        <f t="shared" ref="C234:D234" si="103">C233</f>
        <v>3</v>
      </c>
      <c r="D234">
        <f t="shared" si="103"/>
        <v>148</v>
      </c>
      <c r="E234">
        <f t="shared" ca="1" si="83"/>
        <v>10810.309442340658</v>
      </c>
      <c r="F234">
        <f t="shared" ca="1" si="84"/>
        <v>-103393.27306927473</v>
      </c>
      <c r="G234">
        <f t="shared" ca="1" si="85"/>
        <v>9448.7999999999993</v>
      </c>
      <c r="H234" s="9">
        <f t="shared" ca="1" si="86"/>
        <v>25.139622306373713</v>
      </c>
      <c r="I234" s="9">
        <f t="shared" ca="1" si="87"/>
        <v>-240.4490772290097</v>
      </c>
      <c r="J234" s="9">
        <f t="shared" ca="1" si="88"/>
        <v>0</v>
      </c>
      <c r="K234" s="9">
        <f t="shared" ca="1" si="89"/>
        <v>241.75971407575207</v>
      </c>
      <c r="L234" s="9">
        <f t="shared" ca="1" si="90"/>
        <v>174.03125195506306</v>
      </c>
      <c r="M234">
        <f t="shared" ca="1" si="91"/>
        <v>54.909407814407814</v>
      </c>
      <c r="N234">
        <f t="shared" ca="1" si="92"/>
        <v>33.106330891330892</v>
      </c>
    </row>
    <row r="235" spans="1:14" x14ac:dyDescent="0.25">
      <c r="A235" s="4">
        <f t="shared" si="72"/>
        <v>0.44120370370370154</v>
      </c>
      <c r="B235" s="3">
        <f t="shared" si="81"/>
        <v>1553302120</v>
      </c>
      <c r="C235">
        <f t="shared" ref="C235:D235" si="104">C234</f>
        <v>3</v>
      </c>
      <c r="D235">
        <f t="shared" si="104"/>
        <v>148</v>
      </c>
      <c r="E235">
        <f t="shared" ca="1" si="83"/>
        <v>10936.007553872527</v>
      </c>
      <c r="F235">
        <f t="shared" ca="1" si="84"/>
        <v>-104595.51845541978</v>
      </c>
      <c r="G235">
        <f t="shared" ca="1" si="85"/>
        <v>9448.7999999999993</v>
      </c>
      <c r="H235" s="9">
        <f t="shared" ca="1" si="86"/>
        <v>25.139622306373713</v>
      </c>
      <c r="I235" s="9">
        <f t="shared" ca="1" si="87"/>
        <v>-240.4490772290097</v>
      </c>
      <c r="J235" s="9">
        <f t="shared" ca="1" si="88"/>
        <v>0</v>
      </c>
      <c r="K235" s="9">
        <f t="shared" ca="1" si="89"/>
        <v>241.75971407575207</v>
      </c>
      <c r="L235" s="9">
        <f t="shared" ca="1" si="90"/>
        <v>174.03125195506306</v>
      </c>
      <c r="M235">
        <f t="shared" ca="1" si="91"/>
        <v>54.898470695970694</v>
      </c>
      <c r="N235">
        <f t="shared" ca="1" si="92"/>
        <v>33.108342490842496</v>
      </c>
    </row>
    <row r="236" spans="1:14" x14ac:dyDescent="0.25">
      <c r="A236" s="4">
        <f t="shared" si="72"/>
        <v>0.44126157407407191</v>
      </c>
      <c r="B236" s="3">
        <f t="shared" si="81"/>
        <v>1553302125</v>
      </c>
      <c r="C236">
        <f t="shared" ref="C236:D236" si="105">C235</f>
        <v>3</v>
      </c>
      <c r="D236">
        <f t="shared" si="105"/>
        <v>148</v>
      </c>
      <c r="E236">
        <f t="shared" ca="1" si="83"/>
        <v>11061.705665404395</v>
      </c>
      <c r="F236">
        <f t="shared" ca="1" si="84"/>
        <v>-105797.76384156483</v>
      </c>
      <c r="G236">
        <f t="shared" ca="1" si="85"/>
        <v>9448.7999999999993</v>
      </c>
      <c r="H236" s="9">
        <f t="shared" ca="1" si="86"/>
        <v>25.139622306373347</v>
      </c>
      <c r="I236" s="9">
        <f t="shared" ca="1" si="87"/>
        <v>-240.44907722901263</v>
      </c>
      <c r="J236" s="9">
        <f t="shared" ca="1" si="88"/>
        <v>0</v>
      </c>
      <c r="K236" s="9">
        <f t="shared" ca="1" si="89"/>
        <v>241.75971407575494</v>
      </c>
      <c r="L236" s="9">
        <f t="shared" ca="1" si="90"/>
        <v>174.03125195506323</v>
      </c>
      <c r="M236">
        <f t="shared" ca="1" si="91"/>
        <v>54.887533577533574</v>
      </c>
      <c r="N236">
        <f t="shared" ca="1" si="92"/>
        <v>33.110354090354093</v>
      </c>
    </row>
    <row r="237" spans="1:14" x14ac:dyDescent="0.25">
      <c r="A237" s="4">
        <f t="shared" si="72"/>
        <v>0.44131944444444227</v>
      </c>
      <c r="B237" s="3">
        <f t="shared" si="81"/>
        <v>1553302130</v>
      </c>
      <c r="C237">
        <f t="shared" ref="C237:D237" si="106">C236</f>
        <v>3</v>
      </c>
      <c r="D237">
        <f t="shared" si="106"/>
        <v>148</v>
      </c>
      <c r="E237">
        <f t="shared" ca="1" si="83"/>
        <v>11187.403776936262</v>
      </c>
      <c r="F237">
        <f t="shared" ca="1" si="84"/>
        <v>-107000.00922770989</v>
      </c>
      <c r="G237">
        <f t="shared" ca="1" si="85"/>
        <v>9448.7999999999993</v>
      </c>
      <c r="H237" s="9">
        <f t="shared" ca="1" si="86"/>
        <v>25.139622306373713</v>
      </c>
      <c r="I237" s="9">
        <f t="shared" ca="1" si="87"/>
        <v>-240.4490772290097</v>
      </c>
      <c r="J237" s="9">
        <f t="shared" ca="1" si="88"/>
        <v>0</v>
      </c>
      <c r="K237" s="9">
        <f t="shared" ca="1" si="89"/>
        <v>241.75971407575207</v>
      </c>
      <c r="L237" s="9">
        <f t="shared" ca="1" si="90"/>
        <v>174.03125195506306</v>
      </c>
      <c r="M237">
        <f t="shared" ca="1" si="91"/>
        <v>54.876596459096461</v>
      </c>
      <c r="N237">
        <f t="shared" ca="1" si="92"/>
        <v>33.11236568986569</v>
      </c>
    </row>
    <row r="238" spans="1:14" x14ac:dyDescent="0.25">
      <c r="A238" s="4">
        <f t="shared" si="72"/>
        <v>0.44137731481481263</v>
      </c>
      <c r="B238" s="3">
        <f t="shared" si="81"/>
        <v>1553302135</v>
      </c>
      <c r="C238">
        <f t="shared" ref="C238:D238" si="107">C237</f>
        <v>3</v>
      </c>
      <c r="D238">
        <f t="shared" si="107"/>
        <v>148</v>
      </c>
      <c r="E238">
        <f t="shared" ca="1" si="83"/>
        <v>11313.101888468131</v>
      </c>
      <c r="F238">
        <f t="shared" ca="1" si="84"/>
        <v>-108202.25461385494</v>
      </c>
      <c r="G238">
        <f t="shared" ca="1" si="85"/>
        <v>9448.7999999999993</v>
      </c>
      <c r="H238" s="9">
        <f t="shared" ca="1" si="86"/>
        <v>25.139622306373713</v>
      </c>
      <c r="I238" s="9">
        <f t="shared" ca="1" si="87"/>
        <v>-240.44907722901263</v>
      </c>
      <c r="J238" s="9">
        <f t="shared" ca="1" si="88"/>
        <v>0</v>
      </c>
      <c r="K238" s="9">
        <f t="shared" ca="1" si="89"/>
        <v>241.759714075755</v>
      </c>
      <c r="L238" s="9">
        <f t="shared" ca="1" si="90"/>
        <v>174.03125195506314</v>
      </c>
      <c r="M238">
        <f t="shared" ca="1" si="91"/>
        <v>54.865659340659342</v>
      </c>
      <c r="N238">
        <f t="shared" ca="1" si="92"/>
        <v>33.114377289377295</v>
      </c>
    </row>
    <row r="239" spans="1:14" x14ac:dyDescent="0.25">
      <c r="A239" s="4">
        <f t="shared" si="72"/>
        <v>0.44143518518518299</v>
      </c>
      <c r="B239" s="3">
        <f t="shared" si="81"/>
        <v>1553302140</v>
      </c>
      <c r="C239">
        <f t="shared" ref="C239:D239" si="108">C238</f>
        <v>3</v>
      </c>
      <c r="D239">
        <f t="shared" si="108"/>
        <v>148</v>
      </c>
      <c r="E239">
        <f t="shared" ca="1" si="83"/>
        <v>11438.8</v>
      </c>
      <c r="F239">
        <f t="shared" ca="1" si="84"/>
        <v>-109404.5</v>
      </c>
      <c r="G239">
        <f t="shared" ca="1" si="85"/>
        <v>9448.7999999999993</v>
      </c>
      <c r="H239" s="9">
        <f ca="1">H238</f>
        <v>25.139622306373713</v>
      </c>
      <c r="I239" s="9">
        <f t="shared" ref="I239:J239" ca="1" si="109">I238</f>
        <v>-240.44907722901263</v>
      </c>
      <c r="J239" s="9">
        <f t="shared" ca="1" si="109"/>
        <v>0</v>
      </c>
      <c r="K239" s="9">
        <f t="shared" ca="1" si="89"/>
        <v>241.759714075755</v>
      </c>
      <c r="L239" s="9">
        <f t="shared" ca="1" si="90"/>
        <v>174.03125195506314</v>
      </c>
      <c r="M239">
        <f t="shared" ca="1" si="91"/>
        <v>54.854722222222222</v>
      </c>
      <c r="N239">
        <f t="shared" ca="1" si="92"/>
        <v>33.116388888888892</v>
      </c>
    </row>
    <row r="240" spans="1:14" x14ac:dyDescent="0.25">
      <c r="A240" t="s">
        <v>144</v>
      </c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0.4296875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0.43616898148148148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219.35769436873952</v>
      </c>
      <c r="I3" s="9">
        <f>(F5-F3)/(MINUTE($A5-$A3)*60+SECOND($A5-$A3))</f>
        <v>-54.93322712470588</v>
      </c>
      <c r="J3" s="9">
        <f>(G4-G3)/(MINUTE($A4-$A3)*60+SECOND($A4-$A3))</f>
        <v>-11.229473684210523</v>
      </c>
      <c r="K3" s="9">
        <f>SQRT(H3*H3+I3*I3)</f>
        <v>226.13150492822504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-4.9533146591970853E-4</v>
      </c>
      <c r="P3" s="10">
        <f>(N5-N3)/(MINUTE($A5-$A3)*60+SECOND($A5-$A3))</f>
        <v>3.5102707749766612E-3</v>
      </c>
    </row>
    <row r="4" spans="1:16" x14ac:dyDescent="0.25">
      <c r="A4" s="5">
        <v>0.43836805555555558</v>
      </c>
      <c r="B4" s="6"/>
      <c r="C4" s="7">
        <v>240</v>
      </c>
      <c r="D4" s="7"/>
      <c r="E4" s="7">
        <f>E3+H3*(MINUTE($A4-$A3)*60+SECOND($A4-$A3))</f>
        <v>41678.233780660506</v>
      </c>
      <c r="F4" s="7">
        <f>F3+I3*(MINUTE($A4-$A3)*60+SECOND($A4-$A3))</f>
        <v>-10437.483014494117</v>
      </c>
      <c r="G4" s="7">
        <f>C4*Params!F$2</f>
        <v>7315.2</v>
      </c>
      <c r="H4" s="9">
        <f>H3</f>
        <v>219.35769436873952</v>
      </c>
      <c r="I4" s="9">
        <f>I3</f>
        <v>-54.93322712470588</v>
      </c>
      <c r="J4" s="9">
        <f>(G5-G4)/(MINUTE($A5-$A4)*60+SECOND($A5-$A4))</f>
        <v>0</v>
      </c>
      <c r="K4" s="9">
        <f>SQRT(H4*H4+I4*I4)</f>
        <v>226.13150492822504</v>
      </c>
      <c r="L4" s="9">
        <f>DEGREES(ATAN2(I4,H4))</f>
        <v>104.05930118444157</v>
      </c>
      <c r="M4" s="7">
        <f>M3+O3*(MINUTE($A4-$A3)*60+SECOND($A4-$A3))</f>
        <v>55.75588702147526</v>
      </c>
      <c r="N4" s="7">
        <f>N3+P3*(MINUTE($A4-$A3)*60+SECOND($A4-$A3))</f>
        <v>33.600284780578896</v>
      </c>
      <c r="O4" s="10">
        <f>O3</f>
        <v>-4.9533146591970853E-4</v>
      </c>
      <c r="P4" s="10">
        <f>P3</f>
        <v>3.5102707749766612E-3</v>
      </c>
    </row>
    <row r="5" spans="1:16" x14ac:dyDescent="0.25">
      <c r="A5" s="5">
        <v>0.44305555555555554</v>
      </c>
      <c r="B5" s="6" t="s">
        <v>70</v>
      </c>
      <c r="C5" s="7">
        <v>240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7315.2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0.4296875</v>
      </c>
      <c r="B7" s="3">
        <f>Params!D29+MINUTE(A7-Params!C29)*60+SECOND(A7-Params!C29)</f>
        <v>1553301125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0.42974537037037036</v>
      </c>
      <c r="B8" s="3">
        <f>B7+SECOND(A8-A7)</f>
        <v>1553301130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0.42980324074074072</v>
      </c>
      <c r="B9" s="3">
        <f>B8+SECOND(A9-A8)</f>
        <v>1553301135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0.42986111111111108</v>
      </c>
      <c r="B10" s="3">
        <f t="shared" ref="B10:B73" si="11">B9+SECOND(A10-A9)</f>
        <v>1553301140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0.42991898148148144</v>
      </c>
      <c r="B11" s="3">
        <f t="shared" si="11"/>
        <v>1553301145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0.4299768518518518</v>
      </c>
      <c r="B12" s="3">
        <f t="shared" si="11"/>
        <v>1553301150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0.43003472222222217</v>
      </c>
      <c r="B13" s="3">
        <f t="shared" si="11"/>
        <v>1553301155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0.43009259259259253</v>
      </c>
      <c r="B14" s="3">
        <f t="shared" si="11"/>
        <v>1553301160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0.43015046296296289</v>
      </c>
      <c r="B15" s="3">
        <f t="shared" si="11"/>
        <v>1553301165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0.43020833333333325</v>
      </c>
      <c r="B16" s="3">
        <f t="shared" si="11"/>
        <v>1553301170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0.43026620370370361</v>
      </c>
      <c r="B17" s="3">
        <f t="shared" si="11"/>
        <v>1553301175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0.43032407407407397</v>
      </c>
      <c r="B18" s="3">
        <f t="shared" si="11"/>
        <v>1553301180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0.43038194444444433</v>
      </c>
      <c r="B19" s="3">
        <f t="shared" si="11"/>
        <v>1553301185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0.43043981481481469</v>
      </c>
      <c r="B20" s="3">
        <f t="shared" si="11"/>
        <v>1553301190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0.43049768518518505</v>
      </c>
      <c r="B21" s="3">
        <f t="shared" si="11"/>
        <v>1553301195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0.43055555555555541</v>
      </c>
      <c r="B22" s="3">
        <f t="shared" si="11"/>
        <v>1553301200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0.43061342592592577</v>
      </c>
      <c r="B23" s="3">
        <f t="shared" si="11"/>
        <v>1553301205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0.43067129629629614</v>
      </c>
      <c r="B24" s="3">
        <f t="shared" si="11"/>
        <v>1553301210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0.4307291666666665</v>
      </c>
      <c r="B25" s="3">
        <f t="shared" si="11"/>
        <v>1553301215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0.43078703703703686</v>
      </c>
      <c r="B26" s="3">
        <f t="shared" si="11"/>
        <v>1553301220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0.43084490740740722</v>
      </c>
      <c r="B27" s="3">
        <f t="shared" si="11"/>
        <v>1553301225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0.43090277777777758</v>
      </c>
      <c r="B28" s="3">
        <f t="shared" si="11"/>
        <v>1553301230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0.43096064814814794</v>
      </c>
      <c r="B29" s="3">
        <f t="shared" si="11"/>
        <v>1553301235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0.4310185185185183</v>
      </c>
      <c r="B30" s="3">
        <f t="shared" si="11"/>
        <v>1553301240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0.43107638888888866</v>
      </c>
      <c r="B31" s="3">
        <f t="shared" si="11"/>
        <v>1553301245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0.43113425925925902</v>
      </c>
      <c r="B32" s="3">
        <f t="shared" si="11"/>
        <v>1553301250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0.43119212962962938</v>
      </c>
      <c r="B33" s="3">
        <f t="shared" si="11"/>
        <v>1553301255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0.43124999999999974</v>
      </c>
      <c r="B34" s="3">
        <f t="shared" si="11"/>
        <v>1553301260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0.43130787037037011</v>
      </c>
      <c r="B35" s="3">
        <f t="shared" si="11"/>
        <v>1553301265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0.43136574074074047</v>
      </c>
      <c r="B36" s="3">
        <f t="shared" si="11"/>
        <v>1553301270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0.43142361111111083</v>
      </c>
      <c r="B37" s="3">
        <f t="shared" si="11"/>
        <v>1553301275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0.43148148148148119</v>
      </c>
      <c r="B38" s="3">
        <f t="shared" si="11"/>
        <v>1553301280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0.43153935185185155</v>
      </c>
      <c r="B39" s="3">
        <f t="shared" si="11"/>
        <v>1553301285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0.43159722222222191</v>
      </c>
      <c r="B40" s="3">
        <f t="shared" si="11"/>
        <v>1553301290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0.43165509259259227</v>
      </c>
      <c r="B41" s="3">
        <f t="shared" si="11"/>
        <v>1553301295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0.43171296296296263</v>
      </c>
      <c r="B42" s="3">
        <f t="shared" si="11"/>
        <v>1553301300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0.43177083333333299</v>
      </c>
      <c r="B43" s="3">
        <f t="shared" si="11"/>
        <v>1553301305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0.43182870370370335</v>
      </c>
      <c r="B44" s="3">
        <f t="shared" si="11"/>
        <v>1553301310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0.43188657407407371</v>
      </c>
      <c r="B45" s="3">
        <f t="shared" si="11"/>
        <v>1553301315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0.43194444444444408</v>
      </c>
      <c r="B46" s="3">
        <f t="shared" si="11"/>
        <v>1553301320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0.43200231481481444</v>
      </c>
      <c r="B47" s="3">
        <f t="shared" si="11"/>
        <v>1553301325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0.4320601851851848</v>
      </c>
      <c r="B48" s="3">
        <f t="shared" si="11"/>
        <v>1553301330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0.43211805555555516</v>
      </c>
      <c r="B49" s="3">
        <f t="shared" si="11"/>
        <v>1553301335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0.43217592592592552</v>
      </c>
      <c r="B50" s="3">
        <f t="shared" si="11"/>
        <v>1553301340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0.43223379629629588</v>
      </c>
      <c r="B51" s="3">
        <f t="shared" si="11"/>
        <v>1553301345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0.43229166666666624</v>
      </c>
      <c r="B52" s="3">
        <f t="shared" si="11"/>
        <v>1553301350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0.4323495370370366</v>
      </c>
      <c r="B53" s="3">
        <f t="shared" si="11"/>
        <v>1553301355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0.43240740740740696</v>
      </c>
      <c r="B54" s="3">
        <f t="shared" si="11"/>
        <v>1553301360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0.43246527777777732</v>
      </c>
      <c r="B55" s="3">
        <f t="shared" si="11"/>
        <v>1553301365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0.43252314814814768</v>
      </c>
      <c r="B56" s="3">
        <f t="shared" si="11"/>
        <v>1553301370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0.43258101851851805</v>
      </c>
      <c r="B57" s="3">
        <f t="shared" si="11"/>
        <v>1553301375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0.43263888888888841</v>
      </c>
      <c r="B58" s="3">
        <f t="shared" si="11"/>
        <v>1553301380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0.43269675925925877</v>
      </c>
      <c r="B59" s="3">
        <f t="shared" si="11"/>
        <v>1553301385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0.43275462962962913</v>
      </c>
      <c r="B60" s="3">
        <f t="shared" si="11"/>
        <v>1553301390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0.43281249999999949</v>
      </c>
      <c r="B61" s="3">
        <f t="shared" si="11"/>
        <v>1553301395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0.43287037037036985</v>
      </c>
      <c r="B62" s="3">
        <f t="shared" si="11"/>
        <v>1553301400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0.43292824074074021</v>
      </c>
      <c r="B63" s="3">
        <f t="shared" si="11"/>
        <v>1553301405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0.43298611111111057</v>
      </c>
      <c r="B64" s="3">
        <f t="shared" si="11"/>
        <v>1553301410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0.43304398148148093</v>
      </c>
      <c r="B65" s="3">
        <f t="shared" si="11"/>
        <v>1553301415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0.43310185185185129</v>
      </c>
      <c r="B66" s="3">
        <f t="shared" si="11"/>
        <v>1553301420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0.43315972222222165</v>
      </c>
      <c r="B67" s="3">
        <f t="shared" si="11"/>
        <v>1553301425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0.43321759259259202</v>
      </c>
      <c r="B68" s="3">
        <f t="shared" si="11"/>
        <v>1553301430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0.43327546296296238</v>
      </c>
      <c r="B69" s="3">
        <f t="shared" si="11"/>
        <v>1553301435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0.43333333333333274</v>
      </c>
      <c r="B70" s="3">
        <f t="shared" si="11"/>
        <v>1553301440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0.4333912037037031</v>
      </c>
      <c r="B71" s="3">
        <f t="shared" si="11"/>
        <v>1553301445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0.43344907407407346</v>
      </c>
      <c r="B72" s="3">
        <f t="shared" si="11"/>
        <v>1553301450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0.43350694444444382</v>
      </c>
      <c r="B73" s="3">
        <f t="shared" si="11"/>
        <v>1553301455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0.43356481481481418</v>
      </c>
      <c r="B74" s="3">
        <f t="shared" ref="B74:B137" si="25">B73+SECOND(A74-A73)</f>
        <v>1553301460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0.43362268518518454</v>
      </c>
      <c r="B75" s="3">
        <f t="shared" si="25"/>
        <v>1553301465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0.4336805555555549</v>
      </c>
      <c r="B76" s="3">
        <f t="shared" si="25"/>
        <v>1553301470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0.43373842592592526</v>
      </c>
      <c r="B77" s="3">
        <f t="shared" si="25"/>
        <v>1553301475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0.43379629629629562</v>
      </c>
      <c r="B78" s="3">
        <f t="shared" si="25"/>
        <v>1553301480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0.43385416666666599</v>
      </c>
      <c r="B79" s="3">
        <f t="shared" si="25"/>
        <v>1553301485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0.43391203703703635</v>
      </c>
      <c r="B80" s="3">
        <f t="shared" si="25"/>
        <v>1553301490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0.43396990740740671</v>
      </c>
      <c r="B81" s="3">
        <f t="shared" si="25"/>
        <v>1553301495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0.43402777777777707</v>
      </c>
      <c r="B82" s="3">
        <f t="shared" si="25"/>
        <v>1553301500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0.43408564814814743</v>
      </c>
      <c r="B83" s="3">
        <f t="shared" si="25"/>
        <v>1553301505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0.43414351851851779</v>
      </c>
      <c r="B84" s="3">
        <f t="shared" si="25"/>
        <v>1553301510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0.43420138888888815</v>
      </c>
      <c r="B85" s="3">
        <f t="shared" si="25"/>
        <v>1553301515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0.43425925925925851</v>
      </c>
      <c r="B86" s="3">
        <f t="shared" si="25"/>
        <v>1553301520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0.43431712962962887</v>
      </c>
      <c r="B87" s="3">
        <f t="shared" si="25"/>
        <v>1553301525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0.43437499999999923</v>
      </c>
      <c r="B88" s="3">
        <f t="shared" si="25"/>
        <v>1553301530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0.43443287037036959</v>
      </c>
      <c r="B89" s="3">
        <f t="shared" si="25"/>
        <v>1553301535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0.43449074074073996</v>
      </c>
      <c r="B90" s="3">
        <f t="shared" si="25"/>
        <v>1553301540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0.43454861111111032</v>
      </c>
      <c r="B91" s="3">
        <f t="shared" si="25"/>
        <v>1553301545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0.43460648148148068</v>
      </c>
      <c r="B92" s="3">
        <f t="shared" si="25"/>
        <v>1553301550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0.43466435185185104</v>
      </c>
      <c r="B93" s="3">
        <f t="shared" si="25"/>
        <v>1553301555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0.4347222222222214</v>
      </c>
      <c r="B94" s="3">
        <f t="shared" si="25"/>
        <v>1553301560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0.43478009259259176</v>
      </c>
      <c r="B95" s="3">
        <f t="shared" si="25"/>
        <v>1553301565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0.43483796296296212</v>
      </c>
      <c r="B96" s="3">
        <f t="shared" si="25"/>
        <v>1553301570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0.43489583333333248</v>
      </c>
      <c r="B97" s="3">
        <f t="shared" si="25"/>
        <v>1553301575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0.43495370370370284</v>
      </c>
      <c r="B98" s="3">
        <f t="shared" si="25"/>
        <v>1553301580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0.4350115740740732</v>
      </c>
      <c r="B99" s="3">
        <f t="shared" si="25"/>
        <v>1553301585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0.43506944444444356</v>
      </c>
      <c r="B100" s="3">
        <f t="shared" si="25"/>
        <v>1553301590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0.43512731481481393</v>
      </c>
      <c r="B101" s="3">
        <f t="shared" si="25"/>
        <v>1553301595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0.43518518518518429</v>
      </c>
      <c r="B102" s="3">
        <f t="shared" si="25"/>
        <v>1553301600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0.43524305555555465</v>
      </c>
      <c r="B103" s="3">
        <f t="shared" si="25"/>
        <v>1553301605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0.43530092592592501</v>
      </c>
      <c r="B104" s="3">
        <f t="shared" si="25"/>
        <v>1553301610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0.43535879629629537</v>
      </c>
      <c r="B105" s="3">
        <f t="shared" si="25"/>
        <v>1553301615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0.43541666666666573</v>
      </c>
      <c r="B106" s="3">
        <f t="shared" si="25"/>
        <v>1553301620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0.43547453703703609</v>
      </c>
      <c r="B107" s="3">
        <f t="shared" si="25"/>
        <v>1553301625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0.43553240740740645</v>
      </c>
      <c r="B108" s="3">
        <f t="shared" si="25"/>
        <v>1553301630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0.43559027777777681</v>
      </c>
      <c r="B109" s="3">
        <f t="shared" si="25"/>
        <v>1553301635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0.43564814814814717</v>
      </c>
      <c r="B110" s="3">
        <f t="shared" si="25"/>
        <v>1553301640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0.43570601851851753</v>
      </c>
      <c r="B111" s="3">
        <f t="shared" si="25"/>
        <v>1553301645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0.4357638888888879</v>
      </c>
      <c r="B112" s="3">
        <f t="shared" si="25"/>
        <v>1553301650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5" x14ac:dyDescent="0.25">
      <c r="A113" s="4">
        <f t="shared" si="42"/>
        <v>0.43582175925925826</v>
      </c>
      <c r="B113" s="3">
        <f t="shared" si="25"/>
        <v>1553301655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5" x14ac:dyDescent="0.25">
      <c r="A114" s="4">
        <f t="shared" si="42"/>
        <v>0.43587962962962862</v>
      </c>
      <c r="B114" s="3">
        <f t="shared" si="25"/>
        <v>1553301660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5" x14ac:dyDescent="0.25">
      <c r="A115" s="8">
        <f t="shared" si="42"/>
        <v>0.43593749999999898</v>
      </c>
      <c r="B115" s="3">
        <f t="shared" si="25"/>
        <v>1553301665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5" x14ac:dyDescent="0.25">
      <c r="A116" s="4">
        <f t="shared" si="42"/>
        <v>0.43599537037036934</v>
      </c>
      <c r="B116" s="3">
        <f t="shared" si="25"/>
        <v>1553301670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5" x14ac:dyDescent="0.25">
      <c r="A117" s="4">
        <f t="shared" si="42"/>
        <v>0.4360532407407397</v>
      </c>
      <c r="B117" s="3">
        <f t="shared" si="25"/>
        <v>1553301675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221.26560531265523</v>
      </c>
      <c r="I117" s="9">
        <f t="shared" ca="1" si="18"/>
        <v>39.358846826911851</v>
      </c>
      <c r="J117" s="9">
        <f t="shared" ca="1" si="18"/>
        <v>0</v>
      </c>
      <c r="K117" s="9">
        <f t="shared" ca="1" si="19"/>
        <v>224.73893057928356</v>
      </c>
      <c r="L117" s="9">
        <f t="shared" ca="1" si="20"/>
        <v>79.913694286679728</v>
      </c>
      <c r="M117">
        <f t="shared" ca="1" si="22"/>
        <v>55.845238095238095</v>
      </c>
      <c r="N117">
        <f t="shared" ca="1" si="23"/>
        <v>32.897881944444443</v>
      </c>
    </row>
    <row r="118" spans="1:15" x14ac:dyDescent="0.25">
      <c r="A118" s="4">
        <f t="shared" si="42"/>
        <v>0.43611111111111006</v>
      </c>
      <c r="B118" s="3">
        <f t="shared" si="25"/>
        <v>1553301680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-1108.7817630260129</v>
      </c>
      <c r="F118" s="15">
        <f ca="1">(1-$O118)*(1-$O118)*F117+2*$O118*(1-$O118)*INDIRECT("F"&amp;C119)+$O118*$O118*F121</f>
        <v>-331.66705772258456</v>
      </c>
      <c r="G118" s="15">
        <f t="shared" ca="1" si="17"/>
        <v>9448.7999999999993</v>
      </c>
      <c r="H118" s="16">
        <f t="shared" ca="1" si="18"/>
        <v>220.72048790010791</v>
      </c>
      <c r="I118" s="16">
        <f t="shared" ca="1" si="18"/>
        <v>12.418254269306782</v>
      </c>
      <c r="J118" s="16">
        <f t="shared" ca="1" si="18"/>
        <v>0</v>
      </c>
      <c r="K118" s="16">
        <f t="shared" ca="1" si="19"/>
        <v>221.06955199203449</v>
      </c>
      <c r="L118" s="16">
        <f t="shared" ca="1" si="20"/>
        <v>86.779799492746378</v>
      </c>
      <c r="M118" s="15">
        <f ca="1">(1-$O118)*(1-$O118)*M117+2*$O118*(1-$O118)*INDIRECT("M"&amp;C119)+$O118*$O118*M121</f>
        <v>55.847011846405223</v>
      </c>
      <c r="N118" s="15">
        <f ca="1">(1-$O118)*(1-$O118)*N117+2*$O118*(1-$O118)*INDIRECT("N"&amp;C119)+$O118*$O118*N121</f>
        <v>32.91558584631769</v>
      </c>
      <c r="O118" s="15">
        <f>(B118-B117)/(B121-B117)</f>
        <v>0.25</v>
      </c>
    </row>
    <row r="119" spans="1:15" x14ac:dyDescent="0.25">
      <c r="A119" s="5">
        <f t="shared" si="42"/>
        <v>0.43616898148148042</v>
      </c>
      <c r="B119" s="3">
        <f t="shared" si="25"/>
        <v>1553301685</v>
      </c>
      <c r="C119">
        <v>3</v>
      </c>
      <c r="D119">
        <f>ROW()</f>
        <v>119</v>
      </c>
      <c r="E119" s="15">
        <f ca="1">(1-$O119)*(1-$O119)*E117+2*$O119*(1-$O119)*INDIRECT("E"&amp;C119)+$O119*$O119*E121</f>
        <v>-5.1793235254733645</v>
      </c>
      <c r="F119" s="15">
        <f ca="1">(1-$O119)*(1-$O119)*F117+2*$O119*(1-$O119)*INDIRECT("F"&amp;C119)+$O119*$O119*F121</f>
        <v>-269.57578637605064</v>
      </c>
      <c r="G119" s="15">
        <f t="shared" ca="1" si="17"/>
        <v>9448.7999999999993</v>
      </c>
      <c r="H119" s="16">
        <f t="shared" ca="1" si="18"/>
        <v>220.17537048756054</v>
      </c>
      <c r="I119" s="16">
        <f t="shared" ca="1" si="18"/>
        <v>-14.522338288298283</v>
      </c>
      <c r="J119" s="16">
        <f t="shared" ca="1" si="18"/>
        <v>-11.229473684210461</v>
      </c>
      <c r="K119" s="16">
        <f t="shared" ca="1" si="19"/>
        <v>220.65378328661015</v>
      </c>
      <c r="L119" s="16">
        <f t="shared" ca="1" si="20"/>
        <v>93.773651894821469</v>
      </c>
      <c r="M119" s="15">
        <f ca="1">(1-$O119)*(1-$O119)*M117+2*$O119*(1-$O119)*INDIRECT("M"&amp;C119)+$O119*$O119*M121</f>
        <v>55.847571195144724</v>
      </c>
      <c r="N119" s="15">
        <f ca="1">(1-$O119)*(1-$O119)*N117+2*$O119*(1-$O119)*INDIRECT("N"&amp;C119)+$O119*$O119*N121</f>
        <v>32.933246163048551</v>
      </c>
      <c r="O119" s="15">
        <f>(B119-B117)/(B121-B117)</f>
        <v>0.5</v>
      </c>
    </row>
    <row r="120" spans="1:15" x14ac:dyDescent="0.25">
      <c r="A120" s="4">
        <f t="shared" si="42"/>
        <v>0.43622685185185078</v>
      </c>
      <c r="B120" s="3">
        <f t="shared" si="25"/>
        <v>1553301690</v>
      </c>
      <c r="C120">
        <f t="shared" ref="C120:D120" si="63">C119</f>
        <v>3</v>
      </c>
      <c r="D120">
        <f t="shared" si="63"/>
        <v>119</v>
      </c>
      <c r="E120" s="15">
        <f ca="1">(1-$O120)*(1-$O120)*E117+2*$O120*(1-$O120)*INDIRECT("E"&amp;C119)+$O120*$O120*E121</f>
        <v>1095.6975289123293</v>
      </c>
      <c r="F120" s="15">
        <f ca="1">(1-$O120)*(1-$O120)*F117+2*$O120*(1-$O120)*INDIRECT("F"&amp;C119)+$O120*$O120*F121</f>
        <v>-342.18747781754206</v>
      </c>
      <c r="G120" s="15">
        <f t="shared" ca="1" si="17"/>
        <v>9392.652631578947</v>
      </c>
      <c r="H120" s="16">
        <f t="shared" ca="1" si="18"/>
        <v>219.6302530750132</v>
      </c>
      <c r="I120" s="16">
        <f t="shared" ca="1" si="18"/>
        <v>-41.462930845903351</v>
      </c>
      <c r="J120" s="16">
        <f t="shared" ca="1" si="18"/>
        <v>-11.229473684210461</v>
      </c>
      <c r="K120" s="16">
        <f t="shared" ca="1" si="19"/>
        <v>223.50978211283396</v>
      </c>
      <c r="L120" s="16">
        <f t="shared" ca="1" si="20"/>
        <v>100.69077173463032</v>
      </c>
      <c r="M120" s="15">
        <f ca="1">(1-$O120)*(1-$O120)*M117+2*$O120*(1-$O120)*INDIRECT("M"&amp;C119)+$O120*$O120*M121</f>
        <v>55.846916141456582</v>
      </c>
      <c r="N120" s="15">
        <f ca="1">(1-$O120)*(1-$O120)*N117+2*$O120*(1-$O120)*INDIRECT("N"&amp;C119)+$O120*$O120*N121</f>
        <v>32.950862894637019</v>
      </c>
      <c r="O120" s="15">
        <f>(B120-B117)/(B121-B117)</f>
        <v>0.75</v>
      </c>
    </row>
    <row r="121" spans="1:15" x14ac:dyDescent="0.25">
      <c r="A121" s="4">
        <f t="shared" si="42"/>
        <v>0.43628472222222114</v>
      </c>
      <c r="B121" s="3">
        <f t="shared" si="25"/>
        <v>1553301695</v>
      </c>
      <c r="C121">
        <f t="shared" ref="C121:D136" si="64">C120</f>
        <v>3</v>
      </c>
      <c r="D121">
        <f t="shared" si="64"/>
        <v>119</v>
      </c>
      <c r="E121">
        <f t="shared" ca="1" si="45"/>
        <v>2193.8487942873953</v>
      </c>
      <c r="F121">
        <f t="shared" ca="1" si="46"/>
        <v>-549.50213204705881</v>
      </c>
      <c r="G121">
        <f t="shared" ca="1" si="17"/>
        <v>9336.5052631578947</v>
      </c>
      <c r="H121" s="9">
        <f t="shared" ca="1" si="18"/>
        <v>219.35769436873952</v>
      </c>
      <c r="I121" s="9">
        <f t="shared" ca="1" si="18"/>
        <v>-54.93322712470588</v>
      </c>
      <c r="J121" s="9">
        <f t="shared" ca="1" si="18"/>
        <v>-11.229473684210825</v>
      </c>
      <c r="K121" s="9">
        <f t="shared" ca="1" si="19"/>
        <v>226.13150492822504</v>
      </c>
      <c r="L121" s="9">
        <f t="shared" ca="1" si="20"/>
        <v>104.05930118444157</v>
      </c>
      <c r="M121">
        <f t="shared" ca="1" si="22"/>
        <v>55.845046685340805</v>
      </c>
      <c r="N121">
        <f t="shared" ca="1" si="23"/>
        <v>32.968436041083095</v>
      </c>
    </row>
    <row r="122" spans="1:15" x14ac:dyDescent="0.25">
      <c r="A122" s="4">
        <f>A121+5/24/3600</f>
        <v>0.4363425925925915</v>
      </c>
      <c r="B122" s="3">
        <f t="shared" si="25"/>
        <v>1553301700</v>
      </c>
      <c r="C122">
        <f t="shared" si="64"/>
        <v>3</v>
      </c>
      <c r="D122">
        <f t="shared" si="64"/>
        <v>119</v>
      </c>
      <c r="E122">
        <f t="shared" ca="1" si="45"/>
        <v>3290.6372661310929</v>
      </c>
      <c r="F122">
        <f t="shared" ca="1" si="46"/>
        <v>-824.16826767058819</v>
      </c>
      <c r="G122">
        <f t="shared" ca="1" si="17"/>
        <v>9280.3578947368405</v>
      </c>
      <c r="H122" s="9">
        <f t="shared" ca="1" si="18"/>
        <v>219.35769436873952</v>
      </c>
      <c r="I122" s="9">
        <f t="shared" ca="1" si="18"/>
        <v>-54.933227124705851</v>
      </c>
      <c r="J122" s="9">
        <f t="shared" ca="1" si="18"/>
        <v>-11.229473684210461</v>
      </c>
      <c r="K122" s="9">
        <f t="shared" ca="1" si="19"/>
        <v>226.13150492822501</v>
      </c>
      <c r="L122" s="9">
        <f t="shared" ca="1" si="20"/>
        <v>104.05930118444155</v>
      </c>
      <c r="M122">
        <f t="shared" ca="1" si="22"/>
        <v>55.842570028011203</v>
      </c>
      <c r="N122">
        <f t="shared" ca="1" si="23"/>
        <v>32.985987394957981</v>
      </c>
    </row>
    <row r="123" spans="1:15" x14ac:dyDescent="0.25">
      <c r="A123" s="4">
        <f t="shared" ref="A123:A186" si="65">A122+5/24/3600</f>
        <v>0.43640046296296187</v>
      </c>
      <c r="B123" s="3">
        <f t="shared" si="25"/>
        <v>1553301705</v>
      </c>
      <c r="C123">
        <f t="shared" si="64"/>
        <v>3</v>
      </c>
      <c r="D123">
        <f t="shared" si="64"/>
        <v>119</v>
      </c>
      <c r="E123">
        <f t="shared" ca="1" si="45"/>
        <v>4387.4257379747905</v>
      </c>
      <c r="F123">
        <f t="shared" ca="1" si="46"/>
        <v>-1098.8344032941175</v>
      </c>
      <c r="G123">
        <f t="shared" ca="1" si="17"/>
        <v>9224.2105263157882</v>
      </c>
      <c r="H123" s="9">
        <f t="shared" ca="1" si="18"/>
        <v>219.35769436873943</v>
      </c>
      <c r="I123" s="9">
        <f t="shared" ca="1" si="18"/>
        <v>-54.933227124705901</v>
      </c>
      <c r="J123" s="9">
        <f t="shared" ca="1" si="18"/>
        <v>-11.229473684210461</v>
      </c>
      <c r="K123" s="9">
        <f t="shared" ca="1" si="19"/>
        <v>226.13150492822496</v>
      </c>
      <c r="L123" s="9">
        <f t="shared" ca="1" si="20"/>
        <v>104.05930118444157</v>
      </c>
      <c r="M123">
        <f t="shared" ca="1" si="22"/>
        <v>55.840093370681608</v>
      </c>
      <c r="N123">
        <f t="shared" ca="1" si="23"/>
        <v>33.003538748832867</v>
      </c>
    </row>
    <row r="124" spans="1:15" x14ac:dyDescent="0.25">
      <c r="A124" s="4">
        <f t="shared" si="65"/>
        <v>0.43645833333333223</v>
      </c>
      <c r="B124" s="3">
        <f t="shared" si="25"/>
        <v>1553301710</v>
      </c>
      <c r="C124">
        <f t="shared" si="64"/>
        <v>3</v>
      </c>
      <c r="D124">
        <f t="shared" si="64"/>
        <v>119</v>
      </c>
      <c r="E124">
        <f t="shared" ca="1" si="45"/>
        <v>5484.2142098184877</v>
      </c>
      <c r="F124">
        <f t="shared" ca="1" si="46"/>
        <v>-1373.500538917647</v>
      </c>
      <c r="G124">
        <f t="shared" ca="1" si="17"/>
        <v>9168.0631578947359</v>
      </c>
      <c r="H124" s="9">
        <f t="shared" ca="1" si="18"/>
        <v>219.3576943687396</v>
      </c>
      <c r="I124" s="9">
        <f t="shared" ca="1" si="18"/>
        <v>-54.933227124705851</v>
      </c>
      <c r="J124" s="9">
        <f t="shared" ca="1" si="18"/>
        <v>-11.229473684210461</v>
      </c>
      <c r="K124" s="9">
        <f t="shared" ca="1" si="19"/>
        <v>226.1315049282251</v>
      </c>
      <c r="L124" s="9">
        <f t="shared" ca="1" si="20"/>
        <v>104.05930118444155</v>
      </c>
      <c r="M124">
        <f t="shared" ca="1" si="22"/>
        <v>55.837616713352006</v>
      </c>
      <c r="N124">
        <f t="shared" ca="1" si="23"/>
        <v>33.021090102707745</v>
      </c>
    </row>
    <row r="125" spans="1:15" x14ac:dyDescent="0.25">
      <c r="A125" s="4">
        <f t="shared" si="65"/>
        <v>0.43651620370370259</v>
      </c>
      <c r="B125" s="3">
        <f t="shared" si="25"/>
        <v>1553301715</v>
      </c>
      <c r="C125">
        <f t="shared" si="64"/>
        <v>3</v>
      </c>
      <c r="D125">
        <f t="shared" si="64"/>
        <v>119</v>
      </c>
      <c r="E125">
        <f t="shared" ca="1" si="45"/>
        <v>6581.0026816621858</v>
      </c>
      <c r="F125">
        <f t="shared" ca="1" si="46"/>
        <v>-1648.1666745411762</v>
      </c>
      <c r="G125">
        <f t="shared" ca="1" si="17"/>
        <v>9111.9157894736836</v>
      </c>
      <c r="H125" s="9">
        <f t="shared" ca="1" si="18"/>
        <v>219.35769436873943</v>
      </c>
      <c r="I125" s="9">
        <f t="shared" ca="1" si="18"/>
        <v>-54.933227124705901</v>
      </c>
      <c r="J125" s="9">
        <f t="shared" ca="1" si="18"/>
        <v>-11.229473684210461</v>
      </c>
      <c r="K125" s="9">
        <f t="shared" ca="1" si="19"/>
        <v>226.13150492822496</v>
      </c>
      <c r="L125" s="9">
        <f t="shared" ca="1" si="20"/>
        <v>104.05930118444157</v>
      </c>
      <c r="M125">
        <f t="shared" ca="1" si="22"/>
        <v>55.835140056022411</v>
      </c>
      <c r="N125">
        <f t="shared" ca="1" si="23"/>
        <v>33.038641456582631</v>
      </c>
    </row>
    <row r="126" spans="1:15" x14ac:dyDescent="0.25">
      <c r="A126" s="4">
        <f t="shared" si="65"/>
        <v>0.43657407407407295</v>
      </c>
      <c r="B126" s="3">
        <f t="shared" si="25"/>
        <v>1553301720</v>
      </c>
      <c r="C126">
        <f t="shared" si="64"/>
        <v>3</v>
      </c>
      <c r="D126">
        <f t="shared" si="64"/>
        <v>119</v>
      </c>
      <c r="E126">
        <f t="shared" ca="1" si="45"/>
        <v>7677.7911535058829</v>
      </c>
      <c r="F126">
        <f t="shared" ca="1" si="46"/>
        <v>-1922.8328101647057</v>
      </c>
      <c r="G126">
        <f t="shared" ca="1" si="17"/>
        <v>9055.7684210526313</v>
      </c>
      <c r="H126" s="9">
        <f t="shared" ca="1" si="18"/>
        <v>219.3576943687396</v>
      </c>
      <c r="I126" s="9">
        <f t="shared" ca="1" si="18"/>
        <v>-54.933227124705901</v>
      </c>
      <c r="J126" s="9">
        <f t="shared" ca="1" si="18"/>
        <v>-11.229473684210461</v>
      </c>
      <c r="K126" s="9">
        <f t="shared" ca="1" si="19"/>
        <v>226.1315049282251</v>
      </c>
      <c r="L126" s="9">
        <f t="shared" ca="1" si="20"/>
        <v>104.05930118444157</v>
      </c>
      <c r="M126">
        <f t="shared" ca="1" si="22"/>
        <v>55.832663398692809</v>
      </c>
      <c r="N126">
        <f t="shared" ca="1" si="23"/>
        <v>33.05619281045751</v>
      </c>
      <c r="O126" s="12"/>
    </row>
    <row r="127" spans="1:15" x14ac:dyDescent="0.25">
      <c r="A127" s="8">
        <f t="shared" si="65"/>
        <v>0.43663194444444331</v>
      </c>
      <c r="B127" s="3">
        <f t="shared" si="25"/>
        <v>1553301725</v>
      </c>
      <c r="C127">
        <f t="shared" si="64"/>
        <v>3</v>
      </c>
      <c r="D127">
        <f t="shared" si="64"/>
        <v>119</v>
      </c>
      <c r="E127">
        <f t="shared" ca="1" si="45"/>
        <v>8774.579625349581</v>
      </c>
      <c r="F127">
        <f t="shared" ca="1" si="46"/>
        <v>-2197.4989457882352</v>
      </c>
      <c r="G127">
        <f t="shared" ca="1" si="17"/>
        <v>8999.621052631579</v>
      </c>
      <c r="H127" s="9">
        <f t="shared" ca="1" si="18"/>
        <v>219.3576943687396</v>
      </c>
      <c r="I127" s="9">
        <f t="shared" ca="1" si="18"/>
        <v>-54.933227124705901</v>
      </c>
      <c r="J127" s="9">
        <f t="shared" ca="1" si="18"/>
        <v>-11.229473684210825</v>
      </c>
      <c r="K127" s="9">
        <f t="shared" ca="1" si="19"/>
        <v>226.1315049282251</v>
      </c>
      <c r="L127" s="9">
        <f t="shared" ca="1" si="20"/>
        <v>104.05930118444157</v>
      </c>
      <c r="M127">
        <f t="shared" ca="1" si="22"/>
        <v>55.830186741363214</v>
      </c>
      <c r="N127">
        <f t="shared" ca="1" si="23"/>
        <v>33.073744164332396</v>
      </c>
      <c r="O127" s="12"/>
    </row>
    <row r="128" spans="1:15" x14ac:dyDescent="0.25">
      <c r="A128" s="4">
        <f t="shared" si="65"/>
        <v>0.43668981481481367</v>
      </c>
      <c r="B128" s="3">
        <f t="shared" si="25"/>
        <v>1553301730</v>
      </c>
      <c r="C128">
        <f t="shared" si="64"/>
        <v>3</v>
      </c>
      <c r="D128">
        <f t="shared" si="64"/>
        <v>119</v>
      </c>
      <c r="E128">
        <f t="shared" ca="1" si="45"/>
        <v>9871.368097193279</v>
      </c>
      <c r="F128">
        <f t="shared" ca="1" si="46"/>
        <v>-2472.1650814117647</v>
      </c>
      <c r="G128">
        <f t="shared" ca="1" si="17"/>
        <v>8943.4736842105249</v>
      </c>
      <c r="H128" s="9">
        <f t="shared" ca="1" si="18"/>
        <v>219.35769436873926</v>
      </c>
      <c r="I128" s="9">
        <f t="shared" ca="1" si="18"/>
        <v>-54.933227124705901</v>
      </c>
      <c r="J128" s="9">
        <f t="shared" ca="1" si="18"/>
        <v>-11.229473684210461</v>
      </c>
      <c r="K128" s="9">
        <f t="shared" ca="1" si="19"/>
        <v>226.13150492822479</v>
      </c>
      <c r="L128" s="9">
        <f t="shared" ca="1" si="20"/>
        <v>104.05930118444158</v>
      </c>
      <c r="M128">
        <f t="shared" ca="1" si="22"/>
        <v>55.827710084033612</v>
      </c>
      <c r="N128">
        <f t="shared" ca="1" si="23"/>
        <v>33.091295518207282</v>
      </c>
      <c r="O128" s="12"/>
    </row>
    <row r="129" spans="1:19" x14ac:dyDescent="0.25">
      <c r="A129" s="4">
        <f t="shared" si="65"/>
        <v>0.43674768518518403</v>
      </c>
      <c r="B129" s="3">
        <f t="shared" si="25"/>
        <v>1553301735</v>
      </c>
      <c r="C129">
        <f t="shared" si="64"/>
        <v>3</v>
      </c>
      <c r="D129">
        <f t="shared" si="64"/>
        <v>119</v>
      </c>
      <c r="E129">
        <f t="shared" ca="1" si="45"/>
        <v>10968.156569036975</v>
      </c>
      <c r="F129">
        <f t="shared" ca="1" si="46"/>
        <v>-2746.8312170352942</v>
      </c>
      <c r="G129">
        <f t="shared" ca="1" si="17"/>
        <v>8887.3263157894726</v>
      </c>
      <c r="H129" s="9">
        <f t="shared" ca="1" si="18"/>
        <v>219.3576943687396</v>
      </c>
      <c r="I129" s="9">
        <f t="shared" ca="1" si="18"/>
        <v>-54.933227124705901</v>
      </c>
      <c r="J129" s="9">
        <f t="shared" ca="1" si="18"/>
        <v>-11.229473684210461</v>
      </c>
      <c r="K129" s="9">
        <f t="shared" ca="1" si="19"/>
        <v>226.1315049282251</v>
      </c>
      <c r="L129" s="9">
        <f t="shared" ca="1" si="20"/>
        <v>104.05930118444157</v>
      </c>
      <c r="M129">
        <f t="shared" ca="1" si="22"/>
        <v>55.825233426704017</v>
      </c>
      <c r="N129">
        <f t="shared" ca="1" si="23"/>
        <v>33.108846872082161</v>
      </c>
    </row>
    <row r="130" spans="1:19" x14ac:dyDescent="0.25">
      <c r="A130" s="4">
        <f t="shared" si="65"/>
        <v>0.43680555555555439</v>
      </c>
      <c r="B130" s="3">
        <f t="shared" si="25"/>
        <v>1553301740</v>
      </c>
      <c r="C130">
        <f t="shared" si="64"/>
        <v>3</v>
      </c>
      <c r="D130">
        <f t="shared" si="64"/>
        <v>119</v>
      </c>
      <c r="E130">
        <f t="shared" ca="1" si="45"/>
        <v>12064.945040880673</v>
      </c>
      <c r="F130">
        <f t="shared" ca="1" si="46"/>
        <v>-3021.4973526588237</v>
      </c>
      <c r="G130">
        <f t="shared" ca="1" si="17"/>
        <v>8831.1789473684203</v>
      </c>
      <c r="H130" s="9">
        <f t="shared" ca="1" si="18"/>
        <v>219.3576943687396</v>
      </c>
      <c r="I130" s="9">
        <f t="shared" ca="1" si="18"/>
        <v>-54.933227124705809</v>
      </c>
      <c r="J130" s="9">
        <f t="shared" ca="1" si="18"/>
        <v>-11.229473684210461</v>
      </c>
      <c r="K130" s="9">
        <f t="shared" ca="1" si="19"/>
        <v>226.1315049282251</v>
      </c>
      <c r="L130" s="9">
        <f t="shared" ca="1" si="20"/>
        <v>104.05930118444154</v>
      </c>
      <c r="M130">
        <f t="shared" ca="1" si="22"/>
        <v>55.822756769374415</v>
      </c>
      <c r="N130">
        <f t="shared" ca="1" si="23"/>
        <v>33.126398225957047</v>
      </c>
    </row>
    <row r="131" spans="1:19" x14ac:dyDescent="0.25">
      <c r="A131" s="4">
        <f t="shared" si="65"/>
        <v>0.43686342592592475</v>
      </c>
      <c r="B131" s="3">
        <f t="shared" si="25"/>
        <v>1553301745</v>
      </c>
      <c r="C131">
        <f t="shared" si="64"/>
        <v>3</v>
      </c>
      <c r="D131">
        <f t="shared" si="64"/>
        <v>119</v>
      </c>
      <c r="E131">
        <f t="shared" ca="1" si="45"/>
        <v>13161.733512724371</v>
      </c>
      <c r="F131">
        <f t="shared" ca="1" si="46"/>
        <v>-3296.1634882823528</v>
      </c>
      <c r="G131">
        <f t="shared" ca="1" si="17"/>
        <v>8775.031578947368</v>
      </c>
      <c r="H131" s="9">
        <f t="shared" ca="1" si="18"/>
        <v>219.3576943687396</v>
      </c>
      <c r="I131" s="9">
        <f t="shared" ca="1" si="18"/>
        <v>-54.933227124705901</v>
      </c>
      <c r="J131" s="9">
        <f t="shared" ca="1" si="18"/>
        <v>-11.229473684210461</v>
      </c>
      <c r="K131" s="9">
        <f t="shared" ca="1" si="19"/>
        <v>226.1315049282251</v>
      </c>
      <c r="L131" s="9">
        <f t="shared" ca="1" si="20"/>
        <v>104.05930118444157</v>
      </c>
      <c r="M131">
        <f t="shared" ca="1" si="22"/>
        <v>55.82028011204482</v>
      </c>
      <c r="N131">
        <f t="shared" ca="1" si="23"/>
        <v>33.143949579831933</v>
      </c>
    </row>
    <row r="132" spans="1:19" x14ac:dyDescent="0.25">
      <c r="A132" s="4">
        <f t="shared" si="65"/>
        <v>0.43692129629629511</v>
      </c>
      <c r="B132" s="3">
        <f t="shared" si="25"/>
        <v>1553301750</v>
      </c>
      <c r="C132">
        <f t="shared" si="64"/>
        <v>3</v>
      </c>
      <c r="D132">
        <f t="shared" si="64"/>
        <v>119</v>
      </c>
      <c r="E132">
        <f t="shared" ca="1" si="45"/>
        <v>14258.521984568069</v>
      </c>
      <c r="F132">
        <f t="shared" ca="1" si="46"/>
        <v>-3570.8296239058823</v>
      </c>
      <c r="G132">
        <f t="shared" ca="1" si="17"/>
        <v>8718.8842105263157</v>
      </c>
      <c r="H132" s="9">
        <f t="shared" ca="1" si="18"/>
        <v>219.35769436873926</v>
      </c>
      <c r="I132" s="9">
        <f t="shared" ca="1" si="18"/>
        <v>-54.933227124705901</v>
      </c>
      <c r="J132" s="9">
        <f t="shared" ca="1" si="18"/>
        <v>-11.229473684210461</v>
      </c>
      <c r="K132" s="9">
        <f t="shared" ca="1" si="19"/>
        <v>226.13150492822479</v>
      </c>
      <c r="L132" s="9">
        <f t="shared" ca="1" si="20"/>
        <v>104.05930118444158</v>
      </c>
      <c r="M132">
        <f t="shared" ca="1" si="22"/>
        <v>55.817803454715218</v>
      </c>
      <c r="N132">
        <f t="shared" ca="1" si="23"/>
        <v>33.161500933706812</v>
      </c>
    </row>
    <row r="133" spans="1:19" x14ac:dyDescent="0.25">
      <c r="A133" s="4">
        <f t="shared" si="65"/>
        <v>0.43697916666666548</v>
      </c>
      <c r="B133" s="3">
        <f t="shared" si="25"/>
        <v>1553301755</v>
      </c>
      <c r="C133">
        <f t="shared" si="64"/>
        <v>3</v>
      </c>
      <c r="D133">
        <f t="shared" si="64"/>
        <v>119</v>
      </c>
      <c r="E133">
        <f t="shared" ca="1" si="45"/>
        <v>15355.310456411766</v>
      </c>
      <c r="F133">
        <f t="shared" ca="1" si="46"/>
        <v>-3845.4957595294118</v>
      </c>
      <c r="G133">
        <f t="shared" ca="1" si="17"/>
        <v>8662.7368421052633</v>
      </c>
      <c r="H133" s="9">
        <f t="shared" ca="1" si="18"/>
        <v>219.35769436873926</v>
      </c>
      <c r="I133" s="9">
        <f t="shared" ca="1" si="18"/>
        <v>-54.933227124705809</v>
      </c>
      <c r="J133" s="9">
        <f t="shared" ca="1" si="18"/>
        <v>-11.229473684210825</v>
      </c>
      <c r="K133" s="9">
        <f t="shared" ca="1" si="19"/>
        <v>226.13150492822476</v>
      </c>
      <c r="L133" s="9">
        <f t="shared" ca="1" si="20"/>
        <v>104.05930118444155</v>
      </c>
      <c r="M133">
        <f t="shared" ca="1" si="22"/>
        <v>55.815326797385623</v>
      </c>
      <c r="N133">
        <f t="shared" ca="1" si="23"/>
        <v>33.179052287581698</v>
      </c>
    </row>
    <row r="134" spans="1:19" x14ac:dyDescent="0.25">
      <c r="A134" s="4">
        <f t="shared" si="65"/>
        <v>0.43703703703703584</v>
      </c>
      <c r="B134" s="3">
        <f t="shared" si="25"/>
        <v>1553301760</v>
      </c>
      <c r="C134">
        <f t="shared" si="64"/>
        <v>3</v>
      </c>
      <c r="D134">
        <f t="shared" si="64"/>
        <v>119</v>
      </c>
      <c r="E134">
        <f t="shared" ca="1" si="45"/>
        <v>16452.098928255462</v>
      </c>
      <c r="F134">
        <f t="shared" ca="1" si="46"/>
        <v>-4120.1618951529408</v>
      </c>
      <c r="G134">
        <f t="shared" ca="1" si="17"/>
        <v>8606.5894736842092</v>
      </c>
      <c r="H134" s="9">
        <f t="shared" ca="1" si="18"/>
        <v>219.3576943687396</v>
      </c>
      <c r="I134" s="9">
        <f t="shared" ca="1" si="18"/>
        <v>-54.933227124705809</v>
      </c>
      <c r="J134" s="9">
        <f t="shared" ca="1" si="18"/>
        <v>-11.229473684210461</v>
      </c>
      <c r="K134" s="9">
        <f t="shared" ca="1" si="19"/>
        <v>226.1315049282251</v>
      </c>
      <c r="L134" s="9">
        <f t="shared" ca="1" si="20"/>
        <v>104.05930118444154</v>
      </c>
      <c r="M134">
        <f t="shared" ca="1" si="22"/>
        <v>55.812850140056021</v>
      </c>
      <c r="N134">
        <f t="shared" ca="1" si="23"/>
        <v>33.196603641456576</v>
      </c>
    </row>
    <row r="135" spans="1:19" x14ac:dyDescent="0.25">
      <c r="A135" s="4">
        <f t="shared" si="65"/>
        <v>0.4370949074074062</v>
      </c>
      <c r="B135" s="3">
        <f t="shared" si="25"/>
        <v>1553301765</v>
      </c>
      <c r="C135">
        <f t="shared" si="64"/>
        <v>3</v>
      </c>
      <c r="D135">
        <f t="shared" si="64"/>
        <v>119</v>
      </c>
      <c r="E135">
        <f t="shared" ca="1" si="45"/>
        <v>17548.88740009916</v>
      </c>
      <c r="F135">
        <f t="shared" ca="1" si="46"/>
        <v>-4394.8280307764699</v>
      </c>
      <c r="G135">
        <f t="shared" ca="1" si="17"/>
        <v>8550.4421052631569</v>
      </c>
      <c r="H135" s="9">
        <f t="shared" ca="1" si="18"/>
        <v>219.3576943687396</v>
      </c>
      <c r="I135" s="9">
        <f t="shared" ca="1" si="18"/>
        <v>-54.933227124705994</v>
      </c>
      <c r="J135" s="9">
        <f t="shared" ca="1" si="18"/>
        <v>-11.229473684210461</v>
      </c>
      <c r="K135" s="9">
        <f t="shared" ca="1" si="19"/>
        <v>226.13150492822513</v>
      </c>
      <c r="L135" s="9">
        <f t="shared" ca="1" si="20"/>
        <v>104.05930118444158</v>
      </c>
      <c r="M135">
        <f t="shared" ca="1" si="22"/>
        <v>55.810373482726426</v>
      </c>
      <c r="N135">
        <f t="shared" ca="1" si="23"/>
        <v>33.214154995331462</v>
      </c>
    </row>
    <row r="136" spans="1:19" x14ac:dyDescent="0.25">
      <c r="A136" s="4">
        <f t="shared" si="65"/>
        <v>0.43715277777777656</v>
      </c>
      <c r="B136" s="3">
        <f t="shared" si="25"/>
        <v>1553301770</v>
      </c>
      <c r="C136">
        <f t="shared" si="64"/>
        <v>3</v>
      </c>
      <c r="D136">
        <f t="shared" si="64"/>
        <v>119</v>
      </c>
      <c r="E136">
        <f t="shared" ca="1" si="45"/>
        <v>18645.675871942858</v>
      </c>
      <c r="F136">
        <f t="shared" ca="1" si="46"/>
        <v>-4669.4941663999998</v>
      </c>
      <c r="G136">
        <f t="shared" ref="G136:G199" ca="1" si="66">INDIRECT("G$"&amp;C136)+INDIRECT("J$"&amp;C136)*($B136-INDIRECT("B$"&amp;D136))</f>
        <v>8494.2947368421046</v>
      </c>
      <c r="H136" s="9">
        <f t="shared" ref="H136:J151" ca="1" si="67">(E137-E136)/($B137-$B136)</f>
        <v>219.3576943687396</v>
      </c>
      <c r="I136" s="9">
        <f t="shared" ca="1" si="67"/>
        <v>-54.933227124705809</v>
      </c>
      <c r="J136" s="9">
        <f t="shared" ca="1" si="67"/>
        <v>-11.229473684210461</v>
      </c>
      <c r="K136" s="9">
        <f t="shared" ref="K136:K199" ca="1" si="68">SQRT(H136*H136+I136*I136)</f>
        <v>226.1315049282251</v>
      </c>
      <c r="L136" s="9">
        <f t="shared" ref="L136:L199" ca="1" si="69">DEGREES(ATAN2(I136,H136))</f>
        <v>104.05930118444154</v>
      </c>
      <c r="M136">
        <f t="shared" ca="1" si="22"/>
        <v>55.807896825396824</v>
      </c>
      <c r="N136">
        <f t="shared" ca="1" si="23"/>
        <v>33.231706349206348</v>
      </c>
      <c r="O136" s="14"/>
      <c r="P136" s="14"/>
      <c r="Q136" s="14"/>
      <c r="R136" s="14"/>
      <c r="S136" s="14"/>
    </row>
    <row r="137" spans="1:19" x14ac:dyDescent="0.25">
      <c r="A137" s="4">
        <f t="shared" si="65"/>
        <v>0.43721064814814692</v>
      </c>
      <c r="B137" s="3">
        <f t="shared" si="25"/>
        <v>1553301775</v>
      </c>
      <c r="C137">
        <f t="shared" ref="C137:D152" si="70">C136</f>
        <v>3</v>
      </c>
      <c r="D137">
        <f t="shared" si="70"/>
        <v>119</v>
      </c>
      <c r="E137">
        <f t="shared" ca="1" si="45"/>
        <v>19742.464343786556</v>
      </c>
      <c r="F137">
        <f t="shared" ca="1" si="46"/>
        <v>-4944.1603020235289</v>
      </c>
      <c r="G137">
        <f t="shared" ca="1" si="66"/>
        <v>8438.1473684210523</v>
      </c>
      <c r="H137" s="9">
        <f t="shared" ca="1" si="67"/>
        <v>219.35769436873889</v>
      </c>
      <c r="I137" s="9">
        <f t="shared" ca="1" si="67"/>
        <v>-54.933227124705809</v>
      </c>
      <c r="J137" s="9">
        <f t="shared" ca="1" si="67"/>
        <v>-11.229473684210461</v>
      </c>
      <c r="K137" s="9">
        <f t="shared" ca="1" si="68"/>
        <v>226.13150492822442</v>
      </c>
      <c r="L137" s="9">
        <f t="shared" ca="1" si="69"/>
        <v>104.05930118444158</v>
      </c>
      <c r="M137">
        <f t="shared" ref="M137:M200" ca="1" si="71">INDIRECT("M$"&amp;C137)+INDIRECT("O$"&amp;C137)*($B137-INDIRECT("B$"&amp;D137))</f>
        <v>55.805420168067229</v>
      </c>
      <c r="N137">
        <f t="shared" ref="N137:N200" ca="1" si="72">INDIRECT("N$"&amp;C137)+INDIRECT("P$"&amp;C137)*($B137-INDIRECT("B$"&amp;D137))</f>
        <v>33.249257703081227</v>
      </c>
      <c r="O137" s="12"/>
    </row>
    <row r="138" spans="1:19" x14ac:dyDescent="0.25">
      <c r="A138" s="4">
        <f t="shared" si="65"/>
        <v>0.43726851851851728</v>
      </c>
      <c r="B138" s="3">
        <f t="shared" ref="B138:B201" si="73">B137+SECOND(A138-A137)</f>
        <v>1553301780</v>
      </c>
      <c r="C138">
        <f t="shared" si="70"/>
        <v>3</v>
      </c>
      <c r="D138">
        <f t="shared" si="70"/>
        <v>119</v>
      </c>
      <c r="E138">
        <f t="shared" ca="1" si="45"/>
        <v>20839.252815630251</v>
      </c>
      <c r="F138">
        <f t="shared" ca="1" si="46"/>
        <v>-5218.8264376470579</v>
      </c>
      <c r="G138">
        <f t="shared" ca="1" si="66"/>
        <v>8382</v>
      </c>
      <c r="H138" s="9">
        <f t="shared" ca="1" si="67"/>
        <v>219.3576943687396</v>
      </c>
      <c r="I138" s="9">
        <f t="shared" ca="1" si="67"/>
        <v>-54.933227124705994</v>
      </c>
      <c r="J138" s="9">
        <f t="shared" ca="1" si="67"/>
        <v>-11.229473684210461</v>
      </c>
      <c r="K138" s="9">
        <f t="shared" ca="1" si="68"/>
        <v>226.13150492822513</v>
      </c>
      <c r="L138" s="9">
        <f t="shared" ca="1" si="69"/>
        <v>104.05930118444158</v>
      </c>
      <c r="M138">
        <f t="shared" ca="1" si="71"/>
        <v>55.802943510737627</v>
      </c>
      <c r="N138">
        <f t="shared" ca="1" si="72"/>
        <v>33.266809056956113</v>
      </c>
      <c r="O138" s="12"/>
    </row>
    <row r="139" spans="1:19" x14ac:dyDescent="0.25">
      <c r="A139" s="8">
        <f t="shared" si="65"/>
        <v>0.43732638888888764</v>
      </c>
      <c r="B139" s="3">
        <f t="shared" si="73"/>
        <v>1553301785</v>
      </c>
      <c r="C139">
        <f t="shared" si="70"/>
        <v>3</v>
      </c>
      <c r="D139">
        <f t="shared" si="70"/>
        <v>119</v>
      </c>
      <c r="E139">
        <f t="shared" ca="1" si="45"/>
        <v>21936.041287473949</v>
      </c>
      <c r="F139">
        <f t="shared" ca="1" si="46"/>
        <v>-5493.4925732705879</v>
      </c>
      <c r="G139">
        <f t="shared" ca="1" si="66"/>
        <v>8325.8526315789477</v>
      </c>
      <c r="H139" s="9">
        <f t="shared" ca="1" si="67"/>
        <v>219.3576943687396</v>
      </c>
      <c r="I139" s="9">
        <f t="shared" ca="1" si="67"/>
        <v>-54.933227124705809</v>
      </c>
      <c r="J139" s="9">
        <f t="shared" ca="1" si="67"/>
        <v>-11.229473684210825</v>
      </c>
      <c r="K139" s="9">
        <f t="shared" ca="1" si="68"/>
        <v>226.1315049282251</v>
      </c>
      <c r="L139" s="9">
        <f t="shared" ca="1" si="69"/>
        <v>104.05930118444154</v>
      </c>
      <c r="M139">
        <f t="shared" ca="1" si="71"/>
        <v>55.800466853408032</v>
      </c>
      <c r="N139">
        <f t="shared" ca="1" si="72"/>
        <v>33.284360410830999</v>
      </c>
      <c r="O139" s="12"/>
    </row>
    <row r="140" spans="1:19" x14ac:dyDescent="0.25">
      <c r="A140" s="4">
        <f t="shared" si="65"/>
        <v>0.437384259259258</v>
      </c>
      <c r="B140" s="3">
        <f t="shared" si="73"/>
        <v>1553301790</v>
      </c>
      <c r="C140">
        <f t="shared" si="70"/>
        <v>3</v>
      </c>
      <c r="D140">
        <f t="shared" si="70"/>
        <v>119</v>
      </c>
      <c r="E140">
        <f t="shared" ca="1" si="45"/>
        <v>23032.829759317647</v>
      </c>
      <c r="F140">
        <f t="shared" ca="1" si="46"/>
        <v>-5768.1587088941169</v>
      </c>
      <c r="G140">
        <f t="shared" ca="1" si="66"/>
        <v>8269.7052631578936</v>
      </c>
      <c r="H140" s="9">
        <f t="shared" ca="1" si="67"/>
        <v>219.3576943687396</v>
      </c>
      <c r="I140" s="9">
        <f t="shared" ca="1" si="67"/>
        <v>-54.933227124705994</v>
      </c>
      <c r="J140" s="9">
        <f t="shared" ca="1" si="67"/>
        <v>-11.229473684210461</v>
      </c>
      <c r="K140" s="9">
        <f t="shared" ca="1" si="68"/>
        <v>226.13150492822513</v>
      </c>
      <c r="L140" s="9">
        <f t="shared" ca="1" si="69"/>
        <v>104.05930118444158</v>
      </c>
      <c r="M140">
        <f t="shared" ca="1" si="71"/>
        <v>55.79799019607843</v>
      </c>
      <c r="N140">
        <f t="shared" ca="1" si="72"/>
        <v>33.301911764705878</v>
      </c>
      <c r="O140" s="12"/>
    </row>
    <row r="141" spans="1:19" x14ac:dyDescent="0.25">
      <c r="A141" s="4">
        <f t="shared" si="65"/>
        <v>0.43744212962962836</v>
      </c>
      <c r="B141" s="3">
        <f t="shared" si="73"/>
        <v>1553301795</v>
      </c>
      <c r="C141">
        <f t="shared" si="70"/>
        <v>3</v>
      </c>
      <c r="D141">
        <f t="shared" si="70"/>
        <v>119</v>
      </c>
      <c r="E141">
        <f t="shared" ca="1" si="45"/>
        <v>24129.618231161345</v>
      </c>
      <c r="F141">
        <f t="shared" ca="1" si="46"/>
        <v>-6042.8248445176469</v>
      </c>
      <c r="G141">
        <f t="shared" ca="1" si="66"/>
        <v>8213.5578947368413</v>
      </c>
      <c r="H141" s="9">
        <f t="shared" ca="1" si="67"/>
        <v>219.3576943687396</v>
      </c>
      <c r="I141" s="9">
        <f t="shared" ca="1" si="67"/>
        <v>-54.933227124705809</v>
      </c>
      <c r="J141" s="9">
        <f t="shared" ca="1" si="67"/>
        <v>-11.229473684210461</v>
      </c>
      <c r="K141" s="9">
        <f t="shared" ca="1" si="68"/>
        <v>226.1315049282251</v>
      </c>
      <c r="L141" s="9">
        <f t="shared" ca="1" si="69"/>
        <v>104.05930118444154</v>
      </c>
      <c r="M141">
        <f t="shared" ca="1" si="71"/>
        <v>55.795513538748835</v>
      </c>
      <c r="N141">
        <f t="shared" ca="1" si="72"/>
        <v>33.319463118580764</v>
      </c>
      <c r="O141" s="12"/>
    </row>
    <row r="142" spans="1:19" x14ac:dyDescent="0.25">
      <c r="A142" s="4">
        <f t="shared" si="65"/>
        <v>0.43749999999999872</v>
      </c>
      <c r="B142" s="3">
        <f t="shared" si="73"/>
        <v>1553301800</v>
      </c>
      <c r="C142">
        <f t="shared" si="70"/>
        <v>3</v>
      </c>
      <c r="D142">
        <f t="shared" si="70"/>
        <v>119</v>
      </c>
      <c r="E142">
        <f t="shared" ca="1" si="45"/>
        <v>25226.406703005043</v>
      </c>
      <c r="F142">
        <f t="shared" ca="1" si="46"/>
        <v>-6317.4909801411759</v>
      </c>
      <c r="G142">
        <f t="shared" ca="1" si="66"/>
        <v>8157.410526315789</v>
      </c>
      <c r="H142" s="9">
        <f t="shared" ca="1" si="67"/>
        <v>219.3576943687396</v>
      </c>
      <c r="I142" s="9">
        <f t="shared" ca="1" si="67"/>
        <v>-54.933227124705809</v>
      </c>
      <c r="J142" s="9">
        <f t="shared" ca="1" si="67"/>
        <v>-11.229473684210461</v>
      </c>
      <c r="K142" s="9">
        <f t="shared" ca="1" si="68"/>
        <v>226.1315049282251</v>
      </c>
      <c r="L142" s="9">
        <f t="shared" ca="1" si="69"/>
        <v>104.05930118444154</v>
      </c>
      <c r="M142">
        <f t="shared" ca="1" si="71"/>
        <v>55.793036881419233</v>
      </c>
      <c r="N142">
        <f t="shared" ca="1" si="72"/>
        <v>33.337014472455643</v>
      </c>
    </row>
    <row r="143" spans="1:19" x14ac:dyDescent="0.25">
      <c r="A143" s="4">
        <f t="shared" si="65"/>
        <v>0.43755787037036908</v>
      </c>
      <c r="B143" s="3">
        <f t="shared" si="73"/>
        <v>1553301805</v>
      </c>
      <c r="C143">
        <f t="shared" si="70"/>
        <v>3</v>
      </c>
      <c r="D143">
        <f t="shared" si="70"/>
        <v>119</v>
      </c>
      <c r="E143">
        <f t="shared" ca="1" si="45"/>
        <v>26323.195174848741</v>
      </c>
      <c r="F143">
        <f t="shared" ca="1" si="46"/>
        <v>-6592.1571157647049</v>
      </c>
      <c r="G143">
        <f t="shared" ca="1" si="66"/>
        <v>8101.2631578947367</v>
      </c>
      <c r="H143" s="9">
        <f t="shared" ca="1" si="67"/>
        <v>219.3576943687396</v>
      </c>
      <c r="I143" s="9">
        <f t="shared" ca="1" si="67"/>
        <v>-54.933227124705994</v>
      </c>
      <c r="J143" s="9">
        <f t="shared" ca="1" si="67"/>
        <v>-11.229473684210461</v>
      </c>
      <c r="K143" s="9">
        <f t="shared" ca="1" si="68"/>
        <v>226.13150492822513</v>
      </c>
      <c r="L143" s="9">
        <f t="shared" ca="1" si="69"/>
        <v>104.05930118444158</v>
      </c>
      <c r="M143">
        <f t="shared" ca="1" si="71"/>
        <v>55.790560224089639</v>
      </c>
      <c r="N143">
        <f t="shared" ca="1" si="72"/>
        <v>33.354565826330528</v>
      </c>
    </row>
    <row r="144" spans="1:19" x14ac:dyDescent="0.25">
      <c r="A144" s="4">
        <f t="shared" si="65"/>
        <v>0.43761574074073945</v>
      </c>
      <c r="B144" s="3">
        <f t="shared" si="73"/>
        <v>1553301810</v>
      </c>
      <c r="C144">
        <f t="shared" si="70"/>
        <v>3</v>
      </c>
      <c r="D144">
        <f t="shared" si="70"/>
        <v>119</v>
      </c>
      <c r="E144">
        <f t="shared" ca="1" si="45"/>
        <v>27419.983646692439</v>
      </c>
      <c r="F144">
        <f t="shared" ca="1" si="46"/>
        <v>-6866.8232513882349</v>
      </c>
      <c r="G144">
        <f t="shared" ca="1" si="66"/>
        <v>8045.1157894736843</v>
      </c>
      <c r="H144" s="9">
        <f t="shared" ca="1" si="67"/>
        <v>219.3576943687396</v>
      </c>
      <c r="I144" s="9">
        <f t="shared" ca="1" si="67"/>
        <v>-54.933227124705809</v>
      </c>
      <c r="J144" s="9">
        <f t="shared" ca="1" si="67"/>
        <v>-11.229473684210642</v>
      </c>
      <c r="K144" s="9">
        <f t="shared" ca="1" si="68"/>
        <v>226.1315049282251</v>
      </c>
      <c r="L144" s="9">
        <f t="shared" ca="1" si="69"/>
        <v>104.05930118444154</v>
      </c>
      <c r="M144">
        <f t="shared" ca="1" si="71"/>
        <v>55.788083566760037</v>
      </c>
      <c r="N144">
        <f t="shared" ca="1" si="72"/>
        <v>33.372117180205414</v>
      </c>
    </row>
    <row r="145" spans="1:15" x14ac:dyDescent="0.25">
      <c r="A145" s="4">
        <f t="shared" si="65"/>
        <v>0.43767361111110981</v>
      </c>
      <c r="B145" s="3">
        <f t="shared" si="73"/>
        <v>1553301815</v>
      </c>
      <c r="C145">
        <f t="shared" si="70"/>
        <v>3</v>
      </c>
      <c r="D145">
        <f t="shared" si="70"/>
        <v>119</v>
      </c>
      <c r="E145">
        <f t="shared" ca="1" si="45"/>
        <v>28516.772118536137</v>
      </c>
      <c r="F145">
        <f t="shared" ca="1" si="46"/>
        <v>-7141.4893870117639</v>
      </c>
      <c r="G145">
        <f t="shared" ca="1" si="66"/>
        <v>7988.9684210526311</v>
      </c>
      <c r="H145" s="9">
        <f t="shared" ca="1" si="67"/>
        <v>219.35769436873889</v>
      </c>
      <c r="I145" s="9">
        <f t="shared" ca="1" si="67"/>
        <v>-54.933227124705994</v>
      </c>
      <c r="J145" s="9">
        <f t="shared" ca="1" si="67"/>
        <v>-11.229473684210461</v>
      </c>
      <c r="K145" s="9">
        <f t="shared" ca="1" si="68"/>
        <v>226.13150492822444</v>
      </c>
      <c r="L145" s="9">
        <f t="shared" ca="1" si="69"/>
        <v>104.05930118444162</v>
      </c>
      <c r="M145">
        <f t="shared" ca="1" si="71"/>
        <v>55.785606909430442</v>
      </c>
      <c r="N145">
        <f t="shared" ca="1" si="72"/>
        <v>33.389668534080293</v>
      </c>
    </row>
    <row r="146" spans="1:15" x14ac:dyDescent="0.25">
      <c r="A146" s="4">
        <f t="shared" si="65"/>
        <v>0.43773148148148017</v>
      </c>
      <c r="B146" s="3">
        <f t="shared" si="73"/>
        <v>1553301820</v>
      </c>
      <c r="C146">
        <f t="shared" si="70"/>
        <v>3</v>
      </c>
      <c r="D146">
        <f t="shared" si="70"/>
        <v>119</v>
      </c>
      <c r="E146">
        <f t="shared" ca="1" si="45"/>
        <v>29613.560590379831</v>
      </c>
      <c r="F146">
        <f t="shared" ca="1" si="46"/>
        <v>-7416.1555226352939</v>
      </c>
      <c r="G146">
        <f t="shared" ca="1" si="66"/>
        <v>7932.8210526315788</v>
      </c>
      <c r="H146" s="9">
        <f t="shared" ca="1" si="67"/>
        <v>219.3576943687396</v>
      </c>
      <c r="I146" s="9">
        <f t="shared" ca="1" si="67"/>
        <v>-54.933227124705809</v>
      </c>
      <c r="J146" s="9">
        <f t="shared" ca="1" si="67"/>
        <v>-11.229473684210642</v>
      </c>
      <c r="K146" s="9">
        <f t="shared" ca="1" si="68"/>
        <v>226.1315049282251</v>
      </c>
      <c r="L146" s="9">
        <f t="shared" ca="1" si="69"/>
        <v>104.05930118444154</v>
      </c>
      <c r="M146">
        <f t="shared" ca="1" si="71"/>
        <v>55.78313025210084</v>
      </c>
      <c r="N146">
        <f t="shared" ca="1" si="72"/>
        <v>33.407219887955179</v>
      </c>
    </row>
    <row r="147" spans="1:15" x14ac:dyDescent="0.25">
      <c r="A147" s="4">
        <f t="shared" si="65"/>
        <v>0.43778935185185053</v>
      </c>
      <c r="B147" s="3">
        <f t="shared" si="73"/>
        <v>1553301825</v>
      </c>
      <c r="C147">
        <f t="shared" si="70"/>
        <v>3</v>
      </c>
      <c r="D147">
        <f t="shared" si="70"/>
        <v>119</v>
      </c>
      <c r="E147">
        <f t="shared" ca="1" si="45"/>
        <v>30710.349062223529</v>
      </c>
      <c r="F147">
        <f t="shared" ca="1" si="46"/>
        <v>-7690.8216582588229</v>
      </c>
      <c r="G147">
        <f t="shared" ca="1" si="66"/>
        <v>7876.6736842105256</v>
      </c>
      <c r="H147" s="9">
        <f t="shared" ca="1" si="67"/>
        <v>219.3576943687396</v>
      </c>
      <c r="I147" s="9">
        <f t="shared" ca="1" si="67"/>
        <v>-54.933227124705809</v>
      </c>
      <c r="J147" s="9">
        <f t="shared" ca="1" si="67"/>
        <v>-11.229473684210461</v>
      </c>
      <c r="K147" s="9">
        <f t="shared" ca="1" si="68"/>
        <v>226.1315049282251</v>
      </c>
      <c r="L147" s="9">
        <f t="shared" ca="1" si="69"/>
        <v>104.05930118444154</v>
      </c>
      <c r="M147">
        <f t="shared" ca="1" si="71"/>
        <v>55.780653594771245</v>
      </c>
      <c r="N147">
        <f t="shared" ca="1" si="72"/>
        <v>33.424771241830065</v>
      </c>
    </row>
    <row r="148" spans="1:15" x14ac:dyDescent="0.25">
      <c r="A148" s="4">
        <f t="shared" si="65"/>
        <v>0.43784722222222089</v>
      </c>
      <c r="B148" s="3">
        <f t="shared" si="73"/>
        <v>1553301830</v>
      </c>
      <c r="C148">
        <f t="shared" si="70"/>
        <v>3</v>
      </c>
      <c r="D148">
        <f t="shared" si="70"/>
        <v>119</v>
      </c>
      <c r="E148">
        <f t="shared" ca="1" si="45"/>
        <v>31807.137534067228</v>
      </c>
      <c r="F148">
        <f t="shared" ca="1" si="46"/>
        <v>-7965.487793882352</v>
      </c>
      <c r="G148">
        <f t="shared" ca="1" si="66"/>
        <v>7820.5263157894733</v>
      </c>
      <c r="H148" s="9">
        <f t="shared" ca="1" si="67"/>
        <v>219.35769436874034</v>
      </c>
      <c r="I148" s="9">
        <f t="shared" ca="1" si="67"/>
        <v>-54.933227124706171</v>
      </c>
      <c r="J148" s="9">
        <f t="shared" ca="1" si="67"/>
        <v>-11.229473684210461</v>
      </c>
      <c r="K148" s="9">
        <f t="shared" ca="1" si="68"/>
        <v>226.13150492822589</v>
      </c>
      <c r="L148" s="9">
        <f t="shared" ca="1" si="69"/>
        <v>104.05930118444158</v>
      </c>
      <c r="M148">
        <f t="shared" ca="1" si="71"/>
        <v>55.778176937441643</v>
      </c>
      <c r="N148">
        <f t="shared" ca="1" si="72"/>
        <v>33.442322595704944</v>
      </c>
    </row>
    <row r="149" spans="1:15" x14ac:dyDescent="0.25">
      <c r="A149" s="4">
        <f t="shared" si="65"/>
        <v>0.43790509259259125</v>
      </c>
      <c r="B149" s="3">
        <f t="shared" si="73"/>
        <v>1553301835</v>
      </c>
      <c r="C149">
        <f t="shared" si="70"/>
        <v>3</v>
      </c>
      <c r="D149">
        <f t="shared" si="70"/>
        <v>119</v>
      </c>
      <c r="E149">
        <f t="shared" ca="1" si="45"/>
        <v>32903.926005910929</v>
      </c>
      <c r="F149">
        <f t="shared" ca="1" si="46"/>
        <v>-8240.1539295058828</v>
      </c>
      <c r="G149">
        <f t="shared" ca="1" si="66"/>
        <v>7764.378947368421</v>
      </c>
      <c r="H149" s="9">
        <f t="shared" ca="1" si="67"/>
        <v>219.3576943687396</v>
      </c>
      <c r="I149" s="9">
        <f t="shared" ca="1" si="67"/>
        <v>-54.933227124705809</v>
      </c>
      <c r="J149" s="9">
        <f t="shared" ca="1" si="67"/>
        <v>-11.229473684210461</v>
      </c>
      <c r="K149" s="9">
        <f t="shared" ca="1" si="68"/>
        <v>226.1315049282251</v>
      </c>
      <c r="L149" s="9">
        <f t="shared" ca="1" si="69"/>
        <v>104.05930118444154</v>
      </c>
      <c r="M149">
        <f t="shared" ca="1" si="71"/>
        <v>55.775700280112048</v>
      </c>
      <c r="N149">
        <f t="shared" ca="1" si="72"/>
        <v>33.45987394957983</v>
      </c>
    </row>
    <row r="150" spans="1:15" x14ac:dyDescent="0.25">
      <c r="A150" s="4">
        <f t="shared" si="65"/>
        <v>0.43796296296296161</v>
      </c>
      <c r="B150" s="3">
        <f t="shared" si="73"/>
        <v>1553301840</v>
      </c>
      <c r="C150">
        <f t="shared" si="70"/>
        <v>3</v>
      </c>
      <c r="D150">
        <f t="shared" si="70"/>
        <v>119</v>
      </c>
      <c r="E150">
        <f t="shared" ca="1" si="45"/>
        <v>34000.714477754627</v>
      </c>
      <c r="F150">
        <f t="shared" ca="1" si="46"/>
        <v>-8514.8200651294119</v>
      </c>
      <c r="G150">
        <f t="shared" ca="1" si="66"/>
        <v>7708.2315789473687</v>
      </c>
      <c r="H150" s="9">
        <f t="shared" ca="1" si="67"/>
        <v>219.3576943687396</v>
      </c>
      <c r="I150" s="9">
        <f t="shared" ca="1" si="67"/>
        <v>-54.933227124705809</v>
      </c>
      <c r="J150" s="9">
        <f t="shared" ca="1" si="67"/>
        <v>-11.229473684210642</v>
      </c>
      <c r="K150" s="9">
        <f t="shared" ca="1" si="68"/>
        <v>226.1315049282251</v>
      </c>
      <c r="L150" s="9">
        <f t="shared" ca="1" si="69"/>
        <v>104.05930118444154</v>
      </c>
      <c r="M150">
        <f t="shared" ca="1" si="71"/>
        <v>55.773223622782446</v>
      </c>
      <c r="N150">
        <f t="shared" ca="1" si="72"/>
        <v>33.477425303454716</v>
      </c>
    </row>
    <row r="151" spans="1:15" x14ac:dyDescent="0.25">
      <c r="A151" s="4">
        <f t="shared" si="65"/>
        <v>0.43802083333333197</v>
      </c>
      <c r="B151" s="3">
        <f t="shared" si="73"/>
        <v>1553301845</v>
      </c>
      <c r="C151">
        <f t="shared" si="70"/>
        <v>3</v>
      </c>
      <c r="D151">
        <f t="shared" si="70"/>
        <v>119</v>
      </c>
      <c r="E151">
        <f t="shared" ca="1" si="45"/>
        <v>35097.502949598325</v>
      </c>
      <c r="F151">
        <f t="shared" ca="1" si="46"/>
        <v>-8789.4862007529409</v>
      </c>
      <c r="G151">
        <f t="shared" ca="1" si="66"/>
        <v>7652.0842105263155</v>
      </c>
      <c r="H151" s="9">
        <f t="shared" ca="1" si="67"/>
        <v>219.3576943687396</v>
      </c>
      <c r="I151" s="9">
        <f t="shared" ca="1" si="67"/>
        <v>-54.933227124705809</v>
      </c>
      <c r="J151" s="9">
        <f t="shared" ca="1" si="67"/>
        <v>-11.229473684210461</v>
      </c>
      <c r="K151" s="9">
        <f t="shared" ca="1" si="68"/>
        <v>226.1315049282251</v>
      </c>
      <c r="L151" s="9">
        <f t="shared" ca="1" si="69"/>
        <v>104.05930118444154</v>
      </c>
      <c r="M151">
        <f t="shared" ca="1" si="71"/>
        <v>55.770746965452851</v>
      </c>
      <c r="N151">
        <f t="shared" ca="1" si="72"/>
        <v>33.494976657329595</v>
      </c>
    </row>
    <row r="152" spans="1:15" x14ac:dyDescent="0.25">
      <c r="A152" s="4">
        <f t="shared" si="65"/>
        <v>0.43807870370370233</v>
      </c>
      <c r="B152" s="3">
        <f t="shared" si="73"/>
        <v>1553301850</v>
      </c>
      <c r="C152">
        <f t="shared" si="70"/>
        <v>3</v>
      </c>
      <c r="D152">
        <f t="shared" si="70"/>
        <v>119</v>
      </c>
      <c r="E152">
        <f t="shared" ca="1" si="45"/>
        <v>36194.291421442023</v>
      </c>
      <c r="F152">
        <f t="shared" ca="1" si="46"/>
        <v>-9064.15233637647</v>
      </c>
      <c r="G152">
        <f t="shared" ca="1" si="66"/>
        <v>7595.9368421052632</v>
      </c>
      <c r="H152" s="9">
        <f t="shared" ref="H152:J183" ca="1" si="74">(E153-E152)/($B153-$B152)</f>
        <v>219.3576943687396</v>
      </c>
      <c r="I152" s="9">
        <f t="shared" ca="1" si="74"/>
        <v>-54.933227124706171</v>
      </c>
      <c r="J152" s="9">
        <f t="shared" ca="1" si="74"/>
        <v>-11.229473684210642</v>
      </c>
      <c r="K152" s="9">
        <f t="shared" ca="1" si="68"/>
        <v>226.13150492822518</v>
      </c>
      <c r="L152" s="9">
        <f t="shared" ca="1" si="69"/>
        <v>104.05930118444162</v>
      </c>
      <c r="M152">
        <f t="shared" ca="1" si="71"/>
        <v>55.768270308123249</v>
      </c>
      <c r="N152">
        <f t="shared" ca="1" si="72"/>
        <v>33.512528011204481</v>
      </c>
    </row>
    <row r="153" spans="1:15" x14ac:dyDescent="0.25">
      <c r="A153" s="4">
        <f t="shared" si="65"/>
        <v>0.43813657407407269</v>
      </c>
      <c r="B153" s="3">
        <f t="shared" si="73"/>
        <v>1553301855</v>
      </c>
      <c r="C153">
        <f t="shared" ref="C153:D168" si="75">C152</f>
        <v>3</v>
      </c>
      <c r="D153">
        <f t="shared" si="75"/>
        <v>119</v>
      </c>
      <c r="E153">
        <f t="shared" ca="1" si="45"/>
        <v>37291.079893285721</v>
      </c>
      <c r="F153">
        <f t="shared" ca="1" si="46"/>
        <v>-9338.8184720000008</v>
      </c>
      <c r="G153">
        <f t="shared" ca="1" si="66"/>
        <v>7539.78947368421</v>
      </c>
      <c r="H153" s="9">
        <f t="shared" ca="1" si="74"/>
        <v>219.3576943687396</v>
      </c>
      <c r="I153" s="9">
        <f t="shared" ca="1" si="74"/>
        <v>-54.933227124705809</v>
      </c>
      <c r="J153" s="9">
        <f t="shared" ca="1" si="74"/>
        <v>-11.229473684210461</v>
      </c>
      <c r="K153" s="9">
        <f t="shared" ca="1" si="68"/>
        <v>226.1315049282251</v>
      </c>
      <c r="L153" s="9">
        <f t="shared" ca="1" si="69"/>
        <v>104.05930118444154</v>
      </c>
      <c r="M153">
        <f t="shared" ca="1" si="71"/>
        <v>55.765793650793654</v>
      </c>
      <c r="N153">
        <f t="shared" ca="1" si="72"/>
        <v>33.530079365079359</v>
      </c>
    </row>
    <row r="154" spans="1:15" x14ac:dyDescent="0.25">
      <c r="A154" s="4">
        <f t="shared" si="65"/>
        <v>0.43819444444444305</v>
      </c>
      <c r="B154" s="3">
        <f t="shared" si="73"/>
        <v>1553301860</v>
      </c>
      <c r="C154">
        <f t="shared" si="75"/>
        <v>3</v>
      </c>
      <c r="D154">
        <f t="shared" si="75"/>
        <v>119</v>
      </c>
      <c r="E154">
        <f t="shared" ca="1" si="45"/>
        <v>38387.86836512942</v>
      </c>
      <c r="F154">
        <f t="shared" ca="1" si="46"/>
        <v>-9613.4846076235299</v>
      </c>
      <c r="G154">
        <f t="shared" ca="1" si="66"/>
        <v>7483.6421052631576</v>
      </c>
      <c r="H154" s="9">
        <f t="shared" ca="1" si="74"/>
        <v>219.3576943687396</v>
      </c>
      <c r="I154" s="9">
        <f t="shared" ca="1" si="74"/>
        <v>-54.933227124705809</v>
      </c>
      <c r="J154" s="9">
        <f t="shared" ca="1" si="74"/>
        <v>-11.229473684210461</v>
      </c>
      <c r="K154" s="9">
        <f t="shared" ca="1" si="68"/>
        <v>226.1315049282251</v>
      </c>
      <c r="L154" s="9">
        <f t="shared" ca="1" si="69"/>
        <v>104.05930118444154</v>
      </c>
      <c r="M154">
        <f t="shared" ca="1" si="71"/>
        <v>55.763316993464052</v>
      </c>
      <c r="N154">
        <f t="shared" ca="1" si="72"/>
        <v>33.547630718954245</v>
      </c>
    </row>
    <row r="155" spans="1:15" x14ac:dyDescent="0.25">
      <c r="A155" s="4">
        <f t="shared" si="65"/>
        <v>0.43825231481481342</v>
      </c>
      <c r="B155" s="3">
        <f t="shared" si="73"/>
        <v>1553301865</v>
      </c>
      <c r="C155">
        <f t="shared" si="75"/>
        <v>3</v>
      </c>
      <c r="D155">
        <f t="shared" si="75"/>
        <v>119</v>
      </c>
      <c r="E155">
        <f t="shared" ca="1" si="45"/>
        <v>39484.656836973118</v>
      </c>
      <c r="F155">
        <f t="shared" ca="1" si="46"/>
        <v>-9888.1507432470589</v>
      </c>
      <c r="G155">
        <f t="shared" ca="1" si="66"/>
        <v>7427.4947368421053</v>
      </c>
      <c r="H155" s="9">
        <f t="shared" ca="1" si="74"/>
        <v>219.3576943687396</v>
      </c>
      <c r="I155" s="9">
        <f t="shared" ca="1" si="74"/>
        <v>-54.933227124705809</v>
      </c>
      <c r="J155" s="9">
        <f t="shared" ca="1" si="74"/>
        <v>-11.229473684210461</v>
      </c>
      <c r="K155" s="9">
        <f t="shared" ca="1" si="68"/>
        <v>226.1315049282251</v>
      </c>
      <c r="L155" s="9">
        <f t="shared" ca="1" si="69"/>
        <v>104.05930118444154</v>
      </c>
      <c r="M155">
        <f t="shared" ca="1" si="71"/>
        <v>55.760840336134457</v>
      </c>
      <c r="N155">
        <f t="shared" ca="1" si="72"/>
        <v>33.565182072829131</v>
      </c>
    </row>
    <row r="156" spans="1:15" x14ac:dyDescent="0.25">
      <c r="A156" s="4">
        <f t="shared" si="65"/>
        <v>0.43831018518518378</v>
      </c>
      <c r="B156" s="3">
        <f t="shared" si="73"/>
        <v>1553301870</v>
      </c>
      <c r="C156">
        <f t="shared" ref="C156:D156" si="76">C155</f>
        <v>3</v>
      </c>
      <c r="D156">
        <f t="shared" si="76"/>
        <v>119</v>
      </c>
      <c r="E156" s="15">
        <f ca="1">(1-$O156)*(1-$O156)*E155+2*$O156*(1-$O156)*INDIRECT("E"&amp;C157)+$O156*$O156*E159</f>
        <v>40581.445308816816</v>
      </c>
      <c r="F156" s="15">
        <f ca="1">(1-$O156)*(1-$O156)*F155+2*$O156*(1-$O156)*INDIRECT("F"&amp;C157)+$O156*$O156*F159</f>
        <v>-10162.816878870588</v>
      </c>
      <c r="G156" s="15">
        <f t="shared" ca="1" si="66"/>
        <v>7371.347368421053</v>
      </c>
      <c r="H156" s="16">
        <f t="shared" ca="1" si="74"/>
        <v>219.35769436873815</v>
      </c>
      <c r="I156" s="16">
        <f t="shared" ca="1" si="74"/>
        <v>-54.933227124705809</v>
      </c>
      <c r="J156" s="16">
        <f t="shared" ca="1" si="74"/>
        <v>-11.229473684210642</v>
      </c>
      <c r="K156" s="16">
        <f t="shared" ca="1" si="68"/>
        <v>226.13150492822368</v>
      </c>
      <c r="L156" s="16">
        <f t="shared" ca="1" si="69"/>
        <v>104.05930118444162</v>
      </c>
      <c r="M156" s="15">
        <f ca="1">(1-$O156)*(1-$O156)*M155+2*$O156*(1-$O156)*INDIRECT("M"&amp;C157)+$O156*$O156*M159</f>
        <v>55.758363678804862</v>
      </c>
      <c r="N156" s="15">
        <f ca="1">(1-$O156)*(1-$O156)*N155+2*$O156*(1-$O156)*INDIRECT("N"&amp;C157)+$O156*$O156*N159</f>
        <v>33.58273342670401</v>
      </c>
      <c r="O156" s="15">
        <f>(B156-B155)/(B159-B155)</f>
        <v>0.25</v>
      </c>
    </row>
    <row r="157" spans="1:15" x14ac:dyDescent="0.25">
      <c r="A157" s="5">
        <f t="shared" si="65"/>
        <v>0.43836805555555414</v>
      </c>
      <c r="B157" s="3">
        <f t="shared" si="73"/>
        <v>1553301875</v>
      </c>
      <c r="C157">
        <v>4</v>
      </c>
      <c r="D157">
        <f>ROW()</f>
        <v>157</v>
      </c>
      <c r="E157" s="15">
        <f ca="1">(1-$O157)*(1-$O157)*E155+2*$O157*(1-$O157)*INDIRECT("E"&amp;C157)+$O157*$O157*E159</f>
        <v>41678.233780660506</v>
      </c>
      <c r="F157" s="15">
        <f ca="1">(1-$O157)*(1-$O157)*F155+2*$O157*(1-$O157)*INDIRECT("F"&amp;C157)+$O157*$O157*F159</f>
        <v>-10437.483014494117</v>
      </c>
      <c r="G157" s="15">
        <f t="shared" ca="1" si="66"/>
        <v>7315.2</v>
      </c>
      <c r="H157" s="16">
        <f t="shared" ca="1" si="74"/>
        <v>219.3576943687396</v>
      </c>
      <c r="I157" s="16">
        <f t="shared" ca="1" si="74"/>
        <v>-54.933227124705809</v>
      </c>
      <c r="J157" s="16">
        <f t="shared" ca="1" si="74"/>
        <v>0</v>
      </c>
      <c r="K157" s="16">
        <f t="shared" ca="1" si="68"/>
        <v>226.1315049282251</v>
      </c>
      <c r="L157" s="16">
        <f t="shared" ca="1" si="69"/>
        <v>104.05930118444154</v>
      </c>
      <c r="M157" s="15">
        <f ca="1">(1-$O157)*(1-$O157)*M155+2*$O157*(1-$O157)*INDIRECT("M"&amp;C157)+$O157*$O157*M159</f>
        <v>55.75588702147526</v>
      </c>
      <c r="N157" s="15">
        <f ca="1">(1-$O157)*(1-$O157)*N155+2*$O157*(1-$O157)*INDIRECT("N"&amp;C157)+$O157*$O157*N159</f>
        <v>33.600284780578896</v>
      </c>
      <c r="O157" s="15">
        <f>(B157-B155)/(B159-B155)</f>
        <v>0.5</v>
      </c>
    </row>
    <row r="158" spans="1:15" x14ac:dyDescent="0.25">
      <c r="A158" s="4">
        <f t="shared" si="65"/>
        <v>0.4384259259259245</v>
      </c>
      <c r="B158" s="3">
        <f t="shared" si="73"/>
        <v>1553301880</v>
      </c>
      <c r="C158">
        <f t="shared" ref="C158:D158" si="77">C157</f>
        <v>4</v>
      </c>
      <c r="D158">
        <f t="shared" si="77"/>
        <v>157</v>
      </c>
      <c r="E158" s="15">
        <f ca="1">(1-$O158)*(1-$O158)*E155+2*$O158*(1-$O158)*INDIRECT("E"&amp;C157)+$O158*$O158*E159</f>
        <v>42775.022252504205</v>
      </c>
      <c r="F158" s="15">
        <f ca="1">(1-$O158)*(1-$O158)*F155+2*$O158*(1-$O158)*INDIRECT("F"&amp;C157)+$O158*$O158*F159</f>
        <v>-10712.149150117646</v>
      </c>
      <c r="G158" s="15">
        <f t="shared" ca="1" si="66"/>
        <v>7315.2</v>
      </c>
      <c r="H158" s="16">
        <f t="shared" ca="1" si="74"/>
        <v>219.3576943687396</v>
      </c>
      <c r="I158" s="16">
        <f t="shared" ca="1" si="74"/>
        <v>-54.933227124705809</v>
      </c>
      <c r="J158" s="16">
        <f t="shared" ca="1" si="74"/>
        <v>0</v>
      </c>
      <c r="K158" s="16">
        <f t="shared" ca="1" si="68"/>
        <v>226.1315049282251</v>
      </c>
      <c r="L158" s="16">
        <f t="shared" ca="1" si="69"/>
        <v>104.05930118444154</v>
      </c>
      <c r="M158" s="15">
        <f ca="1">(1-$O158)*(1-$O158)*M155+2*$O158*(1-$O158)*INDIRECT("M"&amp;C157)+$O158*$O158*M159</f>
        <v>55.753410364145665</v>
      </c>
      <c r="N158" s="15">
        <f ca="1">(1-$O158)*(1-$O158)*N155+2*$O158*(1-$O158)*INDIRECT("N"&amp;C157)+$O158*$O158*N159</f>
        <v>33.617836134453782</v>
      </c>
      <c r="O158" s="15">
        <f>(B158-B155)/(B159-B155)</f>
        <v>0.75</v>
      </c>
    </row>
    <row r="159" spans="1:15" x14ac:dyDescent="0.25">
      <c r="A159" s="4">
        <f t="shared" si="65"/>
        <v>0.43848379629629486</v>
      </c>
      <c r="B159" s="3">
        <f t="shared" si="73"/>
        <v>1553301885</v>
      </c>
      <c r="C159">
        <f t="shared" si="75"/>
        <v>4</v>
      </c>
      <c r="D159">
        <f t="shared" si="75"/>
        <v>157</v>
      </c>
      <c r="E159">
        <f t="shared" ca="1" si="45"/>
        <v>43871.810724347903</v>
      </c>
      <c r="F159">
        <f t="shared" ca="1" si="46"/>
        <v>-10986.815285741175</v>
      </c>
      <c r="G159">
        <f t="shared" ca="1" si="66"/>
        <v>7315.2</v>
      </c>
      <c r="H159" s="9">
        <f t="shared" ca="1" si="74"/>
        <v>219.3576943687396</v>
      </c>
      <c r="I159" s="9">
        <f t="shared" ca="1" si="74"/>
        <v>-54.933227124706171</v>
      </c>
      <c r="J159" s="9">
        <f t="shared" ca="1" si="74"/>
        <v>0</v>
      </c>
      <c r="K159" s="9">
        <f t="shared" ca="1" si="68"/>
        <v>226.13150492822518</v>
      </c>
      <c r="L159" s="9">
        <f t="shared" ca="1" si="69"/>
        <v>104.05930118444162</v>
      </c>
      <c r="M159">
        <f t="shared" ca="1" si="71"/>
        <v>55.750933706816063</v>
      </c>
      <c r="N159">
        <f t="shared" ca="1" si="72"/>
        <v>33.635387488328661</v>
      </c>
    </row>
    <row r="160" spans="1:15" x14ac:dyDescent="0.25">
      <c r="A160" s="4">
        <f t="shared" si="65"/>
        <v>0.43854166666666522</v>
      </c>
      <c r="B160" s="3">
        <f t="shared" si="73"/>
        <v>1553301890</v>
      </c>
      <c r="C160">
        <f t="shared" si="75"/>
        <v>4</v>
      </c>
      <c r="D160">
        <f t="shared" si="75"/>
        <v>157</v>
      </c>
      <c r="E160">
        <f t="shared" ca="1" si="45"/>
        <v>44968.599196191601</v>
      </c>
      <c r="F160">
        <f t="shared" ca="1" si="46"/>
        <v>-11261.481421364706</v>
      </c>
      <c r="G160">
        <f t="shared" ca="1" si="66"/>
        <v>7315.2</v>
      </c>
      <c r="H160" s="9">
        <f t="shared" ca="1" si="74"/>
        <v>219.3576943687396</v>
      </c>
      <c r="I160" s="9">
        <f t="shared" ca="1" si="74"/>
        <v>-54.933227124705809</v>
      </c>
      <c r="J160" s="9">
        <f t="shared" ca="1" si="74"/>
        <v>0</v>
      </c>
      <c r="K160" s="9">
        <f t="shared" ca="1" si="68"/>
        <v>226.1315049282251</v>
      </c>
      <c r="L160" s="9">
        <f t="shared" ca="1" si="69"/>
        <v>104.05930118444154</v>
      </c>
      <c r="M160">
        <f t="shared" ca="1" si="71"/>
        <v>55.748457049486461</v>
      </c>
      <c r="N160">
        <f t="shared" ca="1" si="72"/>
        <v>33.652938842203547</v>
      </c>
    </row>
    <row r="161" spans="1:14" x14ac:dyDescent="0.25">
      <c r="A161" s="4">
        <f t="shared" si="65"/>
        <v>0.43859953703703558</v>
      </c>
      <c r="B161" s="3">
        <f t="shared" si="73"/>
        <v>1553301895</v>
      </c>
      <c r="C161">
        <f t="shared" si="75"/>
        <v>4</v>
      </c>
      <c r="D161">
        <f t="shared" si="75"/>
        <v>157</v>
      </c>
      <c r="E161">
        <f t="shared" ca="1" si="45"/>
        <v>46065.387668035299</v>
      </c>
      <c r="F161">
        <f t="shared" ca="1" si="46"/>
        <v>-11536.147556988235</v>
      </c>
      <c r="G161">
        <f t="shared" ca="1" si="66"/>
        <v>7315.2</v>
      </c>
      <c r="H161" s="9">
        <f t="shared" ca="1" si="74"/>
        <v>219.3576943687396</v>
      </c>
      <c r="I161" s="9">
        <f t="shared" ca="1" si="74"/>
        <v>-54.933227124705809</v>
      </c>
      <c r="J161" s="9">
        <f t="shared" ca="1" si="74"/>
        <v>0</v>
      </c>
      <c r="K161" s="9">
        <f t="shared" ca="1" si="68"/>
        <v>226.1315049282251</v>
      </c>
      <c r="L161" s="9">
        <f t="shared" ca="1" si="69"/>
        <v>104.05930118444154</v>
      </c>
      <c r="M161">
        <f t="shared" ca="1" si="71"/>
        <v>55.745980392156866</v>
      </c>
      <c r="N161">
        <f t="shared" ca="1" si="72"/>
        <v>33.670490196078433</v>
      </c>
    </row>
    <row r="162" spans="1:14" x14ac:dyDescent="0.25">
      <c r="A162" s="4">
        <f t="shared" si="65"/>
        <v>0.43865740740740594</v>
      </c>
      <c r="B162" s="3">
        <f t="shared" si="73"/>
        <v>1553301900</v>
      </c>
      <c r="C162">
        <f t="shared" si="75"/>
        <v>4</v>
      </c>
      <c r="D162">
        <f t="shared" si="75"/>
        <v>157</v>
      </c>
      <c r="E162">
        <f t="shared" ca="1" si="45"/>
        <v>47162.176139878997</v>
      </c>
      <c r="F162">
        <f t="shared" ca="1" si="46"/>
        <v>-11810.813692611764</v>
      </c>
      <c r="G162">
        <f t="shared" ca="1" si="66"/>
        <v>7315.2</v>
      </c>
      <c r="H162" s="9">
        <f t="shared" ca="1" si="74"/>
        <v>219.3576943687396</v>
      </c>
      <c r="I162" s="9">
        <f t="shared" ca="1" si="74"/>
        <v>-54.933227124705809</v>
      </c>
      <c r="J162" s="9">
        <f t="shared" ca="1" si="74"/>
        <v>0</v>
      </c>
      <c r="K162" s="9">
        <f t="shared" ca="1" si="68"/>
        <v>226.1315049282251</v>
      </c>
      <c r="L162" s="9">
        <f t="shared" ca="1" si="69"/>
        <v>104.05930118444154</v>
      </c>
      <c r="M162">
        <f t="shared" ca="1" si="71"/>
        <v>55.743503734827264</v>
      </c>
      <c r="N162">
        <f t="shared" ca="1" si="72"/>
        <v>33.688041549953311</v>
      </c>
    </row>
    <row r="163" spans="1:14" x14ac:dyDescent="0.25">
      <c r="A163" s="4">
        <f t="shared" si="65"/>
        <v>0.4387152777777763</v>
      </c>
      <c r="B163" s="3">
        <f t="shared" si="73"/>
        <v>1553301905</v>
      </c>
      <c r="C163">
        <f t="shared" si="75"/>
        <v>4</v>
      </c>
      <c r="D163">
        <f t="shared" si="75"/>
        <v>157</v>
      </c>
      <c r="E163">
        <f t="shared" ca="1" si="45"/>
        <v>48258.964611722695</v>
      </c>
      <c r="F163">
        <f t="shared" ca="1" si="46"/>
        <v>-12085.479828235293</v>
      </c>
      <c r="G163">
        <f t="shared" ca="1" si="66"/>
        <v>7315.2</v>
      </c>
      <c r="H163" s="9">
        <f t="shared" ca="1" si="74"/>
        <v>219.3576943687396</v>
      </c>
      <c r="I163" s="9">
        <f t="shared" ca="1" si="74"/>
        <v>-54.933227124705809</v>
      </c>
      <c r="J163" s="9">
        <f t="shared" ca="1" si="74"/>
        <v>0</v>
      </c>
      <c r="K163" s="9">
        <f t="shared" ca="1" si="68"/>
        <v>226.1315049282251</v>
      </c>
      <c r="L163" s="9">
        <f t="shared" ca="1" si="69"/>
        <v>104.05930118444154</v>
      </c>
      <c r="M163">
        <f t="shared" ca="1" si="71"/>
        <v>55.741027077497669</v>
      </c>
      <c r="N163">
        <f t="shared" ca="1" si="72"/>
        <v>33.705592903828197</v>
      </c>
    </row>
    <row r="164" spans="1:14" x14ac:dyDescent="0.25">
      <c r="A164" s="4">
        <f t="shared" si="65"/>
        <v>0.43877314814814666</v>
      </c>
      <c r="B164" s="3">
        <f t="shared" si="73"/>
        <v>1553301910</v>
      </c>
      <c r="C164">
        <f t="shared" si="75"/>
        <v>4</v>
      </c>
      <c r="D164">
        <f t="shared" si="75"/>
        <v>157</v>
      </c>
      <c r="E164">
        <f t="shared" ca="1" si="45"/>
        <v>49355.753083566393</v>
      </c>
      <c r="F164">
        <f t="shared" ca="1" si="46"/>
        <v>-12360.145963858822</v>
      </c>
      <c r="G164">
        <f t="shared" ca="1" si="66"/>
        <v>7315.2</v>
      </c>
      <c r="H164" s="9">
        <f t="shared" ca="1" si="74"/>
        <v>219.3576943687396</v>
      </c>
      <c r="I164" s="9">
        <f t="shared" ca="1" si="74"/>
        <v>-54.933227124705809</v>
      </c>
      <c r="J164" s="9">
        <f t="shared" ca="1" si="74"/>
        <v>0</v>
      </c>
      <c r="K164" s="9">
        <f t="shared" ca="1" si="68"/>
        <v>226.1315049282251</v>
      </c>
      <c r="L164" s="9">
        <f t="shared" ca="1" si="69"/>
        <v>104.05930118444154</v>
      </c>
      <c r="M164">
        <f t="shared" ca="1" si="71"/>
        <v>55.738550420168067</v>
      </c>
      <c r="N164">
        <f t="shared" ca="1" si="72"/>
        <v>33.723144257703076</v>
      </c>
    </row>
    <row r="165" spans="1:14" x14ac:dyDescent="0.25">
      <c r="A165" s="4">
        <f t="shared" si="65"/>
        <v>0.43883101851851702</v>
      </c>
      <c r="B165" s="3">
        <f t="shared" si="73"/>
        <v>1553301915</v>
      </c>
      <c r="C165">
        <f t="shared" si="75"/>
        <v>4</v>
      </c>
      <c r="D165">
        <f t="shared" si="75"/>
        <v>157</v>
      </c>
      <c r="E165">
        <f t="shared" ca="1" si="45"/>
        <v>50452.541555410091</v>
      </c>
      <c r="F165">
        <f t="shared" ca="1" si="46"/>
        <v>-12634.812099482351</v>
      </c>
      <c r="G165">
        <f t="shared" ca="1" si="66"/>
        <v>7315.2</v>
      </c>
      <c r="H165" s="9">
        <f t="shared" ca="1" si="74"/>
        <v>219.3576943687396</v>
      </c>
      <c r="I165" s="9">
        <f t="shared" ca="1" si="74"/>
        <v>-54.933227124706171</v>
      </c>
      <c r="J165" s="9">
        <f t="shared" ca="1" si="74"/>
        <v>0</v>
      </c>
      <c r="K165" s="9">
        <f t="shared" ca="1" si="68"/>
        <v>226.13150492822518</v>
      </c>
      <c r="L165" s="9">
        <f t="shared" ca="1" si="69"/>
        <v>104.05930118444162</v>
      </c>
      <c r="M165">
        <f t="shared" ca="1" si="71"/>
        <v>55.736073762838473</v>
      </c>
      <c r="N165">
        <f t="shared" ca="1" si="72"/>
        <v>33.740695611577962</v>
      </c>
    </row>
    <row r="166" spans="1:14" x14ac:dyDescent="0.25">
      <c r="A166" s="4">
        <f t="shared" si="65"/>
        <v>0.43888888888888739</v>
      </c>
      <c r="B166" s="3">
        <f t="shared" si="73"/>
        <v>1553301920</v>
      </c>
      <c r="C166">
        <f t="shared" si="75"/>
        <v>4</v>
      </c>
      <c r="D166">
        <f t="shared" si="75"/>
        <v>157</v>
      </c>
      <c r="E166">
        <f t="shared" ca="1" si="45"/>
        <v>51549.330027253789</v>
      </c>
      <c r="F166">
        <f t="shared" ca="1" si="46"/>
        <v>-12909.478235105882</v>
      </c>
      <c r="G166">
        <f t="shared" ca="1" si="66"/>
        <v>7315.2</v>
      </c>
      <c r="H166" s="9">
        <f t="shared" ca="1" si="74"/>
        <v>219.35769436873815</v>
      </c>
      <c r="I166" s="9">
        <f t="shared" ca="1" si="74"/>
        <v>-54.933227124705809</v>
      </c>
      <c r="J166" s="9">
        <f t="shared" ca="1" si="74"/>
        <v>0</v>
      </c>
      <c r="K166" s="9">
        <f t="shared" ca="1" si="68"/>
        <v>226.13150492822368</v>
      </c>
      <c r="L166" s="9">
        <f t="shared" ca="1" si="69"/>
        <v>104.05930118444162</v>
      </c>
      <c r="M166">
        <f t="shared" ca="1" si="71"/>
        <v>55.733597105508871</v>
      </c>
      <c r="N166">
        <f t="shared" ca="1" si="72"/>
        <v>33.758246965452848</v>
      </c>
    </row>
    <row r="167" spans="1:14" x14ac:dyDescent="0.25">
      <c r="A167" s="4">
        <f t="shared" si="65"/>
        <v>0.43894675925925775</v>
      </c>
      <c r="B167" s="3">
        <f t="shared" si="73"/>
        <v>1553301925</v>
      </c>
      <c r="C167">
        <f t="shared" si="75"/>
        <v>4</v>
      </c>
      <c r="D167">
        <f t="shared" si="75"/>
        <v>157</v>
      </c>
      <c r="E167">
        <f t="shared" ca="1" si="45"/>
        <v>52646.11849909748</v>
      </c>
      <c r="F167">
        <f t="shared" ca="1" si="46"/>
        <v>-13184.144370729411</v>
      </c>
      <c r="G167">
        <f t="shared" ca="1" si="66"/>
        <v>7315.2</v>
      </c>
      <c r="H167" s="9">
        <f t="shared" ca="1" si="74"/>
        <v>219.3576943687396</v>
      </c>
      <c r="I167" s="9">
        <f t="shared" ca="1" si="74"/>
        <v>-54.933227124705809</v>
      </c>
      <c r="J167" s="9">
        <f t="shared" ca="1" si="74"/>
        <v>0</v>
      </c>
      <c r="K167" s="9">
        <f t="shared" ca="1" si="68"/>
        <v>226.1315049282251</v>
      </c>
      <c r="L167" s="9">
        <f t="shared" ca="1" si="69"/>
        <v>104.05930118444154</v>
      </c>
      <c r="M167">
        <f t="shared" ca="1" si="71"/>
        <v>55.731120448179276</v>
      </c>
      <c r="N167">
        <f t="shared" ca="1" si="72"/>
        <v>33.775798319327727</v>
      </c>
    </row>
    <row r="168" spans="1:14" x14ac:dyDescent="0.25">
      <c r="A168" s="4">
        <f t="shared" si="65"/>
        <v>0.43900462962962811</v>
      </c>
      <c r="B168" s="3">
        <f t="shared" si="73"/>
        <v>1553301930</v>
      </c>
      <c r="C168">
        <f t="shared" si="75"/>
        <v>4</v>
      </c>
      <c r="D168">
        <f t="shared" si="75"/>
        <v>157</v>
      </c>
      <c r="E168">
        <f t="shared" ca="1" si="45"/>
        <v>53742.906970941178</v>
      </c>
      <c r="F168">
        <f t="shared" ca="1" si="46"/>
        <v>-13458.81050635294</v>
      </c>
      <c r="G168">
        <f t="shared" ca="1" si="66"/>
        <v>7315.2</v>
      </c>
      <c r="H168" s="9">
        <f t="shared" ca="1" si="74"/>
        <v>219.3576943687396</v>
      </c>
      <c r="I168" s="9">
        <f t="shared" ca="1" si="74"/>
        <v>-54.933227124705809</v>
      </c>
      <c r="J168" s="9">
        <f t="shared" ca="1" si="74"/>
        <v>0</v>
      </c>
      <c r="K168" s="9">
        <f t="shared" ca="1" si="68"/>
        <v>226.1315049282251</v>
      </c>
      <c r="L168" s="9">
        <f t="shared" ca="1" si="69"/>
        <v>104.05930118444154</v>
      </c>
      <c r="M168">
        <f t="shared" ca="1" si="71"/>
        <v>55.728643790849674</v>
      </c>
      <c r="N168">
        <f t="shared" ca="1" si="72"/>
        <v>33.793349673202613</v>
      </c>
    </row>
    <row r="169" spans="1:14" x14ac:dyDescent="0.25">
      <c r="A169" s="4">
        <f t="shared" si="65"/>
        <v>0.43906249999999847</v>
      </c>
      <c r="B169" s="3">
        <f t="shared" si="73"/>
        <v>1553301935</v>
      </c>
      <c r="C169">
        <f t="shared" ref="C169:D184" si="78">C168</f>
        <v>4</v>
      </c>
      <c r="D169">
        <f t="shared" si="78"/>
        <v>157</v>
      </c>
      <c r="E169">
        <f t="shared" ref="E169:E232" ca="1" si="79">INDIRECT("E$"&amp;C169)+INDIRECT("H$"&amp;C169)*($B169-INDIRECT("B$"&amp;D169))</f>
        <v>54839.695442784876</v>
      </c>
      <c r="F169">
        <f t="shared" ref="F169:F232" ca="1" si="80">INDIRECT("F$"&amp;C169)+INDIRECT("I$"&amp;C169)*($B169-INDIRECT("B$"&amp;D169))</f>
        <v>-13733.476641976469</v>
      </c>
      <c r="G169">
        <f t="shared" ca="1" si="66"/>
        <v>7315.2</v>
      </c>
      <c r="H169" s="9">
        <f t="shared" ca="1" si="74"/>
        <v>219.3576943687396</v>
      </c>
      <c r="I169" s="9">
        <f t="shared" ca="1" si="74"/>
        <v>-54.933227124705809</v>
      </c>
      <c r="J169" s="9">
        <f t="shared" ca="1" si="74"/>
        <v>0</v>
      </c>
      <c r="K169" s="9">
        <f t="shared" ca="1" si="68"/>
        <v>226.1315049282251</v>
      </c>
      <c r="L169" s="9">
        <f t="shared" ca="1" si="69"/>
        <v>104.05930118444154</v>
      </c>
      <c r="M169">
        <f t="shared" ca="1" si="71"/>
        <v>55.726167133520079</v>
      </c>
      <c r="N169">
        <f t="shared" ca="1" si="72"/>
        <v>33.810901027077499</v>
      </c>
    </row>
    <row r="170" spans="1:14" x14ac:dyDescent="0.25">
      <c r="A170" s="4">
        <f t="shared" si="65"/>
        <v>0.43912037037036883</v>
      </c>
      <c r="B170" s="3">
        <f t="shared" si="73"/>
        <v>1553301940</v>
      </c>
      <c r="C170">
        <f t="shared" si="78"/>
        <v>4</v>
      </c>
      <c r="D170">
        <f t="shared" si="78"/>
        <v>157</v>
      </c>
      <c r="E170">
        <f t="shared" ca="1" si="79"/>
        <v>55936.483914628574</v>
      </c>
      <c r="F170">
        <f t="shared" ca="1" si="80"/>
        <v>-14008.142777599998</v>
      </c>
      <c r="G170">
        <f t="shared" ca="1" si="66"/>
        <v>7315.2</v>
      </c>
      <c r="H170" s="9">
        <f t="shared" ca="1" si="74"/>
        <v>219.3576943687396</v>
      </c>
      <c r="I170" s="9">
        <f t="shared" ca="1" si="74"/>
        <v>-54.933227124706171</v>
      </c>
      <c r="J170" s="9">
        <f t="shared" ca="1" si="74"/>
        <v>0</v>
      </c>
      <c r="K170" s="9">
        <f t="shared" ca="1" si="68"/>
        <v>226.13150492822518</v>
      </c>
      <c r="L170" s="9">
        <f t="shared" ca="1" si="69"/>
        <v>104.05930118444162</v>
      </c>
      <c r="M170">
        <f t="shared" ca="1" si="71"/>
        <v>55.723690476190477</v>
      </c>
      <c r="N170">
        <f t="shared" ca="1" si="72"/>
        <v>33.828452380952378</v>
      </c>
    </row>
    <row r="171" spans="1:14" x14ac:dyDescent="0.25">
      <c r="A171" s="4">
        <f t="shared" si="65"/>
        <v>0.43917824074073919</v>
      </c>
      <c r="B171" s="3">
        <f t="shared" si="73"/>
        <v>1553301945</v>
      </c>
      <c r="C171">
        <f t="shared" si="78"/>
        <v>4</v>
      </c>
      <c r="D171">
        <f t="shared" si="78"/>
        <v>157</v>
      </c>
      <c r="E171">
        <f t="shared" ca="1" si="79"/>
        <v>57033.272386472272</v>
      </c>
      <c r="F171">
        <f t="shared" ca="1" si="80"/>
        <v>-14282.808913223529</v>
      </c>
      <c r="G171">
        <f t="shared" ca="1" si="66"/>
        <v>7315.2</v>
      </c>
      <c r="H171" s="9">
        <f t="shared" ca="1" si="74"/>
        <v>219.3576943687396</v>
      </c>
      <c r="I171" s="9">
        <f t="shared" ca="1" si="74"/>
        <v>-54.933227124705809</v>
      </c>
      <c r="J171" s="9">
        <f t="shared" ca="1" si="74"/>
        <v>0</v>
      </c>
      <c r="K171" s="9">
        <f t="shared" ca="1" si="68"/>
        <v>226.1315049282251</v>
      </c>
      <c r="L171" s="9">
        <f t="shared" ca="1" si="69"/>
        <v>104.05930118444154</v>
      </c>
      <c r="M171">
        <f t="shared" ca="1" si="71"/>
        <v>55.721213818860882</v>
      </c>
      <c r="N171">
        <f t="shared" ca="1" si="72"/>
        <v>33.846003734827264</v>
      </c>
    </row>
    <row r="172" spans="1:14" x14ac:dyDescent="0.25">
      <c r="A172" s="4">
        <f t="shared" si="65"/>
        <v>0.43923611111110955</v>
      </c>
      <c r="B172" s="3">
        <f t="shared" si="73"/>
        <v>1553301950</v>
      </c>
      <c r="C172">
        <f t="shared" si="78"/>
        <v>4</v>
      </c>
      <c r="D172">
        <f t="shared" si="78"/>
        <v>157</v>
      </c>
      <c r="E172">
        <f t="shared" ca="1" si="79"/>
        <v>58130.06085831597</v>
      </c>
      <c r="F172">
        <f t="shared" ca="1" si="80"/>
        <v>-14557.475048847058</v>
      </c>
      <c r="G172">
        <f t="shared" ca="1" si="66"/>
        <v>7315.2</v>
      </c>
      <c r="H172" s="9">
        <f t="shared" ca="1" si="74"/>
        <v>219.3576943687396</v>
      </c>
      <c r="I172" s="9">
        <f t="shared" ca="1" si="74"/>
        <v>-54.933227124705809</v>
      </c>
      <c r="J172" s="9">
        <f t="shared" ca="1" si="74"/>
        <v>0</v>
      </c>
      <c r="K172" s="9">
        <f t="shared" ca="1" si="68"/>
        <v>226.1315049282251</v>
      </c>
      <c r="L172" s="9">
        <f t="shared" ca="1" si="69"/>
        <v>104.05930118444154</v>
      </c>
      <c r="M172">
        <f t="shared" ca="1" si="71"/>
        <v>55.71873716153128</v>
      </c>
      <c r="N172">
        <f t="shared" ca="1" si="72"/>
        <v>33.863555088702142</v>
      </c>
    </row>
    <row r="173" spans="1:14" x14ac:dyDescent="0.25">
      <c r="A173" s="4">
        <f t="shared" si="65"/>
        <v>0.43929398148147991</v>
      </c>
      <c r="B173" s="3">
        <f t="shared" si="73"/>
        <v>1553301955</v>
      </c>
      <c r="C173">
        <f t="shared" si="78"/>
        <v>4</v>
      </c>
      <c r="D173">
        <f t="shared" si="78"/>
        <v>157</v>
      </c>
      <c r="E173">
        <f t="shared" ca="1" si="79"/>
        <v>59226.849330159668</v>
      </c>
      <c r="F173">
        <f t="shared" ca="1" si="80"/>
        <v>-14832.141184470587</v>
      </c>
      <c r="G173">
        <f t="shared" ca="1" si="66"/>
        <v>7315.2</v>
      </c>
      <c r="H173" s="9">
        <f t="shared" ca="1" si="74"/>
        <v>219.3576943687396</v>
      </c>
      <c r="I173" s="9">
        <f t="shared" ca="1" si="74"/>
        <v>-54.933227124706171</v>
      </c>
      <c r="J173" s="9">
        <f t="shared" ca="1" si="74"/>
        <v>0</v>
      </c>
      <c r="K173" s="9">
        <f t="shared" ca="1" si="68"/>
        <v>226.13150492822518</v>
      </c>
      <c r="L173" s="9">
        <f t="shared" ca="1" si="69"/>
        <v>104.05930118444162</v>
      </c>
      <c r="M173">
        <f t="shared" ca="1" si="71"/>
        <v>55.716260504201685</v>
      </c>
      <c r="N173">
        <f t="shared" ca="1" si="72"/>
        <v>33.881106442577028</v>
      </c>
    </row>
    <row r="174" spans="1:14" x14ac:dyDescent="0.25">
      <c r="A174" s="4">
        <f t="shared" si="65"/>
        <v>0.43935185185185027</v>
      </c>
      <c r="B174" s="3">
        <f t="shared" si="73"/>
        <v>1553301960</v>
      </c>
      <c r="C174">
        <f t="shared" si="78"/>
        <v>4</v>
      </c>
      <c r="D174">
        <f t="shared" si="78"/>
        <v>157</v>
      </c>
      <c r="E174">
        <f t="shared" ca="1" si="79"/>
        <v>60323.637802003366</v>
      </c>
      <c r="F174">
        <f t="shared" ca="1" si="80"/>
        <v>-15106.807320094118</v>
      </c>
      <c r="G174">
        <f t="shared" ca="1" si="66"/>
        <v>7315.2</v>
      </c>
      <c r="H174" s="9">
        <f t="shared" ca="1" si="74"/>
        <v>219.3576943687396</v>
      </c>
      <c r="I174" s="9">
        <f t="shared" ca="1" si="74"/>
        <v>-54.933227124705446</v>
      </c>
      <c r="J174" s="9">
        <f t="shared" ca="1" si="74"/>
        <v>0</v>
      </c>
      <c r="K174" s="9">
        <f t="shared" ca="1" si="68"/>
        <v>226.13150492822498</v>
      </c>
      <c r="L174" s="9">
        <f t="shared" ca="1" si="69"/>
        <v>104.05930118444145</v>
      </c>
      <c r="M174">
        <f t="shared" ca="1" si="71"/>
        <v>55.713783846872083</v>
      </c>
      <c r="N174">
        <f t="shared" ca="1" si="72"/>
        <v>33.898657796451914</v>
      </c>
    </row>
    <row r="175" spans="1:14" x14ac:dyDescent="0.25">
      <c r="A175" s="4">
        <f t="shared" si="65"/>
        <v>0.43940972222222063</v>
      </c>
      <c r="B175" s="3">
        <f t="shared" si="73"/>
        <v>1553301965</v>
      </c>
      <c r="C175">
        <f t="shared" si="78"/>
        <v>4</v>
      </c>
      <c r="D175">
        <f t="shared" si="78"/>
        <v>157</v>
      </c>
      <c r="E175">
        <f t="shared" ca="1" si="79"/>
        <v>61420.426273847064</v>
      </c>
      <c r="F175">
        <f t="shared" ca="1" si="80"/>
        <v>-15381.473455717645</v>
      </c>
      <c r="G175">
        <f t="shared" ca="1" si="66"/>
        <v>7315.2</v>
      </c>
      <c r="H175" s="9">
        <f t="shared" ca="1" si="74"/>
        <v>219.35769436873815</v>
      </c>
      <c r="I175" s="9">
        <f t="shared" ca="1" si="74"/>
        <v>-54.933227124706171</v>
      </c>
      <c r="J175" s="9">
        <f t="shared" ca="1" si="74"/>
        <v>0</v>
      </c>
      <c r="K175" s="9">
        <f t="shared" ca="1" si="68"/>
        <v>226.13150492822376</v>
      </c>
      <c r="L175" s="9">
        <f t="shared" ca="1" si="69"/>
        <v>104.05930118444171</v>
      </c>
      <c r="M175">
        <f t="shared" ca="1" si="71"/>
        <v>55.711307189542488</v>
      </c>
      <c r="N175">
        <f t="shared" ca="1" si="72"/>
        <v>33.916209150326793</v>
      </c>
    </row>
    <row r="176" spans="1:14" x14ac:dyDescent="0.25">
      <c r="A176" s="4">
        <f t="shared" si="65"/>
        <v>0.43946759259259099</v>
      </c>
      <c r="B176" s="3">
        <f t="shared" si="73"/>
        <v>1553301970</v>
      </c>
      <c r="C176">
        <f t="shared" si="78"/>
        <v>4</v>
      </c>
      <c r="D176">
        <f t="shared" si="78"/>
        <v>157</v>
      </c>
      <c r="E176">
        <f t="shared" ca="1" si="79"/>
        <v>62517.214745690755</v>
      </c>
      <c r="F176">
        <f t="shared" ca="1" si="80"/>
        <v>-15656.139591341176</v>
      </c>
      <c r="G176">
        <f t="shared" ca="1" si="66"/>
        <v>7315.2</v>
      </c>
      <c r="H176" s="9">
        <f t="shared" ca="1" si="74"/>
        <v>219.3576943687396</v>
      </c>
      <c r="I176" s="9">
        <f t="shared" ca="1" si="74"/>
        <v>-54.933227124705809</v>
      </c>
      <c r="J176" s="9">
        <f t="shared" ca="1" si="74"/>
        <v>0</v>
      </c>
      <c r="K176" s="9">
        <f t="shared" ca="1" si="68"/>
        <v>226.1315049282251</v>
      </c>
      <c r="L176" s="9">
        <f t="shared" ca="1" si="69"/>
        <v>104.05930118444154</v>
      </c>
      <c r="M176">
        <f t="shared" ca="1" si="71"/>
        <v>55.708830532212886</v>
      </c>
      <c r="N176">
        <f t="shared" ca="1" si="72"/>
        <v>33.933760504201679</v>
      </c>
    </row>
    <row r="177" spans="1:14" x14ac:dyDescent="0.25">
      <c r="A177" s="4">
        <f t="shared" si="65"/>
        <v>0.43952546296296136</v>
      </c>
      <c r="B177" s="3">
        <f t="shared" si="73"/>
        <v>1553301975</v>
      </c>
      <c r="C177">
        <f t="shared" si="78"/>
        <v>4</v>
      </c>
      <c r="D177">
        <f t="shared" si="78"/>
        <v>157</v>
      </c>
      <c r="E177">
        <f t="shared" ca="1" si="79"/>
        <v>63614.003217534453</v>
      </c>
      <c r="F177">
        <f t="shared" ca="1" si="80"/>
        <v>-15930.805726964705</v>
      </c>
      <c r="G177">
        <f t="shared" ca="1" si="66"/>
        <v>7315.2</v>
      </c>
      <c r="H177" s="9">
        <f t="shared" ca="1" si="74"/>
        <v>219.3576943687396</v>
      </c>
      <c r="I177" s="9">
        <f t="shared" ca="1" si="74"/>
        <v>-54.933227124705809</v>
      </c>
      <c r="J177" s="9">
        <f t="shared" ca="1" si="74"/>
        <v>0</v>
      </c>
      <c r="K177" s="9">
        <f t="shared" ca="1" si="68"/>
        <v>226.1315049282251</v>
      </c>
      <c r="L177" s="9">
        <f t="shared" ca="1" si="69"/>
        <v>104.05930118444154</v>
      </c>
      <c r="M177">
        <f t="shared" ca="1" si="71"/>
        <v>55.706353874883291</v>
      </c>
      <c r="N177">
        <f t="shared" ca="1" si="72"/>
        <v>33.951311858076565</v>
      </c>
    </row>
    <row r="178" spans="1:14" x14ac:dyDescent="0.25">
      <c r="A178" s="4">
        <f t="shared" si="65"/>
        <v>0.43958333333333172</v>
      </c>
      <c r="B178" s="3">
        <f t="shared" si="73"/>
        <v>1553301980</v>
      </c>
      <c r="C178">
        <f t="shared" si="78"/>
        <v>4</v>
      </c>
      <c r="D178">
        <f t="shared" si="78"/>
        <v>157</v>
      </c>
      <c r="E178">
        <f t="shared" ca="1" si="79"/>
        <v>64710.791689378151</v>
      </c>
      <c r="F178">
        <f t="shared" ca="1" si="80"/>
        <v>-16205.471862588234</v>
      </c>
      <c r="G178">
        <f t="shared" ca="1" si="66"/>
        <v>7315.2</v>
      </c>
      <c r="H178" s="9">
        <f t="shared" ca="1" si="74"/>
        <v>219.3576943687396</v>
      </c>
      <c r="I178" s="9">
        <f t="shared" ca="1" si="74"/>
        <v>-54.933227124706171</v>
      </c>
      <c r="J178" s="9">
        <f t="shared" ca="1" si="74"/>
        <v>0</v>
      </c>
      <c r="K178" s="9">
        <f t="shared" ca="1" si="68"/>
        <v>226.13150492822518</v>
      </c>
      <c r="L178" s="9">
        <f t="shared" ca="1" si="69"/>
        <v>104.05930118444162</v>
      </c>
      <c r="M178">
        <f t="shared" ca="1" si="71"/>
        <v>55.703877217553689</v>
      </c>
      <c r="N178">
        <f t="shared" ca="1" si="72"/>
        <v>33.968863211951444</v>
      </c>
    </row>
    <row r="179" spans="1:14" x14ac:dyDescent="0.25">
      <c r="A179" s="4">
        <f t="shared" si="65"/>
        <v>0.43964120370370208</v>
      </c>
      <c r="B179" s="3">
        <f t="shared" si="73"/>
        <v>1553301985</v>
      </c>
      <c r="C179">
        <f t="shared" si="78"/>
        <v>4</v>
      </c>
      <c r="D179">
        <f t="shared" si="78"/>
        <v>157</v>
      </c>
      <c r="E179">
        <f t="shared" ca="1" si="79"/>
        <v>65807.580161221849</v>
      </c>
      <c r="F179">
        <f t="shared" ca="1" si="80"/>
        <v>-16480.137998211765</v>
      </c>
      <c r="G179">
        <f t="shared" ca="1" si="66"/>
        <v>7315.2</v>
      </c>
      <c r="H179" s="9">
        <f t="shared" ca="1" si="74"/>
        <v>219.3576943687396</v>
      </c>
      <c r="I179" s="9">
        <f t="shared" ca="1" si="74"/>
        <v>-54.933227124705446</v>
      </c>
      <c r="J179" s="9">
        <f t="shared" ca="1" si="74"/>
        <v>0</v>
      </c>
      <c r="K179" s="9">
        <f t="shared" ca="1" si="68"/>
        <v>226.13150492822498</v>
      </c>
      <c r="L179" s="9">
        <f t="shared" ca="1" si="69"/>
        <v>104.05930118444145</v>
      </c>
      <c r="M179">
        <f t="shared" ca="1" si="71"/>
        <v>55.701400560224094</v>
      </c>
      <c r="N179">
        <f t="shared" ca="1" si="72"/>
        <v>33.98641456582633</v>
      </c>
    </row>
    <row r="180" spans="1:14" x14ac:dyDescent="0.25">
      <c r="A180" s="4">
        <f t="shared" si="65"/>
        <v>0.43969907407407244</v>
      </c>
      <c r="B180" s="3">
        <f t="shared" si="73"/>
        <v>1553301990</v>
      </c>
      <c r="C180">
        <f t="shared" si="78"/>
        <v>4</v>
      </c>
      <c r="D180">
        <f t="shared" si="78"/>
        <v>157</v>
      </c>
      <c r="E180">
        <f t="shared" ca="1" si="79"/>
        <v>66904.368633065547</v>
      </c>
      <c r="F180">
        <f t="shared" ca="1" si="80"/>
        <v>-16754.804133835292</v>
      </c>
      <c r="G180">
        <f t="shared" ca="1" si="66"/>
        <v>7315.2</v>
      </c>
      <c r="H180" s="9">
        <f t="shared" ca="1" si="74"/>
        <v>219.3576943687396</v>
      </c>
      <c r="I180" s="9">
        <f t="shared" ca="1" si="74"/>
        <v>-54.933227124706171</v>
      </c>
      <c r="J180" s="9">
        <f t="shared" ca="1" si="74"/>
        <v>0</v>
      </c>
      <c r="K180" s="9">
        <f t="shared" ca="1" si="68"/>
        <v>226.13150492822518</v>
      </c>
      <c r="L180" s="9">
        <f t="shared" ca="1" si="69"/>
        <v>104.05930118444162</v>
      </c>
      <c r="M180">
        <f t="shared" ca="1" si="71"/>
        <v>55.698923902894492</v>
      </c>
      <c r="N180">
        <f t="shared" ca="1" si="72"/>
        <v>34.003965919701209</v>
      </c>
    </row>
    <row r="181" spans="1:14" x14ac:dyDescent="0.25">
      <c r="A181" s="4">
        <f t="shared" si="65"/>
        <v>0.4397569444444428</v>
      </c>
      <c r="B181" s="3">
        <f t="shared" si="73"/>
        <v>1553301995</v>
      </c>
      <c r="C181">
        <f t="shared" si="78"/>
        <v>4</v>
      </c>
      <c r="D181">
        <f t="shared" si="78"/>
        <v>157</v>
      </c>
      <c r="E181">
        <f t="shared" ca="1" si="79"/>
        <v>68001.157104909245</v>
      </c>
      <c r="F181">
        <f t="shared" ca="1" si="80"/>
        <v>-17029.470269458823</v>
      </c>
      <c r="G181">
        <f t="shared" ca="1" si="66"/>
        <v>7315.2</v>
      </c>
      <c r="H181" s="9">
        <f t="shared" ca="1" si="74"/>
        <v>219.3576943687396</v>
      </c>
      <c r="I181" s="9">
        <f t="shared" ca="1" si="74"/>
        <v>-54.933227124706171</v>
      </c>
      <c r="J181" s="9">
        <f t="shared" ca="1" si="74"/>
        <v>0</v>
      </c>
      <c r="K181" s="9">
        <f t="shared" ca="1" si="68"/>
        <v>226.13150492822518</v>
      </c>
      <c r="L181" s="9">
        <f t="shared" ca="1" si="69"/>
        <v>104.05930118444162</v>
      </c>
      <c r="M181">
        <f t="shared" ca="1" si="71"/>
        <v>55.696447245564897</v>
      </c>
      <c r="N181">
        <f t="shared" ca="1" si="72"/>
        <v>34.021517273576094</v>
      </c>
    </row>
    <row r="182" spans="1:14" x14ac:dyDescent="0.25">
      <c r="A182" s="4">
        <f t="shared" si="65"/>
        <v>0.43981481481481316</v>
      </c>
      <c r="B182" s="3">
        <f t="shared" si="73"/>
        <v>1553302000</v>
      </c>
      <c r="C182">
        <f t="shared" si="78"/>
        <v>4</v>
      </c>
      <c r="D182">
        <f t="shared" si="78"/>
        <v>157</v>
      </c>
      <c r="E182">
        <f t="shared" ca="1" si="79"/>
        <v>69097.945576752943</v>
      </c>
      <c r="F182">
        <f t="shared" ca="1" si="80"/>
        <v>-17304.136405082354</v>
      </c>
      <c r="G182">
        <f t="shared" ca="1" si="66"/>
        <v>7315.2</v>
      </c>
      <c r="H182" s="9">
        <f t="shared" ca="1" si="74"/>
        <v>219.3576943687396</v>
      </c>
      <c r="I182" s="9">
        <f t="shared" ca="1" si="74"/>
        <v>-54.933227124705446</v>
      </c>
      <c r="J182" s="9">
        <f t="shared" ca="1" si="74"/>
        <v>0</v>
      </c>
      <c r="K182" s="9">
        <f t="shared" ca="1" si="68"/>
        <v>226.13150492822498</v>
      </c>
      <c r="L182" s="9">
        <f t="shared" ca="1" si="69"/>
        <v>104.05930118444145</v>
      </c>
      <c r="M182">
        <f t="shared" ca="1" si="71"/>
        <v>55.693970588235295</v>
      </c>
      <c r="N182">
        <f t="shared" ca="1" si="72"/>
        <v>34.03906862745098</v>
      </c>
    </row>
    <row r="183" spans="1:14" x14ac:dyDescent="0.25">
      <c r="A183" s="4">
        <f t="shared" si="65"/>
        <v>0.43987268518518352</v>
      </c>
      <c r="B183" s="3">
        <f t="shared" si="73"/>
        <v>1553302005</v>
      </c>
      <c r="C183">
        <f t="shared" si="78"/>
        <v>4</v>
      </c>
      <c r="D183">
        <f t="shared" si="78"/>
        <v>157</v>
      </c>
      <c r="E183">
        <f t="shared" ca="1" si="79"/>
        <v>70194.734048596642</v>
      </c>
      <c r="F183">
        <f t="shared" ca="1" si="80"/>
        <v>-17578.802540705881</v>
      </c>
      <c r="G183">
        <f t="shared" ca="1" si="66"/>
        <v>7315.2</v>
      </c>
      <c r="H183" s="9">
        <f t="shared" ca="1" si="74"/>
        <v>219.3576943687396</v>
      </c>
      <c r="I183" s="9">
        <f t="shared" ca="1" si="74"/>
        <v>-54.933227124706171</v>
      </c>
      <c r="J183" s="9">
        <f t="shared" ca="1" si="74"/>
        <v>0</v>
      </c>
      <c r="K183" s="9">
        <f t="shared" ca="1" si="68"/>
        <v>226.13150492822518</v>
      </c>
      <c r="L183" s="9">
        <f t="shared" ca="1" si="69"/>
        <v>104.05930118444162</v>
      </c>
      <c r="M183">
        <f t="shared" ca="1" si="71"/>
        <v>55.6914939309057</v>
      </c>
      <c r="N183">
        <f t="shared" ca="1" si="72"/>
        <v>34.056619981325859</v>
      </c>
    </row>
    <row r="184" spans="1:14" x14ac:dyDescent="0.25">
      <c r="A184" s="4">
        <f t="shared" si="65"/>
        <v>0.43993055555555388</v>
      </c>
      <c r="B184" s="3">
        <f t="shared" si="73"/>
        <v>1553302010</v>
      </c>
      <c r="C184">
        <f t="shared" si="78"/>
        <v>4</v>
      </c>
      <c r="D184">
        <f t="shared" si="78"/>
        <v>157</v>
      </c>
      <c r="E184">
        <f t="shared" ca="1" si="79"/>
        <v>71291.52252044034</v>
      </c>
      <c r="F184">
        <f t="shared" ca="1" si="80"/>
        <v>-17853.468676329412</v>
      </c>
      <c r="G184">
        <f t="shared" ca="1" si="66"/>
        <v>7315.2</v>
      </c>
      <c r="H184" s="9">
        <f t="shared" ref="H184:J234" ca="1" si="81">(E185-E184)/($B185-$B184)</f>
        <v>219.3576943687396</v>
      </c>
      <c r="I184" s="9">
        <f t="shared" ca="1" si="81"/>
        <v>-54.933227124705446</v>
      </c>
      <c r="J184" s="9">
        <f t="shared" ca="1" si="81"/>
        <v>0</v>
      </c>
      <c r="K184" s="9">
        <f t="shared" ca="1" si="68"/>
        <v>226.13150492822498</v>
      </c>
      <c r="L184" s="9">
        <f t="shared" ca="1" si="69"/>
        <v>104.05930118444145</v>
      </c>
      <c r="M184">
        <f t="shared" ca="1" si="71"/>
        <v>55.689017273576098</v>
      </c>
      <c r="N184">
        <f t="shared" ca="1" si="72"/>
        <v>34.074171335200745</v>
      </c>
    </row>
    <row r="185" spans="1:14" x14ac:dyDescent="0.25">
      <c r="A185" s="4">
        <f t="shared" si="65"/>
        <v>0.43998842592592424</v>
      </c>
      <c r="B185" s="3">
        <f t="shared" si="73"/>
        <v>1553302015</v>
      </c>
      <c r="C185">
        <f t="shared" ref="C185:D200" si="82">C184</f>
        <v>4</v>
      </c>
      <c r="D185">
        <f t="shared" si="82"/>
        <v>157</v>
      </c>
      <c r="E185">
        <f t="shared" ca="1" si="79"/>
        <v>72388.310992284038</v>
      </c>
      <c r="F185">
        <f t="shared" ca="1" si="80"/>
        <v>-18128.134811952939</v>
      </c>
      <c r="G185">
        <f t="shared" ca="1" si="66"/>
        <v>7315.2</v>
      </c>
      <c r="H185" s="9">
        <f t="shared" ca="1" si="81"/>
        <v>219.3576943687396</v>
      </c>
      <c r="I185" s="9">
        <f t="shared" ca="1" si="81"/>
        <v>-54.933227124706171</v>
      </c>
      <c r="J185" s="9">
        <f t="shared" ca="1" si="81"/>
        <v>0</v>
      </c>
      <c r="K185" s="9">
        <f t="shared" ca="1" si="68"/>
        <v>226.13150492822518</v>
      </c>
      <c r="L185" s="9">
        <f t="shared" ca="1" si="69"/>
        <v>104.05930118444162</v>
      </c>
      <c r="M185">
        <f t="shared" ca="1" si="71"/>
        <v>55.686540616246504</v>
      </c>
      <c r="N185">
        <f t="shared" ca="1" si="72"/>
        <v>34.091722689075631</v>
      </c>
    </row>
    <row r="186" spans="1:14" x14ac:dyDescent="0.25">
      <c r="A186" s="4">
        <f t="shared" si="65"/>
        <v>0.4400462962962946</v>
      </c>
      <c r="B186" s="3">
        <f t="shared" si="73"/>
        <v>1553302020</v>
      </c>
      <c r="C186">
        <f t="shared" si="82"/>
        <v>4</v>
      </c>
      <c r="D186">
        <f t="shared" si="82"/>
        <v>157</v>
      </c>
      <c r="E186">
        <f t="shared" ca="1" si="79"/>
        <v>73485.099464127736</v>
      </c>
      <c r="F186">
        <f t="shared" ca="1" si="80"/>
        <v>-18402.80094757647</v>
      </c>
      <c r="G186">
        <f t="shared" ca="1" si="66"/>
        <v>7315.2</v>
      </c>
      <c r="H186" s="9">
        <f t="shared" ca="1" si="81"/>
        <v>219.3576943687396</v>
      </c>
      <c r="I186" s="9">
        <f t="shared" ca="1" si="81"/>
        <v>-54.933227124705446</v>
      </c>
      <c r="J186" s="9">
        <f t="shared" ca="1" si="81"/>
        <v>0</v>
      </c>
      <c r="K186" s="9">
        <f t="shared" ca="1" si="68"/>
        <v>226.13150492822498</v>
      </c>
      <c r="L186" s="9">
        <f t="shared" ca="1" si="69"/>
        <v>104.05930118444145</v>
      </c>
      <c r="M186">
        <f t="shared" ca="1" si="71"/>
        <v>55.684063958916902</v>
      </c>
      <c r="N186">
        <f t="shared" ca="1" si="72"/>
        <v>34.10927404295051</v>
      </c>
    </row>
    <row r="187" spans="1:14" x14ac:dyDescent="0.25">
      <c r="A187" s="4">
        <f t="shared" ref="A187:A238" si="83">A186+5/24/3600</f>
        <v>0.44010416666666496</v>
      </c>
      <c r="B187" s="3">
        <f t="shared" si="73"/>
        <v>1553302025</v>
      </c>
      <c r="C187">
        <f t="shared" si="82"/>
        <v>4</v>
      </c>
      <c r="D187">
        <f t="shared" si="82"/>
        <v>157</v>
      </c>
      <c r="E187">
        <f t="shared" ca="1" si="79"/>
        <v>74581.887935971434</v>
      </c>
      <c r="F187">
        <f t="shared" ca="1" si="80"/>
        <v>-18677.467083199997</v>
      </c>
      <c r="G187">
        <f t="shared" ca="1" si="66"/>
        <v>7315.2</v>
      </c>
      <c r="H187" s="9">
        <f t="shared" ca="1" si="81"/>
        <v>219.3576943687396</v>
      </c>
      <c r="I187" s="9">
        <f t="shared" ca="1" si="81"/>
        <v>-54.933227124706171</v>
      </c>
      <c r="J187" s="9">
        <f t="shared" ca="1" si="81"/>
        <v>0</v>
      </c>
      <c r="K187" s="9">
        <f t="shared" ca="1" si="68"/>
        <v>226.13150492822518</v>
      </c>
      <c r="L187" s="9">
        <f t="shared" ca="1" si="69"/>
        <v>104.05930118444162</v>
      </c>
      <c r="M187">
        <f t="shared" ca="1" si="71"/>
        <v>55.681587301587307</v>
      </c>
      <c r="N187">
        <f t="shared" ca="1" si="72"/>
        <v>34.126825396825396</v>
      </c>
    </row>
    <row r="188" spans="1:14" x14ac:dyDescent="0.25">
      <c r="A188" s="4">
        <f t="shared" si="83"/>
        <v>0.44016203703703533</v>
      </c>
      <c r="B188" s="3">
        <f t="shared" si="73"/>
        <v>1553302030</v>
      </c>
      <c r="C188">
        <f t="shared" si="82"/>
        <v>4</v>
      </c>
      <c r="D188">
        <f t="shared" si="82"/>
        <v>157</v>
      </c>
      <c r="E188">
        <f t="shared" ca="1" si="79"/>
        <v>75678.676407815132</v>
      </c>
      <c r="F188">
        <f t="shared" ca="1" si="80"/>
        <v>-18952.133218823528</v>
      </c>
      <c r="G188">
        <f t="shared" ca="1" si="66"/>
        <v>7315.2</v>
      </c>
      <c r="H188" s="9">
        <f t="shared" ca="1" si="81"/>
        <v>219.3576943687396</v>
      </c>
      <c r="I188" s="9">
        <f t="shared" ca="1" si="81"/>
        <v>-54.933227124706171</v>
      </c>
      <c r="J188" s="9">
        <f t="shared" ca="1" si="81"/>
        <v>0</v>
      </c>
      <c r="K188" s="9">
        <f t="shared" ca="1" si="68"/>
        <v>226.13150492822518</v>
      </c>
      <c r="L188" s="9">
        <f t="shared" ca="1" si="69"/>
        <v>104.05930118444162</v>
      </c>
      <c r="M188">
        <f t="shared" ca="1" si="71"/>
        <v>55.679110644257705</v>
      </c>
      <c r="N188">
        <f t="shared" ca="1" si="72"/>
        <v>34.144376750700282</v>
      </c>
    </row>
    <row r="189" spans="1:14" x14ac:dyDescent="0.25">
      <c r="A189" s="4">
        <f t="shared" si="83"/>
        <v>0.44021990740740569</v>
      </c>
      <c r="B189" s="3">
        <f t="shared" si="73"/>
        <v>1553302035</v>
      </c>
      <c r="C189">
        <f t="shared" si="82"/>
        <v>4</v>
      </c>
      <c r="D189">
        <f t="shared" si="82"/>
        <v>157</v>
      </c>
      <c r="E189">
        <f t="shared" ca="1" si="79"/>
        <v>76775.46487965883</v>
      </c>
      <c r="F189">
        <f t="shared" ca="1" si="80"/>
        <v>-19226.799354447059</v>
      </c>
      <c r="G189">
        <f t="shared" ca="1" si="66"/>
        <v>7315.2</v>
      </c>
      <c r="H189" s="9">
        <f t="shared" ca="1" si="81"/>
        <v>219.3576943687396</v>
      </c>
      <c r="I189" s="9">
        <f t="shared" ca="1" si="81"/>
        <v>-54.933227124705446</v>
      </c>
      <c r="J189" s="9">
        <f t="shared" ca="1" si="81"/>
        <v>0</v>
      </c>
      <c r="K189" s="9">
        <f t="shared" ca="1" si="68"/>
        <v>226.13150492822498</v>
      </c>
      <c r="L189" s="9">
        <f t="shared" ca="1" si="69"/>
        <v>104.05930118444145</v>
      </c>
      <c r="M189">
        <f t="shared" ca="1" si="71"/>
        <v>55.67663398692811</v>
      </c>
      <c r="N189">
        <f t="shared" ca="1" si="72"/>
        <v>34.161928104575161</v>
      </c>
    </row>
    <row r="190" spans="1:14" x14ac:dyDescent="0.25">
      <c r="A190" s="4">
        <f t="shared" si="83"/>
        <v>0.44027777777777605</v>
      </c>
      <c r="B190" s="3">
        <f t="shared" si="73"/>
        <v>1553302040</v>
      </c>
      <c r="C190">
        <f t="shared" si="82"/>
        <v>4</v>
      </c>
      <c r="D190">
        <f t="shared" si="82"/>
        <v>157</v>
      </c>
      <c r="E190">
        <f t="shared" ca="1" si="79"/>
        <v>77872.253351502528</v>
      </c>
      <c r="F190">
        <f t="shared" ca="1" si="80"/>
        <v>-19501.465490070586</v>
      </c>
      <c r="G190">
        <f t="shared" ca="1" si="66"/>
        <v>7315.2</v>
      </c>
      <c r="H190" s="9">
        <f t="shared" ca="1" si="81"/>
        <v>219.3576943687396</v>
      </c>
      <c r="I190" s="9">
        <f t="shared" ca="1" si="81"/>
        <v>-54.933227124706171</v>
      </c>
      <c r="J190" s="9">
        <f t="shared" ca="1" si="81"/>
        <v>0</v>
      </c>
      <c r="K190" s="9">
        <f t="shared" ca="1" si="68"/>
        <v>226.13150492822518</v>
      </c>
      <c r="L190" s="9">
        <f t="shared" ca="1" si="69"/>
        <v>104.05930118444162</v>
      </c>
      <c r="M190">
        <f t="shared" ca="1" si="71"/>
        <v>55.674157329598508</v>
      </c>
      <c r="N190">
        <f t="shared" ca="1" si="72"/>
        <v>34.179479458450047</v>
      </c>
    </row>
    <row r="191" spans="1:14" x14ac:dyDescent="0.25">
      <c r="A191" s="4">
        <f t="shared" si="83"/>
        <v>0.44033564814814641</v>
      </c>
      <c r="B191" s="3">
        <f t="shared" si="73"/>
        <v>1553302045</v>
      </c>
      <c r="C191">
        <f t="shared" si="82"/>
        <v>4</v>
      </c>
      <c r="D191">
        <f t="shared" si="82"/>
        <v>157</v>
      </c>
      <c r="E191">
        <f t="shared" ca="1" si="79"/>
        <v>78969.041823346226</v>
      </c>
      <c r="F191">
        <f t="shared" ca="1" si="80"/>
        <v>-19776.131625694117</v>
      </c>
      <c r="G191">
        <f t="shared" ca="1" si="66"/>
        <v>7315.2</v>
      </c>
      <c r="H191" s="9">
        <f t="shared" ca="1" si="81"/>
        <v>219.3576943687396</v>
      </c>
      <c r="I191" s="9">
        <f t="shared" ca="1" si="81"/>
        <v>-54.933227124706171</v>
      </c>
      <c r="J191" s="9">
        <f t="shared" ca="1" si="81"/>
        <v>0</v>
      </c>
      <c r="K191" s="9">
        <f t="shared" ca="1" si="68"/>
        <v>226.13150492822518</v>
      </c>
      <c r="L191" s="9">
        <f t="shared" ca="1" si="69"/>
        <v>104.05930118444162</v>
      </c>
      <c r="M191">
        <f t="shared" ca="1" si="71"/>
        <v>55.671680672268913</v>
      </c>
      <c r="N191">
        <f t="shared" ca="1" si="72"/>
        <v>34.197030812324925</v>
      </c>
    </row>
    <row r="192" spans="1:14" x14ac:dyDescent="0.25">
      <c r="A192" s="4">
        <f t="shared" si="83"/>
        <v>0.44039351851851677</v>
      </c>
      <c r="B192" s="3">
        <f t="shared" si="73"/>
        <v>1553302050</v>
      </c>
      <c r="C192">
        <f t="shared" si="82"/>
        <v>4</v>
      </c>
      <c r="D192">
        <f t="shared" si="82"/>
        <v>157</v>
      </c>
      <c r="E192">
        <f t="shared" ca="1" si="79"/>
        <v>80065.830295189924</v>
      </c>
      <c r="F192">
        <f t="shared" ca="1" si="80"/>
        <v>-20050.797761317648</v>
      </c>
      <c r="G192">
        <f t="shared" ca="1" si="66"/>
        <v>7315.2</v>
      </c>
      <c r="H192" s="9">
        <f t="shared" ca="1" si="81"/>
        <v>219.3576943687396</v>
      </c>
      <c r="I192" s="9">
        <f t="shared" ca="1" si="81"/>
        <v>-54.933227124705446</v>
      </c>
      <c r="J192" s="9">
        <f t="shared" ca="1" si="81"/>
        <v>0</v>
      </c>
      <c r="K192" s="9">
        <f t="shared" ca="1" si="68"/>
        <v>226.13150492822498</v>
      </c>
      <c r="L192" s="9">
        <f t="shared" ca="1" si="69"/>
        <v>104.05930118444145</v>
      </c>
      <c r="M192">
        <f t="shared" ca="1" si="71"/>
        <v>55.669204014939311</v>
      </c>
      <c r="N192">
        <f t="shared" ca="1" si="72"/>
        <v>34.214582166199811</v>
      </c>
    </row>
    <row r="193" spans="1:14" x14ac:dyDescent="0.25">
      <c r="A193" s="4">
        <f t="shared" si="83"/>
        <v>0.44045138888888713</v>
      </c>
      <c r="B193" s="3">
        <f t="shared" si="73"/>
        <v>1553302055</v>
      </c>
      <c r="C193">
        <f t="shared" si="82"/>
        <v>4</v>
      </c>
      <c r="D193">
        <f t="shared" si="82"/>
        <v>157</v>
      </c>
      <c r="E193">
        <f t="shared" ca="1" si="79"/>
        <v>81162.618767033622</v>
      </c>
      <c r="F193">
        <f t="shared" ca="1" si="80"/>
        <v>-20325.463896941175</v>
      </c>
      <c r="G193">
        <f t="shared" ca="1" si="66"/>
        <v>7315.2</v>
      </c>
      <c r="H193" s="9">
        <f t="shared" ca="1" si="81"/>
        <v>219.3576943687396</v>
      </c>
      <c r="I193" s="9">
        <f t="shared" ca="1" si="81"/>
        <v>-54.933227124705446</v>
      </c>
      <c r="J193" s="9">
        <f t="shared" ca="1" si="81"/>
        <v>0</v>
      </c>
      <c r="K193" s="9">
        <f t="shared" ca="1" si="68"/>
        <v>226.13150492822498</v>
      </c>
      <c r="L193" s="9">
        <f t="shared" ca="1" si="69"/>
        <v>104.05930118444145</v>
      </c>
      <c r="M193">
        <f t="shared" ca="1" si="71"/>
        <v>55.666727357609716</v>
      </c>
      <c r="N193">
        <f t="shared" ca="1" si="72"/>
        <v>34.232133520074697</v>
      </c>
    </row>
    <row r="194" spans="1:14" x14ac:dyDescent="0.25">
      <c r="A194" s="4">
        <f t="shared" si="83"/>
        <v>0.44050925925925749</v>
      </c>
      <c r="B194" s="3">
        <f t="shared" si="73"/>
        <v>1553302060</v>
      </c>
      <c r="C194">
        <f t="shared" si="82"/>
        <v>4</v>
      </c>
      <c r="D194">
        <f t="shared" si="82"/>
        <v>157</v>
      </c>
      <c r="E194">
        <f t="shared" ca="1" si="79"/>
        <v>82259.40723887732</v>
      </c>
      <c r="F194">
        <f t="shared" ca="1" si="80"/>
        <v>-20600.130032564703</v>
      </c>
      <c r="G194">
        <f t="shared" ca="1" si="66"/>
        <v>7315.2</v>
      </c>
      <c r="H194" s="9">
        <f t="shared" ca="1" si="81"/>
        <v>219.3576943687396</v>
      </c>
      <c r="I194" s="9">
        <f t="shared" ca="1" si="81"/>
        <v>-54.933227124706171</v>
      </c>
      <c r="J194" s="9">
        <f t="shared" ca="1" si="81"/>
        <v>0</v>
      </c>
      <c r="K194" s="9">
        <f t="shared" ca="1" si="68"/>
        <v>226.13150492822518</v>
      </c>
      <c r="L194" s="9">
        <f t="shared" ca="1" si="69"/>
        <v>104.05930118444162</v>
      </c>
      <c r="M194">
        <f t="shared" ca="1" si="71"/>
        <v>55.664250700280114</v>
      </c>
      <c r="N194">
        <f t="shared" ca="1" si="72"/>
        <v>34.249684873949576</v>
      </c>
    </row>
    <row r="195" spans="1:14" x14ac:dyDescent="0.25">
      <c r="A195" s="4">
        <f t="shared" si="83"/>
        <v>0.44056712962962785</v>
      </c>
      <c r="B195" s="3">
        <f t="shared" si="73"/>
        <v>1553302065</v>
      </c>
      <c r="C195">
        <f t="shared" si="82"/>
        <v>4</v>
      </c>
      <c r="D195">
        <f t="shared" si="82"/>
        <v>157</v>
      </c>
      <c r="E195">
        <f t="shared" ca="1" si="79"/>
        <v>83356.195710721018</v>
      </c>
      <c r="F195">
        <f t="shared" ca="1" si="80"/>
        <v>-20874.796168188233</v>
      </c>
      <c r="G195">
        <f t="shared" ca="1" si="66"/>
        <v>7315.2</v>
      </c>
      <c r="H195" s="9">
        <f t="shared" ca="1" si="81"/>
        <v>219.3576943687396</v>
      </c>
      <c r="I195" s="9">
        <f t="shared" ca="1" si="81"/>
        <v>-54.933227124706171</v>
      </c>
      <c r="J195" s="9">
        <f t="shared" ca="1" si="81"/>
        <v>0</v>
      </c>
      <c r="K195" s="9">
        <f t="shared" ca="1" si="68"/>
        <v>226.13150492822518</v>
      </c>
      <c r="L195" s="9">
        <f t="shared" ca="1" si="69"/>
        <v>104.05930118444162</v>
      </c>
      <c r="M195">
        <f t="shared" ca="1" si="71"/>
        <v>55.661774042950519</v>
      </c>
      <c r="N195">
        <f t="shared" ca="1" si="72"/>
        <v>34.267236227824462</v>
      </c>
    </row>
    <row r="196" spans="1:14" x14ac:dyDescent="0.25">
      <c r="A196" s="4">
        <f t="shared" si="83"/>
        <v>0.44062499999999821</v>
      </c>
      <c r="B196" s="3">
        <f t="shared" si="73"/>
        <v>1553302070</v>
      </c>
      <c r="C196">
        <f t="shared" si="82"/>
        <v>4</v>
      </c>
      <c r="D196">
        <f t="shared" si="82"/>
        <v>157</v>
      </c>
      <c r="E196">
        <f t="shared" ca="1" si="79"/>
        <v>84452.984182564716</v>
      </c>
      <c r="F196">
        <f t="shared" ca="1" si="80"/>
        <v>-21149.462303811764</v>
      </c>
      <c r="G196">
        <f t="shared" ca="1" si="66"/>
        <v>7315.2</v>
      </c>
      <c r="H196" s="9">
        <f t="shared" ca="1" si="81"/>
        <v>219.3576943687396</v>
      </c>
      <c r="I196" s="9">
        <f t="shared" ca="1" si="81"/>
        <v>-54.933227124705446</v>
      </c>
      <c r="J196" s="9">
        <f t="shared" ca="1" si="81"/>
        <v>0</v>
      </c>
      <c r="K196" s="9">
        <f t="shared" ca="1" si="68"/>
        <v>226.13150492822498</v>
      </c>
      <c r="L196" s="9">
        <f t="shared" ca="1" si="69"/>
        <v>104.05930118444145</v>
      </c>
      <c r="M196">
        <f t="shared" ca="1" si="71"/>
        <v>55.659297385620917</v>
      </c>
      <c r="N196">
        <f t="shared" ca="1" si="72"/>
        <v>34.284787581699348</v>
      </c>
    </row>
    <row r="197" spans="1:14" x14ac:dyDescent="0.25">
      <c r="A197" s="4">
        <f t="shared" si="83"/>
        <v>0.44068287037036857</v>
      </c>
      <c r="B197" s="3">
        <f t="shared" si="73"/>
        <v>1553302075</v>
      </c>
      <c r="C197">
        <f t="shared" si="82"/>
        <v>4</v>
      </c>
      <c r="D197">
        <f t="shared" si="82"/>
        <v>157</v>
      </c>
      <c r="E197">
        <f t="shared" ca="1" si="79"/>
        <v>85549.772654408414</v>
      </c>
      <c r="F197">
        <f t="shared" ca="1" si="80"/>
        <v>-21424.128439435292</v>
      </c>
      <c r="G197">
        <f t="shared" ca="1" si="66"/>
        <v>7315.2</v>
      </c>
      <c r="H197" s="9">
        <f t="shared" ca="1" si="81"/>
        <v>219.3576943687396</v>
      </c>
      <c r="I197" s="9">
        <f t="shared" ca="1" si="81"/>
        <v>-54.933227124706171</v>
      </c>
      <c r="J197" s="9">
        <f t="shared" ca="1" si="81"/>
        <v>0</v>
      </c>
      <c r="K197" s="9">
        <f t="shared" ca="1" si="68"/>
        <v>226.13150492822518</v>
      </c>
      <c r="L197" s="9">
        <f t="shared" ca="1" si="69"/>
        <v>104.05930118444162</v>
      </c>
      <c r="M197">
        <f t="shared" ca="1" si="71"/>
        <v>55.656820728291315</v>
      </c>
      <c r="N197">
        <f t="shared" ca="1" si="72"/>
        <v>34.302338935574227</v>
      </c>
    </row>
    <row r="198" spans="1:14" x14ac:dyDescent="0.25">
      <c r="A198" s="4">
        <f t="shared" si="83"/>
        <v>0.44074074074073893</v>
      </c>
      <c r="B198" s="3">
        <f t="shared" si="73"/>
        <v>1553302080</v>
      </c>
      <c r="C198">
        <f t="shared" si="82"/>
        <v>4</v>
      </c>
      <c r="D198">
        <f t="shared" si="82"/>
        <v>157</v>
      </c>
      <c r="E198">
        <f t="shared" ca="1" si="79"/>
        <v>86646.561126252112</v>
      </c>
      <c r="F198">
        <f t="shared" ca="1" si="80"/>
        <v>-21698.794575058822</v>
      </c>
      <c r="G198">
        <f t="shared" ca="1" si="66"/>
        <v>7315.2</v>
      </c>
      <c r="H198" s="9">
        <f t="shared" ca="1" si="81"/>
        <v>219.3576943687396</v>
      </c>
      <c r="I198" s="9">
        <f t="shared" ca="1" si="81"/>
        <v>-54.933227124706171</v>
      </c>
      <c r="J198" s="9">
        <f t="shared" ca="1" si="81"/>
        <v>0</v>
      </c>
      <c r="K198" s="9">
        <f t="shared" ca="1" si="68"/>
        <v>226.13150492822518</v>
      </c>
      <c r="L198" s="9">
        <f t="shared" ca="1" si="69"/>
        <v>104.05930118444162</v>
      </c>
      <c r="M198">
        <f t="shared" ca="1" si="71"/>
        <v>55.65434407096172</v>
      </c>
      <c r="N198">
        <f t="shared" ca="1" si="72"/>
        <v>34.319890289449113</v>
      </c>
    </row>
    <row r="199" spans="1:14" x14ac:dyDescent="0.25">
      <c r="A199" s="4">
        <f t="shared" si="83"/>
        <v>0.4407986111111093</v>
      </c>
      <c r="B199" s="3">
        <f t="shared" si="73"/>
        <v>1553302085</v>
      </c>
      <c r="C199">
        <f t="shared" si="82"/>
        <v>4</v>
      </c>
      <c r="D199">
        <f t="shared" si="82"/>
        <v>157</v>
      </c>
      <c r="E199">
        <f t="shared" ca="1" si="79"/>
        <v>87743.349598095811</v>
      </c>
      <c r="F199">
        <f t="shared" ca="1" si="80"/>
        <v>-21973.460710682353</v>
      </c>
      <c r="G199">
        <f t="shared" ca="1" si="66"/>
        <v>7315.2</v>
      </c>
      <c r="H199" s="9">
        <f t="shared" ca="1" si="81"/>
        <v>219.3576943687396</v>
      </c>
      <c r="I199" s="9">
        <f t="shared" ca="1" si="81"/>
        <v>-54.933227124705446</v>
      </c>
      <c r="J199" s="9">
        <f t="shared" ca="1" si="81"/>
        <v>0</v>
      </c>
      <c r="K199" s="9">
        <f t="shared" ca="1" si="68"/>
        <v>226.13150492822498</v>
      </c>
      <c r="L199" s="9">
        <f t="shared" ca="1" si="69"/>
        <v>104.05930118444145</v>
      </c>
      <c r="M199">
        <f t="shared" ca="1" si="71"/>
        <v>55.651867413632118</v>
      </c>
      <c r="N199">
        <f t="shared" ca="1" si="72"/>
        <v>34.337441643323992</v>
      </c>
    </row>
    <row r="200" spans="1:14" x14ac:dyDescent="0.25">
      <c r="A200" s="4">
        <f t="shared" si="83"/>
        <v>0.44085648148147966</v>
      </c>
      <c r="B200" s="3">
        <f t="shared" si="73"/>
        <v>1553302090</v>
      </c>
      <c r="C200">
        <f t="shared" si="82"/>
        <v>4</v>
      </c>
      <c r="D200">
        <f t="shared" si="82"/>
        <v>157</v>
      </c>
      <c r="E200">
        <f t="shared" ca="1" si="79"/>
        <v>88840.138069939509</v>
      </c>
      <c r="F200">
        <f t="shared" ca="1" si="80"/>
        <v>-22248.12684630588</v>
      </c>
      <c r="G200">
        <f t="shared" ref="G200:G234" ca="1" si="84">INDIRECT("G$"&amp;C200)+INDIRECT("J$"&amp;C200)*($B200-INDIRECT("B$"&amp;D200))</f>
        <v>7315.2</v>
      </c>
      <c r="H200" s="9">
        <f t="shared" ca="1" si="81"/>
        <v>219.3576943687396</v>
      </c>
      <c r="I200" s="9">
        <f t="shared" ca="1" si="81"/>
        <v>-54.933227124706171</v>
      </c>
      <c r="J200" s="9">
        <f t="shared" ca="1" si="81"/>
        <v>0</v>
      </c>
      <c r="K200" s="9">
        <f t="shared" ref="K200:K234" ca="1" si="85">SQRT(H200*H200+I200*I200)</f>
        <v>226.13150492822518</v>
      </c>
      <c r="L200" s="9">
        <f t="shared" ref="L200:L234" ca="1" si="86">DEGREES(ATAN2(I200,H200))</f>
        <v>104.05930118444162</v>
      </c>
      <c r="M200">
        <f t="shared" ca="1" si="71"/>
        <v>55.649390756302523</v>
      </c>
      <c r="N200">
        <f t="shared" ca="1" si="72"/>
        <v>34.354992997198877</v>
      </c>
    </row>
    <row r="201" spans="1:14" x14ac:dyDescent="0.25">
      <c r="A201" s="4">
        <f t="shared" si="83"/>
        <v>0.44091435185185002</v>
      </c>
      <c r="B201" s="3">
        <f t="shared" si="73"/>
        <v>1553302095</v>
      </c>
      <c r="C201">
        <f t="shared" ref="C201:D216" si="87">C200</f>
        <v>4</v>
      </c>
      <c r="D201">
        <f t="shared" si="87"/>
        <v>157</v>
      </c>
      <c r="E201">
        <f t="shared" ca="1" si="79"/>
        <v>89936.926541783207</v>
      </c>
      <c r="F201">
        <f t="shared" ca="1" si="80"/>
        <v>-22522.792981929411</v>
      </c>
      <c r="G201">
        <f t="shared" ca="1" si="84"/>
        <v>7315.2</v>
      </c>
      <c r="H201" s="9">
        <f t="shared" ca="1" si="81"/>
        <v>219.3576943687396</v>
      </c>
      <c r="I201" s="9">
        <f t="shared" ca="1" si="81"/>
        <v>-54.933227124706171</v>
      </c>
      <c r="J201" s="9">
        <f t="shared" ca="1" si="81"/>
        <v>0</v>
      </c>
      <c r="K201" s="9">
        <f t="shared" ca="1" si="85"/>
        <v>226.13150492822518</v>
      </c>
      <c r="L201" s="9">
        <f t="shared" ca="1" si="86"/>
        <v>104.05930118444162</v>
      </c>
      <c r="M201">
        <f t="shared" ref="M201:M234" ca="1" si="88">INDIRECT("M$"&amp;C201)+INDIRECT("O$"&amp;C201)*($B201-INDIRECT("B$"&amp;D201))</f>
        <v>55.646914098972921</v>
      </c>
      <c r="N201">
        <f t="shared" ref="N201:N234" ca="1" si="89">INDIRECT("N$"&amp;C201)+INDIRECT("P$"&amp;C201)*($B201-INDIRECT("B$"&amp;D201))</f>
        <v>34.372544351073763</v>
      </c>
    </row>
    <row r="202" spans="1:14" x14ac:dyDescent="0.25">
      <c r="A202" s="4">
        <f t="shared" si="83"/>
        <v>0.44097222222222038</v>
      </c>
      <c r="B202" s="3">
        <f t="shared" ref="B202:B234" si="90">B201+SECOND(A202-A201)</f>
        <v>1553302100</v>
      </c>
      <c r="C202">
        <f t="shared" si="87"/>
        <v>4</v>
      </c>
      <c r="D202">
        <f t="shared" si="87"/>
        <v>157</v>
      </c>
      <c r="E202">
        <f t="shared" ca="1" si="79"/>
        <v>91033.715013626905</v>
      </c>
      <c r="F202">
        <f t="shared" ca="1" si="80"/>
        <v>-22797.459117552942</v>
      </c>
      <c r="G202">
        <f t="shared" ca="1" si="84"/>
        <v>7315.2</v>
      </c>
      <c r="H202" s="9">
        <f t="shared" ca="1" si="81"/>
        <v>219.3576943687396</v>
      </c>
      <c r="I202" s="9">
        <f t="shared" ca="1" si="81"/>
        <v>-54.933227124705446</v>
      </c>
      <c r="J202" s="9">
        <f t="shared" ca="1" si="81"/>
        <v>0</v>
      </c>
      <c r="K202" s="9">
        <f t="shared" ca="1" si="85"/>
        <v>226.13150492822498</v>
      </c>
      <c r="L202" s="9">
        <f t="shared" ca="1" si="86"/>
        <v>104.05930118444145</v>
      </c>
      <c r="M202">
        <f t="shared" ca="1" si="88"/>
        <v>55.644437441643326</v>
      </c>
      <c r="N202">
        <f t="shared" ca="1" si="89"/>
        <v>34.390095704948642</v>
      </c>
    </row>
    <row r="203" spans="1:14" x14ac:dyDescent="0.25">
      <c r="A203" s="4">
        <f t="shared" si="83"/>
        <v>0.44103009259259074</v>
      </c>
      <c r="B203" s="3">
        <f t="shared" si="90"/>
        <v>1553302105</v>
      </c>
      <c r="C203">
        <f t="shared" si="87"/>
        <v>4</v>
      </c>
      <c r="D203">
        <f t="shared" si="87"/>
        <v>157</v>
      </c>
      <c r="E203">
        <f t="shared" ca="1" si="79"/>
        <v>92130.503485470603</v>
      </c>
      <c r="F203">
        <f t="shared" ca="1" si="80"/>
        <v>-23072.125253176469</v>
      </c>
      <c r="G203">
        <f t="shared" ca="1" si="84"/>
        <v>7315.2</v>
      </c>
      <c r="H203" s="9">
        <f t="shared" ca="1" si="81"/>
        <v>219.3576943687396</v>
      </c>
      <c r="I203" s="9">
        <f t="shared" ca="1" si="81"/>
        <v>-54.933227124705446</v>
      </c>
      <c r="J203" s="9">
        <f t="shared" ca="1" si="81"/>
        <v>0</v>
      </c>
      <c r="K203" s="9">
        <f t="shared" ca="1" si="85"/>
        <v>226.13150492822498</v>
      </c>
      <c r="L203" s="9">
        <f t="shared" ca="1" si="86"/>
        <v>104.05930118444145</v>
      </c>
      <c r="M203">
        <f t="shared" ca="1" si="88"/>
        <v>55.641960784313724</v>
      </c>
      <c r="N203">
        <f t="shared" ca="1" si="89"/>
        <v>34.407647058823528</v>
      </c>
    </row>
    <row r="204" spans="1:14" x14ac:dyDescent="0.25">
      <c r="A204" s="4">
        <f t="shared" si="83"/>
        <v>0.4410879629629611</v>
      </c>
      <c r="B204" s="3">
        <f t="shared" si="90"/>
        <v>1553302110</v>
      </c>
      <c r="C204">
        <f t="shared" si="87"/>
        <v>4</v>
      </c>
      <c r="D204">
        <f t="shared" si="87"/>
        <v>157</v>
      </c>
      <c r="E204">
        <f t="shared" ca="1" si="79"/>
        <v>93227.291957314301</v>
      </c>
      <c r="F204">
        <f t="shared" ca="1" si="80"/>
        <v>-23346.791388799997</v>
      </c>
      <c r="G204">
        <f t="shared" ca="1" si="84"/>
        <v>7315.2</v>
      </c>
      <c r="H204" s="9">
        <f t="shared" ca="1" si="81"/>
        <v>219.3576943687396</v>
      </c>
      <c r="I204" s="9">
        <f t="shared" ca="1" si="81"/>
        <v>-54.933227124706171</v>
      </c>
      <c r="J204" s="9">
        <f t="shared" ca="1" si="81"/>
        <v>0</v>
      </c>
      <c r="K204" s="9">
        <f t="shared" ca="1" si="85"/>
        <v>226.13150492822518</v>
      </c>
      <c r="L204" s="9">
        <f t="shared" ca="1" si="86"/>
        <v>104.05930118444162</v>
      </c>
      <c r="M204">
        <f t="shared" ca="1" si="88"/>
        <v>55.639484126984129</v>
      </c>
      <c r="N204">
        <f t="shared" ca="1" si="89"/>
        <v>34.425198412698414</v>
      </c>
    </row>
    <row r="205" spans="1:14" x14ac:dyDescent="0.25">
      <c r="A205" s="4">
        <f t="shared" si="83"/>
        <v>0.44114583333333146</v>
      </c>
      <c r="B205" s="3">
        <f t="shared" si="90"/>
        <v>1553302115</v>
      </c>
      <c r="C205">
        <f t="shared" si="87"/>
        <v>4</v>
      </c>
      <c r="D205">
        <f t="shared" si="87"/>
        <v>157</v>
      </c>
      <c r="E205">
        <f t="shared" ca="1" si="79"/>
        <v>94324.080429157999</v>
      </c>
      <c r="F205">
        <f t="shared" ca="1" si="80"/>
        <v>-23621.457524423528</v>
      </c>
      <c r="G205">
        <f t="shared" ca="1" si="84"/>
        <v>7315.2</v>
      </c>
      <c r="H205" s="9">
        <f t="shared" ca="1" si="81"/>
        <v>219.3576943687396</v>
      </c>
      <c r="I205" s="9">
        <f t="shared" ca="1" si="81"/>
        <v>-54.933227124706171</v>
      </c>
      <c r="J205" s="9">
        <f t="shared" ca="1" si="81"/>
        <v>0</v>
      </c>
      <c r="K205" s="9">
        <f t="shared" ca="1" si="85"/>
        <v>226.13150492822518</v>
      </c>
      <c r="L205" s="9">
        <f t="shared" ca="1" si="86"/>
        <v>104.05930118444162</v>
      </c>
      <c r="M205">
        <f t="shared" ca="1" si="88"/>
        <v>55.637007469654527</v>
      </c>
      <c r="N205">
        <f t="shared" ca="1" si="89"/>
        <v>34.442749766573293</v>
      </c>
    </row>
    <row r="206" spans="1:14" x14ac:dyDescent="0.25">
      <c r="A206" s="4">
        <f t="shared" si="83"/>
        <v>0.44120370370370182</v>
      </c>
      <c r="B206" s="3">
        <f t="shared" si="90"/>
        <v>1553302120</v>
      </c>
      <c r="C206">
        <f t="shared" si="87"/>
        <v>4</v>
      </c>
      <c r="D206">
        <f t="shared" si="87"/>
        <v>157</v>
      </c>
      <c r="E206">
        <f t="shared" ca="1" si="79"/>
        <v>95420.868901001697</v>
      </c>
      <c r="F206">
        <f t="shared" ca="1" si="80"/>
        <v>-23896.123660047058</v>
      </c>
      <c r="G206">
        <f t="shared" ca="1" si="84"/>
        <v>7315.2</v>
      </c>
      <c r="H206" s="9">
        <f t="shared" ca="1" si="81"/>
        <v>219.3576943687396</v>
      </c>
      <c r="I206" s="9">
        <f t="shared" ca="1" si="81"/>
        <v>-54.933227124705446</v>
      </c>
      <c r="J206" s="9">
        <f t="shared" ca="1" si="81"/>
        <v>0</v>
      </c>
      <c r="K206" s="9">
        <f t="shared" ca="1" si="85"/>
        <v>226.13150492822498</v>
      </c>
      <c r="L206" s="9">
        <f t="shared" ca="1" si="86"/>
        <v>104.05930118444145</v>
      </c>
      <c r="M206">
        <f t="shared" ca="1" si="88"/>
        <v>55.634530812324932</v>
      </c>
      <c r="N206">
        <f t="shared" ca="1" si="89"/>
        <v>34.460301120448179</v>
      </c>
    </row>
    <row r="207" spans="1:14" x14ac:dyDescent="0.25">
      <c r="A207" s="4">
        <f t="shared" si="83"/>
        <v>0.44126157407407218</v>
      </c>
      <c r="B207" s="3">
        <f t="shared" si="90"/>
        <v>1553302125</v>
      </c>
      <c r="C207">
        <f t="shared" si="87"/>
        <v>4</v>
      </c>
      <c r="D207">
        <f t="shared" si="87"/>
        <v>157</v>
      </c>
      <c r="E207">
        <f t="shared" ca="1" si="79"/>
        <v>96517.657372845395</v>
      </c>
      <c r="F207">
        <f t="shared" ca="1" si="80"/>
        <v>-24170.789795670586</v>
      </c>
      <c r="G207">
        <f t="shared" ca="1" si="84"/>
        <v>7315.2</v>
      </c>
      <c r="H207" s="9">
        <f t="shared" ca="1" si="81"/>
        <v>219.3576943687396</v>
      </c>
      <c r="I207" s="9">
        <f t="shared" ca="1" si="81"/>
        <v>-54.933227124706171</v>
      </c>
      <c r="J207" s="9">
        <f t="shared" ca="1" si="81"/>
        <v>0</v>
      </c>
      <c r="K207" s="9">
        <f t="shared" ca="1" si="85"/>
        <v>226.13150492822518</v>
      </c>
      <c r="L207" s="9">
        <f t="shared" ca="1" si="86"/>
        <v>104.05930118444162</v>
      </c>
      <c r="M207">
        <f t="shared" ca="1" si="88"/>
        <v>55.63205415499533</v>
      </c>
      <c r="N207">
        <f t="shared" ca="1" si="89"/>
        <v>34.477852474323065</v>
      </c>
    </row>
    <row r="208" spans="1:14" x14ac:dyDescent="0.25">
      <c r="A208" s="4">
        <f t="shared" si="83"/>
        <v>0.44131944444444254</v>
      </c>
      <c r="B208" s="3">
        <f t="shared" si="90"/>
        <v>1553302130</v>
      </c>
      <c r="C208">
        <f t="shared" si="87"/>
        <v>4</v>
      </c>
      <c r="D208">
        <f t="shared" si="87"/>
        <v>157</v>
      </c>
      <c r="E208">
        <f t="shared" ca="1" si="79"/>
        <v>97614.445844689093</v>
      </c>
      <c r="F208">
        <f t="shared" ca="1" si="80"/>
        <v>-24445.455931294116</v>
      </c>
      <c r="G208">
        <f t="shared" ca="1" si="84"/>
        <v>7315.2</v>
      </c>
      <c r="H208" s="9">
        <f t="shared" ca="1" si="81"/>
        <v>219.3576943687396</v>
      </c>
      <c r="I208" s="9">
        <f t="shared" ca="1" si="81"/>
        <v>-54.933227124706171</v>
      </c>
      <c r="J208" s="9">
        <f t="shared" ca="1" si="81"/>
        <v>0</v>
      </c>
      <c r="K208" s="9">
        <f t="shared" ca="1" si="85"/>
        <v>226.13150492822518</v>
      </c>
      <c r="L208" s="9">
        <f t="shared" ca="1" si="86"/>
        <v>104.05930118444162</v>
      </c>
      <c r="M208">
        <f t="shared" ca="1" si="88"/>
        <v>55.629577497665736</v>
      </c>
      <c r="N208">
        <f t="shared" ca="1" si="89"/>
        <v>34.495403828197944</v>
      </c>
    </row>
    <row r="209" spans="1:14" x14ac:dyDescent="0.25">
      <c r="A209" s="4">
        <f t="shared" si="83"/>
        <v>0.4413773148148129</v>
      </c>
      <c r="B209" s="3">
        <f t="shared" si="90"/>
        <v>1553302135</v>
      </c>
      <c r="C209">
        <f t="shared" si="87"/>
        <v>4</v>
      </c>
      <c r="D209">
        <f t="shared" si="87"/>
        <v>157</v>
      </c>
      <c r="E209">
        <f t="shared" ca="1" si="79"/>
        <v>98711.234316532791</v>
      </c>
      <c r="F209">
        <f t="shared" ca="1" si="80"/>
        <v>-24720.122066917647</v>
      </c>
      <c r="G209">
        <f t="shared" ca="1" si="84"/>
        <v>7315.2</v>
      </c>
      <c r="H209" s="9">
        <f t="shared" ca="1" si="81"/>
        <v>219.3576943687367</v>
      </c>
      <c r="I209" s="9">
        <f t="shared" ca="1" si="81"/>
        <v>-54.933227124705446</v>
      </c>
      <c r="J209" s="9">
        <f t="shared" ca="1" si="81"/>
        <v>0</v>
      </c>
      <c r="K209" s="9">
        <f t="shared" ca="1" si="85"/>
        <v>226.13150492822217</v>
      </c>
      <c r="L209" s="9">
        <f t="shared" ca="1" si="86"/>
        <v>104.05930118444162</v>
      </c>
      <c r="M209">
        <f t="shared" ca="1" si="88"/>
        <v>55.627100840336134</v>
      </c>
      <c r="N209">
        <f t="shared" ca="1" si="89"/>
        <v>34.51295518207283</v>
      </c>
    </row>
    <row r="210" spans="1:14" x14ac:dyDescent="0.25">
      <c r="A210" s="4">
        <f t="shared" si="83"/>
        <v>0.44143518518518327</v>
      </c>
      <c r="B210" s="3">
        <f t="shared" si="90"/>
        <v>1553302140</v>
      </c>
      <c r="C210">
        <f t="shared" si="87"/>
        <v>4</v>
      </c>
      <c r="D210">
        <f t="shared" si="87"/>
        <v>157</v>
      </c>
      <c r="E210">
        <f t="shared" ca="1" si="79"/>
        <v>99808.022788376475</v>
      </c>
      <c r="F210">
        <f t="shared" ca="1" si="80"/>
        <v>-24994.788202541175</v>
      </c>
      <c r="G210">
        <f t="shared" ca="1" si="84"/>
        <v>7315.2</v>
      </c>
      <c r="H210" s="9">
        <f t="shared" ca="1" si="81"/>
        <v>219.3576943687396</v>
      </c>
      <c r="I210" s="9">
        <f t="shared" ca="1" si="81"/>
        <v>-54.933227124706171</v>
      </c>
      <c r="J210" s="9">
        <f t="shared" ca="1" si="81"/>
        <v>0</v>
      </c>
      <c r="K210" s="9">
        <f t="shared" ca="1" si="85"/>
        <v>226.13150492822518</v>
      </c>
      <c r="L210" s="9">
        <f t="shared" ca="1" si="86"/>
        <v>104.05930118444162</v>
      </c>
      <c r="M210">
        <f t="shared" ca="1" si="88"/>
        <v>55.624624183006539</v>
      </c>
      <c r="N210">
        <f t="shared" ca="1" si="89"/>
        <v>34.530506535947708</v>
      </c>
    </row>
    <row r="211" spans="1:14" x14ac:dyDescent="0.25">
      <c r="A211" s="4">
        <f t="shared" si="83"/>
        <v>0.44149305555555363</v>
      </c>
      <c r="B211" s="3">
        <f t="shared" si="90"/>
        <v>1553302145</v>
      </c>
      <c r="C211">
        <f t="shared" si="87"/>
        <v>4</v>
      </c>
      <c r="D211">
        <f t="shared" si="87"/>
        <v>157</v>
      </c>
      <c r="E211">
        <f t="shared" ca="1" si="79"/>
        <v>100904.81126022017</v>
      </c>
      <c r="F211">
        <f t="shared" ca="1" si="80"/>
        <v>-25269.454338164705</v>
      </c>
      <c r="G211">
        <f t="shared" ca="1" si="84"/>
        <v>7315.2</v>
      </c>
      <c r="H211" s="9">
        <f t="shared" ca="1" si="81"/>
        <v>219.3576943687396</v>
      </c>
      <c r="I211" s="9">
        <f t="shared" ca="1" si="81"/>
        <v>-54.933227124706171</v>
      </c>
      <c r="J211" s="9">
        <f t="shared" ca="1" si="81"/>
        <v>0</v>
      </c>
      <c r="K211" s="9">
        <f t="shared" ca="1" si="85"/>
        <v>226.13150492822518</v>
      </c>
      <c r="L211" s="9">
        <f t="shared" ca="1" si="86"/>
        <v>104.05930118444162</v>
      </c>
      <c r="M211">
        <f t="shared" ca="1" si="88"/>
        <v>55.622147525676937</v>
      </c>
      <c r="N211">
        <f t="shared" ca="1" si="89"/>
        <v>34.548057889822594</v>
      </c>
    </row>
    <row r="212" spans="1:14" x14ac:dyDescent="0.25">
      <c r="A212" s="4">
        <f t="shared" si="83"/>
        <v>0.44155092592592399</v>
      </c>
      <c r="B212" s="3">
        <f t="shared" si="90"/>
        <v>1553302150</v>
      </c>
      <c r="C212">
        <f t="shared" si="87"/>
        <v>4</v>
      </c>
      <c r="D212">
        <f t="shared" si="87"/>
        <v>157</v>
      </c>
      <c r="E212">
        <f t="shared" ca="1" si="79"/>
        <v>102001.59973206387</v>
      </c>
      <c r="F212">
        <f t="shared" ca="1" si="80"/>
        <v>-25544.120473788236</v>
      </c>
      <c r="G212">
        <f t="shared" ca="1" si="84"/>
        <v>7315.2</v>
      </c>
      <c r="H212" s="9">
        <f t="shared" ca="1" si="81"/>
        <v>219.3576943687396</v>
      </c>
      <c r="I212" s="9">
        <f t="shared" ca="1" si="81"/>
        <v>-54.933227124705446</v>
      </c>
      <c r="J212" s="9">
        <f t="shared" ca="1" si="81"/>
        <v>0</v>
      </c>
      <c r="K212" s="9">
        <f t="shared" ca="1" si="85"/>
        <v>226.13150492822498</v>
      </c>
      <c r="L212" s="9">
        <f t="shared" ca="1" si="86"/>
        <v>104.05930118444145</v>
      </c>
      <c r="M212">
        <f t="shared" ca="1" si="88"/>
        <v>55.619670868347342</v>
      </c>
      <c r="N212">
        <f t="shared" ca="1" si="89"/>
        <v>34.56560924369748</v>
      </c>
    </row>
    <row r="213" spans="1:14" x14ac:dyDescent="0.25">
      <c r="A213" s="4">
        <f t="shared" si="83"/>
        <v>0.44160879629629435</v>
      </c>
      <c r="B213" s="3">
        <f t="shared" si="90"/>
        <v>1553302155</v>
      </c>
      <c r="C213">
        <f t="shared" si="87"/>
        <v>4</v>
      </c>
      <c r="D213">
        <f t="shared" si="87"/>
        <v>157</v>
      </c>
      <c r="E213">
        <f t="shared" ca="1" si="79"/>
        <v>103098.38820390757</v>
      </c>
      <c r="F213">
        <f t="shared" ca="1" si="80"/>
        <v>-25818.786609411763</v>
      </c>
      <c r="G213">
        <f t="shared" ca="1" si="84"/>
        <v>7315.2</v>
      </c>
      <c r="H213" s="9">
        <f t="shared" ca="1" si="81"/>
        <v>219.3576943687396</v>
      </c>
      <c r="I213" s="9">
        <f t="shared" ca="1" si="81"/>
        <v>-54.933227124705446</v>
      </c>
      <c r="J213" s="9">
        <f t="shared" ca="1" si="81"/>
        <v>0</v>
      </c>
      <c r="K213" s="9">
        <f t="shared" ca="1" si="85"/>
        <v>226.13150492822498</v>
      </c>
      <c r="L213" s="9">
        <f t="shared" ca="1" si="86"/>
        <v>104.05930118444145</v>
      </c>
      <c r="M213">
        <f t="shared" ca="1" si="88"/>
        <v>55.61719421101774</v>
      </c>
      <c r="N213">
        <f t="shared" ca="1" si="89"/>
        <v>34.583160597572359</v>
      </c>
    </row>
    <row r="214" spans="1:14" x14ac:dyDescent="0.25">
      <c r="A214" s="4">
        <f t="shared" si="83"/>
        <v>0.44166666666666471</v>
      </c>
      <c r="B214" s="3">
        <f t="shared" si="90"/>
        <v>1553302160</v>
      </c>
      <c r="C214">
        <f t="shared" si="87"/>
        <v>4</v>
      </c>
      <c r="D214">
        <f t="shared" si="87"/>
        <v>157</v>
      </c>
      <c r="E214">
        <f t="shared" ca="1" si="79"/>
        <v>104195.17667575127</v>
      </c>
      <c r="F214">
        <f t="shared" ca="1" si="80"/>
        <v>-26093.452745035291</v>
      </c>
      <c r="G214">
        <f t="shared" ca="1" si="84"/>
        <v>7315.2</v>
      </c>
      <c r="H214" s="9">
        <f t="shared" ca="1" si="81"/>
        <v>219.3576943687396</v>
      </c>
      <c r="I214" s="9">
        <f t="shared" ca="1" si="81"/>
        <v>-54.933227124706171</v>
      </c>
      <c r="J214" s="9">
        <f t="shared" ca="1" si="81"/>
        <v>0</v>
      </c>
      <c r="K214" s="9">
        <f t="shared" ca="1" si="85"/>
        <v>226.13150492822518</v>
      </c>
      <c r="L214" s="9">
        <f t="shared" ca="1" si="86"/>
        <v>104.05930118444162</v>
      </c>
      <c r="M214">
        <f t="shared" ca="1" si="88"/>
        <v>55.614717553688145</v>
      </c>
      <c r="N214">
        <f t="shared" ca="1" si="89"/>
        <v>34.600711951447245</v>
      </c>
    </row>
    <row r="215" spans="1:14" x14ac:dyDescent="0.25">
      <c r="A215" s="4">
        <f t="shared" si="83"/>
        <v>0.44172453703703507</v>
      </c>
      <c r="B215" s="3">
        <f t="shared" si="90"/>
        <v>1553302165</v>
      </c>
      <c r="C215">
        <f t="shared" si="87"/>
        <v>4</v>
      </c>
      <c r="D215">
        <f t="shared" si="87"/>
        <v>157</v>
      </c>
      <c r="E215">
        <f t="shared" ca="1" si="79"/>
        <v>105291.96514759496</v>
      </c>
      <c r="F215">
        <f t="shared" ca="1" si="80"/>
        <v>-26368.118880658822</v>
      </c>
      <c r="G215">
        <f t="shared" ca="1" si="84"/>
        <v>7315.2</v>
      </c>
      <c r="H215" s="9">
        <f t="shared" ca="1" si="81"/>
        <v>219.3576943687396</v>
      </c>
      <c r="I215" s="9">
        <f t="shared" ca="1" si="81"/>
        <v>-54.933227124706171</v>
      </c>
      <c r="J215" s="9">
        <f t="shared" ca="1" si="81"/>
        <v>0</v>
      </c>
      <c r="K215" s="9">
        <f t="shared" ca="1" si="85"/>
        <v>226.13150492822518</v>
      </c>
      <c r="L215" s="9">
        <f t="shared" ca="1" si="86"/>
        <v>104.05930118444162</v>
      </c>
      <c r="M215">
        <f t="shared" ca="1" si="88"/>
        <v>55.612240896358543</v>
      </c>
      <c r="N215">
        <f t="shared" ca="1" si="89"/>
        <v>34.618263305322131</v>
      </c>
    </row>
    <row r="216" spans="1:14" x14ac:dyDescent="0.25">
      <c r="A216" s="4">
        <f t="shared" si="83"/>
        <v>0.44178240740740543</v>
      </c>
      <c r="B216" s="3">
        <f t="shared" si="90"/>
        <v>1553302170</v>
      </c>
      <c r="C216">
        <f t="shared" si="87"/>
        <v>4</v>
      </c>
      <c r="D216">
        <f t="shared" si="87"/>
        <v>157</v>
      </c>
      <c r="E216">
        <f t="shared" ca="1" si="79"/>
        <v>106388.75361943866</v>
      </c>
      <c r="F216">
        <f t="shared" ca="1" si="80"/>
        <v>-26642.785016282352</v>
      </c>
      <c r="G216">
        <f t="shared" ca="1" si="84"/>
        <v>7315.2</v>
      </c>
      <c r="H216" s="9">
        <f t="shared" ca="1" si="81"/>
        <v>219.3576943687396</v>
      </c>
      <c r="I216" s="9">
        <f t="shared" ca="1" si="81"/>
        <v>-54.933227124705446</v>
      </c>
      <c r="J216" s="9">
        <f t="shared" ca="1" si="81"/>
        <v>0</v>
      </c>
      <c r="K216" s="9">
        <f t="shared" ca="1" si="85"/>
        <v>226.13150492822498</v>
      </c>
      <c r="L216" s="9">
        <f t="shared" ca="1" si="86"/>
        <v>104.05930118444145</v>
      </c>
      <c r="M216">
        <f t="shared" ca="1" si="88"/>
        <v>55.609764239028948</v>
      </c>
      <c r="N216">
        <f t="shared" ca="1" si="89"/>
        <v>34.63581465919701</v>
      </c>
    </row>
    <row r="217" spans="1:14" x14ac:dyDescent="0.25">
      <c r="A217" s="4">
        <f t="shared" si="83"/>
        <v>0.44184027777777579</v>
      </c>
      <c r="B217" s="3">
        <f t="shared" si="90"/>
        <v>1553302175</v>
      </c>
      <c r="C217">
        <f t="shared" ref="C217:D232" si="91">C216</f>
        <v>4</v>
      </c>
      <c r="D217">
        <f t="shared" si="91"/>
        <v>157</v>
      </c>
      <c r="E217">
        <f t="shared" ca="1" si="79"/>
        <v>107485.54209128236</v>
      </c>
      <c r="F217">
        <f t="shared" ca="1" si="80"/>
        <v>-26917.45115190588</v>
      </c>
      <c r="G217">
        <f t="shared" ca="1" si="84"/>
        <v>7315.2</v>
      </c>
      <c r="H217" s="9">
        <f t="shared" ca="1" si="81"/>
        <v>219.3576943687396</v>
      </c>
      <c r="I217" s="9">
        <f t="shared" ca="1" si="81"/>
        <v>-54.933227124705446</v>
      </c>
      <c r="J217" s="9">
        <f t="shared" ca="1" si="81"/>
        <v>0</v>
      </c>
      <c r="K217" s="9">
        <f t="shared" ca="1" si="85"/>
        <v>226.13150492822498</v>
      </c>
      <c r="L217" s="9">
        <f t="shared" ca="1" si="86"/>
        <v>104.05930118444145</v>
      </c>
      <c r="M217">
        <f t="shared" ca="1" si="88"/>
        <v>55.607287581699346</v>
      </c>
      <c r="N217">
        <f t="shared" ca="1" si="89"/>
        <v>34.653366013071896</v>
      </c>
    </row>
    <row r="218" spans="1:14" x14ac:dyDescent="0.25">
      <c r="A218" s="4">
        <f t="shared" si="83"/>
        <v>0.44189814814814615</v>
      </c>
      <c r="B218" s="3">
        <f t="shared" si="90"/>
        <v>1553302180</v>
      </c>
      <c r="C218">
        <f t="shared" si="91"/>
        <v>4</v>
      </c>
      <c r="D218">
        <f t="shared" si="91"/>
        <v>157</v>
      </c>
      <c r="E218">
        <f t="shared" ca="1" si="79"/>
        <v>108582.33056312606</v>
      </c>
      <c r="F218">
        <f t="shared" ca="1" si="80"/>
        <v>-27192.117287529407</v>
      </c>
      <c r="G218">
        <f t="shared" ca="1" si="84"/>
        <v>7315.2</v>
      </c>
      <c r="H218" s="9">
        <f t="shared" ca="1" si="81"/>
        <v>219.3576943687396</v>
      </c>
      <c r="I218" s="9">
        <f t="shared" ca="1" si="81"/>
        <v>-54.933227124706903</v>
      </c>
      <c r="J218" s="9">
        <f t="shared" ca="1" si="81"/>
        <v>0</v>
      </c>
      <c r="K218" s="9">
        <f t="shared" ca="1" si="85"/>
        <v>226.13150492822535</v>
      </c>
      <c r="L218" s="9">
        <f t="shared" ca="1" si="86"/>
        <v>104.05930118444181</v>
      </c>
      <c r="M218">
        <f t="shared" ca="1" si="88"/>
        <v>55.604810924369751</v>
      </c>
      <c r="N218">
        <f t="shared" ca="1" si="89"/>
        <v>34.670917366946775</v>
      </c>
    </row>
    <row r="219" spans="1:14" x14ac:dyDescent="0.25">
      <c r="A219" s="4">
        <f t="shared" si="83"/>
        <v>0.44195601851851651</v>
      </c>
      <c r="B219" s="3">
        <f t="shared" si="90"/>
        <v>1553302185</v>
      </c>
      <c r="C219">
        <f t="shared" si="91"/>
        <v>4</v>
      </c>
      <c r="D219">
        <f t="shared" si="91"/>
        <v>157</v>
      </c>
      <c r="E219">
        <f t="shared" ca="1" si="79"/>
        <v>109679.11903496976</v>
      </c>
      <c r="F219">
        <f t="shared" ca="1" si="80"/>
        <v>-27466.783423152941</v>
      </c>
      <c r="G219">
        <f t="shared" ca="1" si="84"/>
        <v>7315.2</v>
      </c>
      <c r="H219" s="9">
        <f t="shared" ca="1" si="81"/>
        <v>219.3576943687396</v>
      </c>
      <c r="I219" s="9">
        <f t="shared" ca="1" si="81"/>
        <v>-54.933227124705446</v>
      </c>
      <c r="J219" s="9">
        <f t="shared" ca="1" si="81"/>
        <v>0</v>
      </c>
      <c r="K219" s="9">
        <f t="shared" ca="1" si="85"/>
        <v>226.13150492822498</v>
      </c>
      <c r="L219" s="9">
        <f t="shared" ca="1" si="86"/>
        <v>104.05930118444145</v>
      </c>
      <c r="M219">
        <f t="shared" ca="1" si="88"/>
        <v>55.602334267040149</v>
      </c>
      <c r="N219">
        <f t="shared" ca="1" si="89"/>
        <v>34.68846872082166</v>
      </c>
    </row>
    <row r="220" spans="1:14" x14ac:dyDescent="0.25">
      <c r="A220" s="4">
        <f t="shared" si="83"/>
        <v>0.44201388888888687</v>
      </c>
      <c r="B220" s="3">
        <f t="shared" si="90"/>
        <v>1553302190</v>
      </c>
      <c r="C220">
        <f t="shared" si="91"/>
        <v>4</v>
      </c>
      <c r="D220">
        <f t="shared" si="91"/>
        <v>157</v>
      </c>
      <c r="E220">
        <f t="shared" ca="1" si="79"/>
        <v>110775.90750681346</v>
      </c>
      <c r="F220">
        <f t="shared" ca="1" si="80"/>
        <v>-27741.449558776469</v>
      </c>
      <c r="G220">
        <f t="shared" ca="1" si="84"/>
        <v>7315.2</v>
      </c>
      <c r="H220" s="9">
        <f t="shared" ca="1" si="81"/>
        <v>219.3576943687396</v>
      </c>
      <c r="I220" s="9">
        <f t="shared" ca="1" si="81"/>
        <v>-54.933227124705446</v>
      </c>
      <c r="J220" s="9">
        <f t="shared" ca="1" si="81"/>
        <v>0</v>
      </c>
      <c r="K220" s="9">
        <f t="shared" ca="1" si="85"/>
        <v>226.13150492822498</v>
      </c>
      <c r="L220" s="9">
        <f t="shared" ca="1" si="86"/>
        <v>104.05930118444145</v>
      </c>
      <c r="M220">
        <f t="shared" ca="1" si="88"/>
        <v>55.599857609710554</v>
      </c>
      <c r="N220">
        <f t="shared" ca="1" si="89"/>
        <v>34.706020074696546</v>
      </c>
    </row>
    <row r="221" spans="1:14" x14ac:dyDescent="0.25">
      <c r="A221" s="4">
        <f t="shared" si="83"/>
        <v>0.44207175925925724</v>
      </c>
      <c r="B221" s="3">
        <f t="shared" si="90"/>
        <v>1553302195</v>
      </c>
      <c r="C221">
        <f t="shared" si="91"/>
        <v>4</v>
      </c>
      <c r="D221">
        <f t="shared" si="91"/>
        <v>157</v>
      </c>
      <c r="E221">
        <f t="shared" ca="1" si="79"/>
        <v>111872.69597865715</v>
      </c>
      <c r="F221">
        <f t="shared" ca="1" si="80"/>
        <v>-28016.115694399996</v>
      </c>
      <c r="G221">
        <f t="shared" ca="1" si="84"/>
        <v>7315.2</v>
      </c>
      <c r="H221" s="9">
        <f t="shared" ca="1" si="81"/>
        <v>219.3576943687396</v>
      </c>
      <c r="I221" s="9">
        <f t="shared" ca="1" si="81"/>
        <v>-54.933227124706903</v>
      </c>
      <c r="J221" s="9">
        <f t="shared" ca="1" si="81"/>
        <v>0</v>
      </c>
      <c r="K221" s="9">
        <f t="shared" ca="1" si="85"/>
        <v>226.13150492822535</v>
      </c>
      <c r="L221" s="9">
        <f t="shared" ca="1" si="86"/>
        <v>104.05930118444181</v>
      </c>
      <c r="M221">
        <f t="shared" ca="1" si="88"/>
        <v>55.597380952380952</v>
      </c>
      <c r="N221">
        <f t="shared" ca="1" si="89"/>
        <v>34.723571428571425</v>
      </c>
    </row>
    <row r="222" spans="1:14" x14ac:dyDescent="0.25">
      <c r="A222" s="4">
        <f t="shared" si="83"/>
        <v>0.4421296296296276</v>
      </c>
      <c r="B222" s="3">
        <f t="shared" si="90"/>
        <v>1553302200</v>
      </c>
      <c r="C222">
        <f t="shared" si="91"/>
        <v>4</v>
      </c>
      <c r="D222">
        <f t="shared" si="91"/>
        <v>157</v>
      </c>
      <c r="E222">
        <f t="shared" ca="1" si="79"/>
        <v>112969.48445050085</v>
      </c>
      <c r="F222">
        <f t="shared" ca="1" si="80"/>
        <v>-28290.78183002353</v>
      </c>
      <c r="G222">
        <f t="shared" ca="1" si="84"/>
        <v>7315.2</v>
      </c>
      <c r="H222" s="9">
        <f t="shared" ca="1" si="81"/>
        <v>219.3576943687396</v>
      </c>
      <c r="I222" s="9">
        <f t="shared" ca="1" si="81"/>
        <v>-54.933227124705446</v>
      </c>
      <c r="J222" s="9">
        <f t="shared" ca="1" si="81"/>
        <v>0</v>
      </c>
      <c r="K222" s="9">
        <f t="shared" ca="1" si="85"/>
        <v>226.13150492822498</v>
      </c>
      <c r="L222" s="9">
        <f t="shared" ca="1" si="86"/>
        <v>104.05930118444145</v>
      </c>
      <c r="M222">
        <f t="shared" ca="1" si="88"/>
        <v>55.594904295051357</v>
      </c>
      <c r="N222">
        <f t="shared" ca="1" si="89"/>
        <v>34.741122782446311</v>
      </c>
    </row>
    <row r="223" spans="1:14" x14ac:dyDescent="0.25">
      <c r="A223" s="4">
        <f t="shared" si="83"/>
        <v>0.44218749999999796</v>
      </c>
      <c r="B223" s="3">
        <f t="shared" si="90"/>
        <v>1553302205</v>
      </c>
      <c r="C223">
        <f t="shared" si="91"/>
        <v>4</v>
      </c>
      <c r="D223">
        <f t="shared" si="91"/>
        <v>157</v>
      </c>
      <c r="E223">
        <f t="shared" ca="1" si="79"/>
        <v>114066.27292234455</v>
      </c>
      <c r="F223">
        <f t="shared" ca="1" si="80"/>
        <v>-28565.447965647058</v>
      </c>
      <c r="G223">
        <f t="shared" ca="1" si="84"/>
        <v>7315.2</v>
      </c>
      <c r="H223" s="9">
        <f t="shared" ca="1" si="81"/>
        <v>219.3576943687396</v>
      </c>
      <c r="I223" s="9">
        <f t="shared" ca="1" si="81"/>
        <v>-54.933227124705446</v>
      </c>
      <c r="J223" s="9">
        <f t="shared" ca="1" si="81"/>
        <v>0</v>
      </c>
      <c r="K223" s="9">
        <f t="shared" ca="1" si="85"/>
        <v>226.13150492822498</v>
      </c>
      <c r="L223" s="9">
        <f t="shared" ca="1" si="86"/>
        <v>104.05930118444145</v>
      </c>
      <c r="M223">
        <f t="shared" ca="1" si="88"/>
        <v>55.592427637721755</v>
      </c>
      <c r="N223">
        <f t="shared" ca="1" si="89"/>
        <v>34.758674136321197</v>
      </c>
    </row>
    <row r="224" spans="1:14" x14ac:dyDescent="0.25">
      <c r="A224" s="4">
        <f t="shared" si="83"/>
        <v>0.44224537037036832</v>
      </c>
      <c r="B224" s="3">
        <f t="shared" si="90"/>
        <v>1553302210</v>
      </c>
      <c r="C224">
        <f t="shared" si="91"/>
        <v>4</v>
      </c>
      <c r="D224">
        <f t="shared" si="91"/>
        <v>157</v>
      </c>
      <c r="E224">
        <f t="shared" ca="1" si="79"/>
        <v>115163.06139418825</v>
      </c>
      <c r="F224">
        <f t="shared" ca="1" si="80"/>
        <v>-28840.114101270585</v>
      </c>
      <c r="G224">
        <f t="shared" ca="1" si="84"/>
        <v>7315.2</v>
      </c>
      <c r="H224" s="9">
        <f t="shared" ca="1" si="81"/>
        <v>219.3576943687396</v>
      </c>
      <c r="I224" s="9">
        <f t="shared" ca="1" si="81"/>
        <v>-54.933227124706903</v>
      </c>
      <c r="J224" s="9">
        <f t="shared" ca="1" si="81"/>
        <v>0</v>
      </c>
      <c r="K224" s="9">
        <f t="shared" ca="1" si="85"/>
        <v>226.13150492822535</v>
      </c>
      <c r="L224" s="9">
        <f t="shared" ca="1" si="86"/>
        <v>104.05930118444181</v>
      </c>
      <c r="M224">
        <f t="shared" ca="1" si="88"/>
        <v>55.58995098039216</v>
      </c>
      <c r="N224">
        <f t="shared" ca="1" si="89"/>
        <v>34.776225490196076</v>
      </c>
    </row>
    <row r="225" spans="1:14" x14ac:dyDescent="0.25">
      <c r="A225" s="4">
        <f t="shared" si="83"/>
        <v>0.44230324074073868</v>
      </c>
      <c r="B225" s="3">
        <f t="shared" si="90"/>
        <v>1553302215</v>
      </c>
      <c r="C225">
        <f t="shared" si="91"/>
        <v>4</v>
      </c>
      <c r="D225">
        <f t="shared" si="91"/>
        <v>157</v>
      </c>
      <c r="E225">
        <f t="shared" ca="1" si="79"/>
        <v>116259.84986603195</v>
      </c>
      <c r="F225">
        <f t="shared" ca="1" si="80"/>
        <v>-29114.780236894119</v>
      </c>
      <c r="G225">
        <f t="shared" ca="1" si="84"/>
        <v>7315.2</v>
      </c>
      <c r="H225" s="9">
        <f t="shared" ca="1" si="81"/>
        <v>219.3576943687396</v>
      </c>
      <c r="I225" s="9">
        <f t="shared" ca="1" si="81"/>
        <v>-54.933227124705446</v>
      </c>
      <c r="J225" s="9">
        <f t="shared" ca="1" si="81"/>
        <v>0</v>
      </c>
      <c r="K225" s="9">
        <f t="shared" ca="1" si="85"/>
        <v>226.13150492822498</v>
      </c>
      <c r="L225" s="9">
        <f t="shared" ca="1" si="86"/>
        <v>104.05930118444145</v>
      </c>
      <c r="M225">
        <f t="shared" ca="1" si="88"/>
        <v>55.587474323062558</v>
      </c>
      <c r="N225">
        <f t="shared" ca="1" si="89"/>
        <v>34.793776844070962</v>
      </c>
    </row>
    <row r="226" spans="1:14" x14ac:dyDescent="0.25">
      <c r="A226" s="4">
        <f t="shared" si="83"/>
        <v>0.44236111111110904</v>
      </c>
      <c r="B226" s="3">
        <f t="shared" si="90"/>
        <v>1553302220</v>
      </c>
      <c r="C226">
        <f t="shared" si="91"/>
        <v>4</v>
      </c>
      <c r="D226">
        <f t="shared" si="91"/>
        <v>157</v>
      </c>
      <c r="E226">
        <f t="shared" ca="1" si="79"/>
        <v>117356.63833787564</v>
      </c>
      <c r="F226">
        <f t="shared" ca="1" si="80"/>
        <v>-29389.446372517647</v>
      </c>
      <c r="G226">
        <f t="shared" ca="1" si="84"/>
        <v>7315.2</v>
      </c>
      <c r="H226" s="9">
        <f t="shared" ca="1" si="81"/>
        <v>219.3576943687396</v>
      </c>
      <c r="I226" s="9">
        <f t="shared" ca="1" si="81"/>
        <v>-54.933227124705446</v>
      </c>
      <c r="J226" s="9">
        <f t="shared" ca="1" si="81"/>
        <v>0</v>
      </c>
      <c r="K226" s="9">
        <f t="shared" ca="1" si="85"/>
        <v>226.13150492822498</v>
      </c>
      <c r="L226" s="9">
        <f t="shared" ca="1" si="86"/>
        <v>104.05930118444145</v>
      </c>
      <c r="M226">
        <f t="shared" ca="1" si="88"/>
        <v>55.584997665732963</v>
      </c>
      <c r="N226">
        <f t="shared" ca="1" si="89"/>
        <v>34.811328197945841</v>
      </c>
    </row>
    <row r="227" spans="1:14" x14ac:dyDescent="0.25">
      <c r="A227" s="4">
        <f t="shared" si="83"/>
        <v>0.4424189814814794</v>
      </c>
      <c r="B227" s="3">
        <f t="shared" si="90"/>
        <v>1553302225</v>
      </c>
      <c r="C227">
        <f t="shared" si="91"/>
        <v>4</v>
      </c>
      <c r="D227">
        <f t="shared" si="91"/>
        <v>157</v>
      </c>
      <c r="E227">
        <f t="shared" ca="1" si="79"/>
        <v>118453.42680971934</v>
      </c>
      <c r="F227">
        <f t="shared" ca="1" si="80"/>
        <v>-29664.112508141174</v>
      </c>
      <c r="G227">
        <f t="shared" ca="1" si="84"/>
        <v>7315.2</v>
      </c>
      <c r="H227" s="9">
        <f t="shared" ca="1" si="81"/>
        <v>219.3576943687396</v>
      </c>
      <c r="I227" s="9">
        <f t="shared" ca="1" si="81"/>
        <v>-54.933227124705446</v>
      </c>
      <c r="J227" s="9">
        <f t="shared" ca="1" si="81"/>
        <v>0</v>
      </c>
      <c r="K227" s="9">
        <f t="shared" ca="1" si="85"/>
        <v>226.13150492822498</v>
      </c>
      <c r="L227" s="9">
        <f t="shared" ca="1" si="86"/>
        <v>104.05930118444145</v>
      </c>
      <c r="M227">
        <f t="shared" ca="1" si="88"/>
        <v>55.582521008403361</v>
      </c>
      <c r="N227">
        <f t="shared" ca="1" si="89"/>
        <v>34.828879551820727</v>
      </c>
    </row>
    <row r="228" spans="1:14" x14ac:dyDescent="0.25">
      <c r="A228" s="4">
        <f t="shared" si="83"/>
        <v>0.44247685185184976</v>
      </c>
      <c r="B228" s="3">
        <f t="shared" si="90"/>
        <v>1553302230</v>
      </c>
      <c r="C228">
        <f t="shared" si="91"/>
        <v>4</v>
      </c>
      <c r="D228">
        <f t="shared" si="91"/>
        <v>157</v>
      </c>
      <c r="E228">
        <f t="shared" ca="1" si="79"/>
        <v>119550.21528156304</v>
      </c>
      <c r="F228">
        <f t="shared" ca="1" si="80"/>
        <v>-29938.778643764701</v>
      </c>
      <c r="G228">
        <f t="shared" ca="1" si="84"/>
        <v>7315.2</v>
      </c>
      <c r="H228" s="9">
        <f t="shared" ca="1" si="81"/>
        <v>219.3576943687396</v>
      </c>
      <c r="I228" s="9">
        <f t="shared" ca="1" si="81"/>
        <v>-54.933227124706903</v>
      </c>
      <c r="J228" s="9">
        <f t="shared" ca="1" si="81"/>
        <v>0</v>
      </c>
      <c r="K228" s="9">
        <f t="shared" ca="1" si="85"/>
        <v>226.13150492822535</v>
      </c>
      <c r="L228" s="9">
        <f t="shared" ca="1" si="86"/>
        <v>104.05930118444181</v>
      </c>
      <c r="M228">
        <f t="shared" ca="1" si="88"/>
        <v>55.580044351073767</v>
      </c>
      <c r="N228">
        <f t="shared" ca="1" si="89"/>
        <v>34.846430905695613</v>
      </c>
    </row>
    <row r="229" spans="1:14" x14ac:dyDescent="0.25">
      <c r="A229" s="4">
        <f t="shared" si="83"/>
        <v>0.44253472222222012</v>
      </c>
      <c r="B229" s="3">
        <f t="shared" si="90"/>
        <v>1553302235</v>
      </c>
      <c r="C229">
        <f t="shared" si="91"/>
        <v>4</v>
      </c>
      <c r="D229">
        <f t="shared" si="91"/>
        <v>157</v>
      </c>
      <c r="E229">
        <f t="shared" ca="1" si="79"/>
        <v>120647.00375340674</v>
      </c>
      <c r="F229">
        <f t="shared" ca="1" si="80"/>
        <v>-30213.444779388235</v>
      </c>
      <c r="G229">
        <f t="shared" ca="1" si="84"/>
        <v>7315.2</v>
      </c>
      <c r="H229" s="9">
        <f t="shared" ca="1" si="81"/>
        <v>219.3576943687396</v>
      </c>
      <c r="I229" s="9">
        <f t="shared" ca="1" si="81"/>
        <v>-54.933227124705446</v>
      </c>
      <c r="J229" s="9">
        <f t="shared" ca="1" si="81"/>
        <v>0</v>
      </c>
      <c r="K229" s="9">
        <f t="shared" ca="1" si="85"/>
        <v>226.13150492822498</v>
      </c>
      <c r="L229" s="9">
        <f t="shared" ca="1" si="86"/>
        <v>104.05930118444145</v>
      </c>
      <c r="M229">
        <f t="shared" ca="1" si="88"/>
        <v>55.577567693744165</v>
      </c>
      <c r="N229">
        <f t="shared" ca="1" si="89"/>
        <v>34.863982259570491</v>
      </c>
    </row>
    <row r="230" spans="1:14" x14ac:dyDescent="0.25">
      <c r="A230" s="4">
        <f t="shared" si="83"/>
        <v>0.44259259259259048</v>
      </c>
      <c r="B230" s="3">
        <f t="shared" si="90"/>
        <v>1553302240</v>
      </c>
      <c r="C230">
        <f t="shared" si="91"/>
        <v>4</v>
      </c>
      <c r="D230">
        <f t="shared" si="91"/>
        <v>157</v>
      </c>
      <c r="E230">
        <f t="shared" ca="1" si="79"/>
        <v>121743.79222525044</v>
      </c>
      <c r="F230">
        <f t="shared" ca="1" si="80"/>
        <v>-30488.110915011763</v>
      </c>
      <c r="G230">
        <f t="shared" ca="1" si="84"/>
        <v>7315.2</v>
      </c>
      <c r="H230" s="9">
        <f t="shared" ca="1" si="81"/>
        <v>219.3576943687396</v>
      </c>
      <c r="I230" s="9">
        <f t="shared" ca="1" si="81"/>
        <v>-54.933227124705446</v>
      </c>
      <c r="J230" s="9">
        <f t="shared" ca="1" si="81"/>
        <v>0</v>
      </c>
      <c r="K230" s="9">
        <f t="shared" ca="1" si="85"/>
        <v>226.13150492822498</v>
      </c>
      <c r="L230" s="9">
        <f t="shared" ca="1" si="86"/>
        <v>104.05930118444145</v>
      </c>
      <c r="M230">
        <f t="shared" ca="1" si="88"/>
        <v>55.57509103641457</v>
      </c>
      <c r="N230">
        <f t="shared" ca="1" si="89"/>
        <v>34.881533613445377</v>
      </c>
    </row>
    <row r="231" spans="1:14" x14ac:dyDescent="0.25">
      <c r="A231" s="4">
        <f t="shared" si="83"/>
        <v>0.44265046296296084</v>
      </c>
      <c r="B231" s="3">
        <f t="shared" si="90"/>
        <v>1553302245</v>
      </c>
      <c r="C231">
        <f t="shared" si="91"/>
        <v>4</v>
      </c>
      <c r="D231">
        <f t="shared" si="91"/>
        <v>157</v>
      </c>
      <c r="E231">
        <f t="shared" ca="1" si="79"/>
        <v>122840.58069709413</v>
      </c>
      <c r="F231">
        <f t="shared" ca="1" si="80"/>
        <v>-30762.77705063529</v>
      </c>
      <c r="G231">
        <f t="shared" ca="1" si="84"/>
        <v>7315.2</v>
      </c>
      <c r="H231" s="9">
        <f t="shared" ca="1" si="81"/>
        <v>219.3576943687396</v>
      </c>
      <c r="I231" s="9">
        <f t="shared" ca="1" si="81"/>
        <v>-54.933227124706903</v>
      </c>
      <c r="J231" s="9">
        <f t="shared" ca="1" si="81"/>
        <v>0</v>
      </c>
      <c r="K231" s="9">
        <f t="shared" ca="1" si="85"/>
        <v>226.13150492822535</v>
      </c>
      <c r="L231" s="9">
        <f t="shared" ca="1" si="86"/>
        <v>104.05930118444181</v>
      </c>
      <c r="M231">
        <f t="shared" ca="1" si="88"/>
        <v>55.572614379084968</v>
      </c>
      <c r="N231">
        <f t="shared" ca="1" si="89"/>
        <v>34.899084967320263</v>
      </c>
    </row>
    <row r="232" spans="1:14" x14ac:dyDescent="0.25">
      <c r="A232" s="4">
        <f t="shared" si="83"/>
        <v>0.44270833333333121</v>
      </c>
      <c r="B232" s="3">
        <f t="shared" si="90"/>
        <v>1553302250</v>
      </c>
      <c r="C232">
        <f t="shared" si="91"/>
        <v>4</v>
      </c>
      <c r="D232">
        <f t="shared" si="91"/>
        <v>157</v>
      </c>
      <c r="E232">
        <f t="shared" ca="1" si="79"/>
        <v>123937.36916893783</v>
      </c>
      <c r="F232">
        <f t="shared" ca="1" si="80"/>
        <v>-31037.443186258824</v>
      </c>
      <c r="G232">
        <f t="shared" ca="1" si="84"/>
        <v>7315.2</v>
      </c>
      <c r="H232" s="9">
        <f t="shared" ca="1" si="81"/>
        <v>219.3576943687367</v>
      </c>
      <c r="I232" s="9">
        <f t="shared" ca="1" si="81"/>
        <v>-54.933227124705446</v>
      </c>
      <c r="J232" s="9">
        <f t="shared" ca="1" si="81"/>
        <v>0</v>
      </c>
      <c r="K232" s="9">
        <f t="shared" ca="1" si="85"/>
        <v>226.13150492822217</v>
      </c>
      <c r="L232" s="9">
        <f t="shared" ca="1" si="86"/>
        <v>104.05930118444162</v>
      </c>
      <c r="M232">
        <f t="shared" ca="1" si="88"/>
        <v>55.570137721755373</v>
      </c>
      <c r="N232">
        <f t="shared" ca="1" si="89"/>
        <v>34.916636321195142</v>
      </c>
    </row>
    <row r="233" spans="1:14" x14ac:dyDescent="0.25">
      <c r="A233" s="4">
        <f t="shared" si="83"/>
        <v>0.44276620370370157</v>
      </c>
      <c r="B233" s="3">
        <f t="shared" si="90"/>
        <v>1553302255</v>
      </c>
      <c r="C233">
        <f t="shared" ref="C233:D234" si="92">C232</f>
        <v>4</v>
      </c>
      <c r="D233">
        <f t="shared" si="92"/>
        <v>157</v>
      </c>
      <c r="E233">
        <f t="shared" ref="E233:E234" ca="1" si="93">INDIRECT("E$"&amp;C233)+INDIRECT("H$"&amp;C233)*($B233-INDIRECT("B$"&amp;D233))</f>
        <v>125034.15764078152</v>
      </c>
      <c r="F233">
        <f t="shared" ref="F233:F234" ca="1" si="94">INDIRECT("F$"&amp;C233)+INDIRECT("I$"&amp;C233)*($B233-INDIRECT("B$"&amp;D233))</f>
        <v>-31312.109321882352</v>
      </c>
      <c r="G233">
        <f t="shared" ca="1" si="84"/>
        <v>7315.2</v>
      </c>
      <c r="H233" s="9">
        <f t="shared" ca="1" si="81"/>
        <v>219.3576943687396</v>
      </c>
      <c r="I233" s="9">
        <f t="shared" ca="1" si="81"/>
        <v>-54.933227124705446</v>
      </c>
      <c r="J233" s="9">
        <f t="shared" ca="1" si="81"/>
        <v>0</v>
      </c>
      <c r="K233" s="9">
        <f t="shared" ca="1" si="85"/>
        <v>226.13150492822498</v>
      </c>
      <c r="L233" s="9">
        <f t="shared" ca="1" si="86"/>
        <v>104.05930118444145</v>
      </c>
      <c r="M233">
        <f t="shared" ca="1" si="88"/>
        <v>55.567661064425771</v>
      </c>
      <c r="N233">
        <f t="shared" ca="1" si="89"/>
        <v>34.934187675070028</v>
      </c>
    </row>
    <row r="234" spans="1:14" x14ac:dyDescent="0.25">
      <c r="A234" s="4">
        <f t="shared" si="83"/>
        <v>0.44282407407407193</v>
      </c>
      <c r="B234" s="3">
        <f t="shared" si="90"/>
        <v>1553302260</v>
      </c>
      <c r="C234">
        <f t="shared" si="92"/>
        <v>4</v>
      </c>
      <c r="D234">
        <f t="shared" si="92"/>
        <v>157</v>
      </c>
      <c r="E234">
        <f t="shared" ca="1" si="93"/>
        <v>126130.94611262521</v>
      </c>
      <c r="F234">
        <f t="shared" ca="1" si="94"/>
        <v>-31586.775457505879</v>
      </c>
      <c r="G234">
        <f t="shared" ca="1" si="84"/>
        <v>7315.2</v>
      </c>
      <c r="H234" s="9">
        <f t="shared" ca="1" si="81"/>
        <v>219.3576943687396</v>
      </c>
      <c r="I234" s="9">
        <f t="shared" ca="1" si="81"/>
        <v>-54.933227124706903</v>
      </c>
      <c r="J234" s="9">
        <f t="shared" ca="1" si="81"/>
        <v>0</v>
      </c>
      <c r="K234" s="9">
        <f t="shared" ca="1" si="85"/>
        <v>226.13150492822535</v>
      </c>
      <c r="L234" s="9">
        <f t="shared" ca="1" si="86"/>
        <v>104.05930118444181</v>
      </c>
      <c r="M234">
        <f t="shared" ca="1" si="88"/>
        <v>55.565184407096176</v>
      </c>
      <c r="N234">
        <f t="shared" ca="1" si="89"/>
        <v>34.951739028944914</v>
      </c>
    </row>
    <row r="235" spans="1:14" x14ac:dyDescent="0.25">
      <c r="A235" s="4">
        <f t="shared" si="83"/>
        <v>0.44288194444444229</v>
      </c>
      <c r="B235" s="3">
        <f t="shared" ref="B235:B238" si="95">B234+SECOND(A235-A234)</f>
        <v>1553302265</v>
      </c>
      <c r="C235">
        <f t="shared" ref="C235:D235" si="96">C234</f>
        <v>4</v>
      </c>
      <c r="D235">
        <f t="shared" si="96"/>
        <v>157</v>
      </c>
      <c r="E235">
        <f t="shared" ref="E235:E238" ca="1" si="97">INDIRECT("E$"&amp;C235)+INDIRECT("H$"&amp;C235)*($B235-INDIRECT("B$"&amp;D235))</f>
        <v>127227.73458446891</v>
      </c>
      <c r="F235">
        <f t="shared" ref="F235:F238" ca="1" si="98">INDIRECT("F$"&amp;C235)+INDIRECT("I$"&amp;C235)*($B235-INDIRECT("B$"&amp;D235))</f>
        <v>-31861.441593129413</v>
      </c>
      <c r="G235">
        <f t="shared" ref="G235:G238" ca="1" si="99">INDIRECT("G$"&amp;C235)+INDIRECT("J$"&amp;C235)*($B235-INDIRECT("B$"&amp;D235))</f>
        <v>7315.2</v>
      </c>
      <c r="H235" s="9">
        <f t="shared" ref="H235:H237" ca="1" si="100">(E236-E235)/($B236-$B235)</f>
        <v>219.3576943687396</v>
      </c>
      <c r="I235" s="9">
        <f t="shared" ref="I235:I237" ca="1" si="101">(F236-F235)/($B236-$B235)</f>
        <v>-54.933227124705446</v>
      </c>
      <c r="J235" s="9">
        <f t="shared" ref="J235:J237" ca="1" si="102">(G236-G235)/($B236-$B235)</f>
        <v>0</v>
      </c>
      <c r="K235" s="9">
        <f t="shared" ref="K235:K238" ca="1" si="103">SQRT(H235*H235+I235*I235)</f>
        <v>226.13150492822498</v>
      </c>
      <c r="L235" s="9">
        <f t="shared" ref="L235:L238" ca="1" si="104">DEGREES(ATAN2(I235,H235))</f>
        <v>104.05930118444145</v>
      </c>
      <c r="M235">
        <f t="shared" ref="M235:M238" ca="1" si="105">INDIRECT("M$"&amp;C235)+INDIRECT("O$"&amp;C235)*($B235-INDIRECT("B$"&amp;D235))</f>
        <v>55.562707749766574</v>
      </c>
      <c r="N235">
        <f t="shared" ref="N235:N238" ca="1" si="106">INDIRECT("N$"&amp;C235)+INDIRECT("P$"&amp;C235)*($B235-INDIRECT("B$"&amp;D235))</f>
        <v>34.969290382819793</v>
      </c>
    </row>
    <row r="236" spans="1:14" x14ac:dyDescent="0.25">
      <c r="A236" s="4">
        <f t="shared" si="83"/>
        <v>0.44293981481481265</v>
      </c>
      <c r="B236" s="3">
        <f t="shared" si="95"/>
        <v>1553302270</v>
      </c>
      <c r="C236">
        <f t="shared" ref="C236:D236" si="107">C235</f>
        <v>4</v>
      </c>
      <c r="D236">
        <f t="shared" si="107"/>
        <v>157</v>
      </c>
      <c r="E236">
        <f t="shared" ca="1" si="97"/>
        <v>128324.52305631261</v>
      </c>
      <c r="F236">
        <f t="shared" ca="1" si="98"/>
        <v>-32136.107728752941</v>
      </c>
      <c r="G236">
        <f t="shared" ca="1" si="99"/>
        <v>7315.2</v>
      </c>
      <c r="H236" s="9">
        <f t="shared" ca="1" si="100"/>
        <v>219.3576943687396</v>
      </c>
      <c r="I236" s="9">
        <f t="shared" ca="1" si="101"/>
        <v>-54.933227124705446</v>
      </c>
      <c r="J236" s="9">
        <f t="shared" ca="1" si="102"/>
        <v>0</v>
      </c>
      <c r="K236" s="9">
        <f t="shared" ca="1" si="103"/>
        <v>226.13150492822498</v>
      </c>
      <c r="L236" s="9">
        <f t="shared" ca="1" si="104"/>
        <v>104.05930118444145</v>
      </c>
      <c r="M236">
        <f t="shared" ca="1" si="105"/>
        <v>55.560231092436979</v>
      </c>
      <c r="N236">
        <f t="shared" ca="1" si="106"/>
        <v>34.986841736694679</v>
      </c>
    </row>
    <row r="237" spans="1:14" x14ac:dyDescent="0.25">
      <c r="A237" s="4">
        <f t="shared" si="83"/>
        <v>0.44299768518518301</v>
      </c>
      <c r="B237" s="3">
        <f t="shared" si="95"/>
        <v>1553302275</v>
      </c>
      <c r="C237">
        <f t="shared" ref="C237:D237" si="108">C236</f>
        <v>4</v>
      </c>
      <c r="D237">
        <f t="shared" si="108"/>
        <v>157</v>
      </c>
      <c r="E237">
        <f t="shared" ca="1" si="97"/>
        <v>129421.31152815631</v>
      </c>
      <c r="F237">
        <f t="shared" ca="1" si="98"/>
        <v>-32410.773864376468</v>
      </c>
      <c r="G237">
        <f t="shared" ca="1" si="99"/>
        <v>7315.2</v>
      </c>
      <c r="H237" s="9">
        <f t="shared" ca="1" si="100"/>
        <v>219.3576943687396</v>
      </c>
      <c r="I237" s="9">
        <f t="shared" ca="1" si="101"/>
        <v>-54.933227124705446</v>
      </c>
      <c r="J237" s="9">
        <f t="shared" ca="1" si="102"/>
        <v>0</v>
      </c>
      <c r="K237" s="9">
        <f t="shared" ca="1" si="103"/>
        <v>226.13150492822498</v>
      </c>
      <c r="L237" s="9">
        <f t="shared" ca="1" si="104"/>
        <v>104.05930118444145</v>
      </c>
      <c r="M237">
        <f t="shared" ca="1" si="105"/>
        <v>55.557754435107377</v>
      </c>
      <c r="N237">
        <f t="shared" ca="1" si="106"/>
        <v>35.004393090569558</v>
      </c>
    </row>
    <row r="238" spans="1:14" x14ac:dyDescent="0.25">
      <c r="A238" s="4">
        <f t="shared" si="83"/>
        <v>0.44305555555555337</v>
      </c>
      <c r="B238" s="3">
        <f t="shared" si="95"/>
        <v>1553302280</v>
      </c>
      <c r="C238">
        <f t="shared" ref="C238:D238" si="109">C237</f>
        <v>4</v>
      </c>
      <c r="D238">
        <f t="shared" si="109"/>
        <v>157</v>
      </c>
      <c r="E238">
        <f t="shared" ca="1" si="97"/>
        <v>130518.1</v>
      </c>
      <c r="F238">
        <f t="shared" ca="1" si="98"/>
        <v>-32685.439999999995</v>
      </c>
      <c r="G238">
        <f t="shared" ca="1" si="99"/>
        <v>7315.2</v>
      </c>
      <c r="H238" s="9">
        <f ca="1">H237</f>
        <v>219.3576943687396</v>
      </c>
      <c r="I238" s="9">
        <f t="shared" ref="I238:J238" ca="1" si="110">I237</f>
        <v>-54.933227124705446</v>
      </c>
      <c r="J238" s="9">
        <f t="shared" ca="1" si="110"/>
        <v>0</v>
      </c>
      <c r="K238" s="9">
        <f t="shared" ca="1" si="103"/>
        <v>226.13150492822498</v>
      </c>
      <c r="L238" s="9">
        <f t="shared" ca="1" si="104"/>
        <v>104.05930118444145</v>
      </c>
      <c r="M238">
        <f t="shared" ca="1" si="105"/>
        <v>55.555277777777775</v>
      </c>
      <c r="N238">
        <f t="shared" ca="1" si="106"/>
        <v>35.021944444444443</v>
      </c>
    </row>
    <row r="239" spans="1:14" x14ac:dyDescent="0.25">
      <c r="A239" s="4" t="s">
        <v>144</v>
      </c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0.41875000000000001</v>
      </c>
      <c r="B2" s="6" t="s">
        <v>95</v>
      </c>
      <c r="C2" s="7">
        <v>280</v>
      </c>
      <c r="D2" s="7"/>
      <c r="E2" s="42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0.42048611111111112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0.43055555555555558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0.41875000000000001</v>
      </c>
      <c r="B7" s="3">
        <f>Params!D29+MINUTE(A7-Params!C29)*60+SECOND(A7-Params!C29)</f>
        <v>1553300180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0.41880787037037037</v>
      </c>
      <c r="B8" s="3">
        <f>B7+SECOND(A8-A7)</f>
        <v>1553300185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0.41886574074074073</v>
      </c>
      <c r="B9" s="3">
        <f>B8+SECOND(A9-A8)</f>
        <v>1553300190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0.41892361111111109</v>
      </c>
      <c r="B10" s="3">
        <f t="shared" ref="B10:B73" si="11">B9+SECOND(A10-A9)</f>
        <v>1553300195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0.41898148148148145</v>
      </c>
      <c r="B11" s="3">
        <f t="shared" si="11"/>
        <v>1553300200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0.41903935185185182</v>
      </c>
      <c r="B12" s="3">
        <f t="shared" si="11"/>
        <v>1553300205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0.41909722222222218</v>
      </c>
      <c r="B13" s="3">
        <f t="shared" si="11"/>
        <v>1553300210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0.41915509259259254</v>
      </c>
      <c r="B14" s="3">
        <f t="shared" si="11"/>
        <v>1553300215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0.4192129629629629</v>
      </c>
      <c r="B15" s="3">
        <f t="shared" si="11"/>
        <v>1553300220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0.41927083333333326</v>
      </c>
      <c r="B16" s="3">
        <f t="shared" si="11"/>
        <v>1553300225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0.41932870370370362</v>
      </c>
      <c r="B17" s="3">
        <f t="shared" si="11"/>
        <v>1553300230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0.41938657407407398</v>
      </c>
      <c r="B18" s="3">
        <f t="shared" si="11"/>
        <v>1553300235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0.41944444444444434</v>
      </c>
      <c r="B19" s="3">
        <f t="shared" si="11"/>
        <v>1553300240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0.4195023148148147</v>
      </c>
      <c r="B20" s="3">
        <f t="shared" si="11"/>
        <v>1553300245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0.41956018518518506</v>
      </c>
      <c r="B21" s="3">
        <f t="shared" si="11"/>
        <v>1553300250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0.41961805555555542</v>
      </c>
      <c r="B22" s="3">
        <f t="shared" si="11"/>
        <v>1553300255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0.41967592592592579</v>
      </c>
      <c r="B23" s="3">
        <f t="shared" si="11"/>
        <v>1553300260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0.41973379629629615</v>
      </c>
      <c r="B24" s="3">
        <f t="shared" si="11"/>
        <v>1553300265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0.41979166666666651</v>
      </c>
      <c r="B25" s="3">
        <f t="shared" si="11"/>
        <v>1553300270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0.41984953703703687</v>
      </c>
      <c r="B26" s="3">
        <f t="shared" si="11"/>
        <v>1553300275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0.41990740740740723</v>
      </c>
      <c r="B27" s="3">
        <f t="shared" si="11"/>
        <v>1553300280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0.41996527777777759</v>
      </c>
      <c r="B28" s="3">
        <f t="shared" si="11"/>
        <v>1553300285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0.42002314814814795</v>
      </c>
      <c r="B29" s="3">
        <f t="shared" si="11"/>
        <v>1553300290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0.42008101851851831</v>
      </c>
      <c r="B30" s="3">
        <f t="shared" si="11"/>
        <v>1553300295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0.42013888888888867</v>
      </c>
      <c r="B31" s="3">
        <f t="shared" si="11"/>
        <v>1553300300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0.42019675925925903</v>
      </c>
      <c r="B32" s="3">
        <f t="shared" si="11"/>
        <v>1553300305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0.42025462962962939</v>
      </c>
      <c r="B33" s="3">
        <f t="shared" si="11"/>
        <v>1553300310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0.42031249999999976</v>
      </c>
      <c r="B34" s="3">
        <f t="shared" si="11"/>
        <v>1553300315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0.42037037037037012</v>
      </c>
      <c r="B35" s="3">
        <f t="shared" si="11"/>
        <v>1553300320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0.42042824074074048</v>
      </c>
      <c r="B36" s="3">
        <f t="shared" si="11"/>
        <v>1553300325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0.42048611111111084</v>
      </c>
      <c r="B37" s="3">
        <f t="shared" si="11"/>
        <v>1553300330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0.4205439814814812</v>
      </c>
      <c r="B38" s="3">
        <f t="shared" si="11"/>
        <v>1553300335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0.42060185185185156</v>
      </c>
      <c r="B39" s="3">
        <f t="shared" si="11"/>
        <v>1553300340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0.42065972222222192</v>
      </c>
      <c r="B40" s="3">
        <f t="shared" si="11"/>
        <v>1553300345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0.42071759259259228</v>
      </c>
      <c r="B41" s="3">
        <f t="shared" si="11"/>
        <v>1553300350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0.42077546296296264</v>
      </c>
      <c r="B42" s="3">
        <f t="shared" si="11"/>
        <v>1553300355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0.420833333333333</v>
      </c>
      <c r="B43" s="3">
        <f t="shared" si="11"/>
        <v>1553300360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0.42089120370370336</v>
      </c>
      <c r="B44" s="3">
        <f t="shared" si="11"/>
        <v>1553300365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0.42094907407407373</v>
      </c>
      <c r="B45" s="3">
        <f t="shared" si="11"/>
        <v>1553300370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0.42100694444444409</v>
      </c>
      <c r="B46" s="3">
        <f t="shared" si="11"/>
        <v>1553300375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0.42106481481481445</v>
      </c>
      <c r="B47" s="3">
        <f t="shared" si="11"/>
        <v>1553300380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0.42112268518518481</v>
      </c>
      <c r="B48" s="3">
        <f t="shared" si="11"/>
        <v>1553300385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0.42118055555555517</v>
      </c>
      <c r="B49" s="3">
        <f t="shared" si="11"/>
        <v>1553300390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0.42123842592592553</v>
      </c>
      <c r="B50" s="3">
        <f t="shared" si="11"/>
        <v>1553300395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0.42129629629629589</v>
      </c>
      <c r="B51" s="3">
        <f t="shared" si="11"/>
        <v>1553300400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0.42135416666666625</v>
      </c>
      <c r="B52" s="3">
        <f t="shared" si="11"/>
        <v>1553300405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0.42141203703703661</v>
      </c>
      <c r="B53" s="3">
        <f t="shared" si="11"/>
        <v>1553300410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0.42146990740740697</v>
      </c>
      <c r="B54" s="3">
        <f t="shared" si="11"/>
        <v>1553300415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0.42152777777777733</v>
      </c>
      <c r="B55" s="3">
        <f t="shared" si="11"/>
        <v>1553300420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0.4215856481481477</v>
      </c>
      <c r="B56" s="3">
        <f t="shared" si="11"/>
        <v>1553300425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0.42164351851851806</v>
      </c>
      <c r="B57" s="3">
        <f t="shared" si="11"/>
        <v>1553300430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0.42170138888888842</v>
      </c>
      <c r="B58" s="3">
        <f t="shared" si="11"/>
        <v>1553300435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0.42175925925925878</v>
      </c>
      <c r="B59" s="3">
        <f t="shared" si="11"/>
        <v>1553300440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0.42181712962962914</v>
      </c>
      <c r="B60" s="3">
        <f t="shared" si="11"/>
        <v>1553300445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0.4218749999999995</v>
      </c>
      <c r="B61" s="3">
        <f t="shared" si="11"/>
        <v>1553300450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0.42193287037036986</v>
      </c>
      <c r="B62" s="3">
        <f t="shared" si="11"/>
        <v>1553300455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0.42199074074074022</v>
      </c>
      <c r="B63" s="3">
        <f t="shared" si="11"/>
        <v>1553300460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0.42204861111111058</v>
      </c>
      <c r="B64" s="3">
        <f t="shared" si="11"/>
        <v>1553300465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0.42210648148148094</v>
      </c>
      <c r="B65" s="3">
        <f t="shared" si="11"/>
        <v>1553300470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0.4221643518518513</v>
      </c>
      <c r="B66" s="3">
        <f t="shared" si="11"/>
        <v>1553300475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0.42222222222222167</v>
      </c>
      <c r="B67" s="3">
        <f t="shared" si="11"/>
        <v>1553300480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0.42228009259259203</v>
      </c>
      <c r="B68" s="3">
        <f t="shared" si="11"/>
        <v>1553300485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0.42233796296296239</v>
      </c>
      <c r="B69" s="3">
        <f t="shared" si="11"/>
        <v>1553300490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0.42239583333333275</v>
      </c>
      <c r="B70" s="3">
        <f t="shared" si="11"/>
        <v>1553300495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0.42245370370370311</v>
      </c>
      <c r="B71" s="3">
        <f t="shared" si="11"/>
        <v>1553300500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0.42251157407407347</v>
      </c>
      <c r="B72" s="3">
        <f t="shared" si="11"/>
        <v>1553300505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0.42256944444444383</v>
      </c>
      <c r="B73" s="3">
        <f t="shared" si="11"/>
        <v>1553300510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0.42262731481481419</v>
      </c>
      <c r="B74" s="3">
        <f t="shared" ref="B74:B137" si="25">B73+SECOND(A74-A73)</f>
        <v>1553300515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0.42268518518518455</v>
      </c>
      <c r="B75" s="3">
        <f t="shared" si="25"/>
        <v>1553300520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0.42274305555555491</v>
      </c>
      <c r="B76" s="3">
        <f t="shared" si="25"/>
        <v>1553300525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0.42280092592592528</v>
      </c>
      <c r="B77" s="3">
        <f t="shared" si="25"/>
        <v>1553300530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0.42285879629629564</v>
      </c>
      <c r="B78" s="3">
        <f t="shared" si="25"/>
        <v>1553300535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0.422916666666666</v>
      </c>
      <c r="B79" s="3">
        <f t="shared" si="25"/>
        <v>1553300540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0.42297453703703636</v>
      </c>
      <c r="B80" s="3">
        <f t="shared" si="25"/>
        <v>1553300545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4" x14ac:dyDescent="0.25">
      <c r="A81" s="4">
        <f t="shared" si="24"/>
        <v>0.42303240740740672</v>
      </c>
      <c r="B81" s="3">
        <f t="shared" si="25"/>
        <v>1553300550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4" x14ac:dyDescent="0.25">
      <c r="A82" s="4">
        <f t="shared" si="24"/>
        <v>0.42309027777777708</v>
      </c>
      <c r="B82" s="3">
        <f t="shared" si="25"/>
        <v>1553300555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4" x14ac:dyDescent="0.25">
      <c r="A83" s="4">
        <f t="shared" si="24"/>
        <v>0.42314814814814744</v>
      </c>
      <c r="B83" s="3">
        <f t="shared" si="25"/>
        <v>1553300560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4" x14ac:dyDescent="0.25">
      <c r="A84" s="4">
        <f t="shared" si="24"/>
        <v>0.4232060185185178</v>
      </c>
      <c r="B84" s="3">
        <f t="shared" si="25"/>
        <v>1553300565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</row>
    <row r="85" spans="1:14" x14ac:dyDescent="0.25">
      <c r="A85" s="4">
        <f t="shared" si="24"/>
        <v>0.42326388888888816</v>
      </c>
      <c r="B85" s="3">
        <f t="shared" si="25"/>
        <v>1553300570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4" x14ac:dyDescent="0.25">
      <c r="A86" s="4">
        <f t="shared" si="24"/>
        <v>0.42332175925925852</v>
      </c>
      <c r="B86" s="3">
        <f t="shared" si="25"/>
        <v>1553300575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4" x14ac:dyDescent="0.25">
      <c r="A87" s="4">
        <f t="shared" si="24"/>
        <v>0.42337962962962888</v>
      </c>
      <c r="B87" s="3">
        <f t="shared" si="25"/>
        <v>1553300580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4" x14ac:dyDescent="0.25">
      <c r="A88" s="4">
        <f t="shared" si="24"/>
        <v>0.42343749999999925</v>
      </c>
      <c r="B88" s="3">
        <f t="shared" si="25"/>
        <v>1553300585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4" x14ac:dyDescent="0.25">
      <c r="A89" s="4">
        <f t="shared" si="24"/>
        <v>0.42349537037036961</v>
      </c>
      <c r="B89" s="3">
        <f t="shared" si="25"/>
        <v>1553300590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4" x14ac:dyDescent="0.25">
      <c r="A90" s="4">
        <f t="shared" si="24"/>
        <v>0.42355324074073997</v>
      </c>
      <c r="B90" s="3">
        <f t="shared" si="25"/>
        <v>1553300595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4" x14ac:dyDescent="0.25">
      <c r="A91" s="4">
        <f t="shared" si="24"/>
        <v>0.42361111111111033</v>
      </c>
      <c r="B91" s="3">
        <f t="shared" si="25"/>
        <v>1553300600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4" x14ac:dyDescent="0.25">
      <c r="A92" s="4">
        <f t="shared" si="24"/>
        <v>0.42366898148148069</v>
      </c>
      <c r="B92" s="3">
        <f t="shared" si="25"/>
        <v>1553300605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4" x14ac:dyDescent="0.25">
      <c r="A93" s="4">
        <f t="shared" si="24"/>
        <v>0.42372685185185105</v>
      </c>
      <c r="B93" s="3">
        <f t="shared" si="25"/>
        <v>1553300610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4" x14ac:dyDescent="0.25">
      <c r="A94" s="4">
        <f t="shared" si="24"/>
        <v>0.42378472222222141</v>
      </c>
      <c r="B94" s="3">
        <f t="shared" si="25"/>
        <v>1553300615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4" x14ac:dyDescent="0.25">
      <c r="A95" s="4">
        <f t="shared" si="24"/>
        <v>0.42384259259259177</v>
      </c>
      <c r="B95" s="3">
        <f t="shared" si="25"/>
        <v>1553300620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4" x14ac:dyDescent="0.25">
      <c r="A96" s="4">
        <f>A95+5/24/3600</f>
        <v>0.42390046296296213</v>
      </c>
      <c r="B96" s="3">
        <f t="shared" si="25"/>
        <v>1553300625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0.42395833333333249</v>
      </c>
      <c r="B97" s="3">
        <f t="shared" si="25"/>
        <v>1553300630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0.42401620370370285</v>
      </c>
      <c r="B98" s="3">
        <f t="shared" si="25"/>
        <v>1553300635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0.42407407407407322</v>
      </c>
      <c r="B99" s="3">
        <f t="shared" si="25"/>
        <v>1553300640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0.42413194444444358</v>
      </c>
      <c r="B100" s="3">
        <f t="shared" si="25"/>
        <v>1553300645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0.42418981481481394</v>
      </c>
      <c r="B101" s="3">
        <f t="shared" si="25"/>
        <v>1553300650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0.4242476851851843</v>
      </c>
      <c r="B102" s="3">
        <f t="shared" si="25"/>
        <v>1553300655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0.42430555555555466</v>
      </c>
      <c r="B103" s="3">
        <f t="shared" si="25"/>
        <v>1553300660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0.42436342592592502</v>
      </c>
      <c r="B104" s="3">
        <f t="shared" si="25"/>
        <v>1553300665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0.42442129629629538</v>
      </c>
      <c r="B105" s="3">
        <f t="shared" si="25"/>
        <v>1553300670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0.42447916666666574</v>
      </c>
      <c r="B106" s="3">
        <f t="shared" si="25"/>
        <v>1553300675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0.4245370370370361</v>
      </c>
      <c r="B107" s="3">
        <f t="shared" si="25"/>
        <v>1553300680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0.42459490740740646</v>
      </c>
      <c r="B108" s="3">
        <f t="shared" si="25"/>
        <v>1553300685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0.42465277777777682</v>
      </c>
      <c r="B109" s="3">
        <f t="shared" si="25"/>
        <v>1553300690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0.42471064814814719</v>
      </c>
      <c r="B110" s="3">
        <f t="shared" si="25"/>
        <v>1553300695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0.42476851851851755</v>
      </c>
      <c r="B111" s="3">
        <f t="shared" si="25"/>
        <v>1553300700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0.42482638888888791</v>
      </c>
      <c r="B112" s="3">
        <f t="shared" si="25"/>
        <v>1553300705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0.42488425925925827</v>
      </c>
      <c r="B113" s="3">
        <f t="shared" si="25"/>
        <v>1553300710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0.42494212962962863</v>
      </c>
      <c r="B114" s="3">
        <f t="shared" si="25"/>
        <v>1553300715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0.42499999999999899</v>
      </c>
      <c r="B115" s="3">
        <f t="shared" si="25"/>
        <v>1553300720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0.42505787037036935</v>
      </c>
      <c r="B116" s="3">
        <f t="shared" si="25"/>
        <v>1553300725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0.42511574074073971</v>
      </c>
      <c r="B117" s="3">
        <f t="shared" si="25"/>
        <v>1553300730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0.42517361111111007</v>
      </c>
      <c r="B118" s="3">
        <f t="shared" si="25"/>
        <v>1553300735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0.42523148148148043</v>
      </c>
      <c r="B119" s="3">
        <f t="shared" si="25"/>
        <v>1553300740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0.42528935185185079</v>
      </c>
      <c r="B120" s="3">
        <f t="shared" si="25"/>
        <v>1553300745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0.42534722222222116</v>
      </c>
      <c r="B121" s="3">
        <f t="shared" si="25"/>
        <v>1553300750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0.42540509259259152</v>
      </c>
      <c r="B122" s="3">
        <f t="shared" si="25"/>
        <v>1553300755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0.42546296296296188</v>
      </c>
      <c r="B123" s="3">
        <f t="shared" si="25"/>
        <v>1553300760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0.42552083333333224</v>
      </c>
      <c r="B124" s="3">
        <f t="shared" si="25"/>
        <v>1553300765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0.4255787037037026</v>
      </c>
      <c r="B125" s="3">
        <f t="shared" si="25"/>
        <v>1553300770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0.42563657407407296</v>
      </c>
      <c r="B126" s="3">
        <f t="shared" si="25"/>
        <v>1553300775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0.42569444444444332</v>
      </c>
      <c r="B127" s="3">
        <f t="shared" si="25"/>
        <v>1553300780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0.42575231481481368</v>
      </c>
      <c r="B128" s="3">
        <f t="shared" si="25"/>
        <v>1553300785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0.42581018518518404</v>
      </c>
      <c r="B129" s="3">
        <f t="shared" si="25"/>
        <v>1553300790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0.4258680555555544</v>
      </c>
      <c r="B130" s="3">
        <f t="shared" si="25"/>
        <v>1553300795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0.42592592592592476</v>
      </c>
      <c r="B131" s="3">
        <f t="shared" si="25"/>
        <v>1553300800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0.42598379629629513</v>
      </c>
      <c r="B132" s="3">
        <f t="shared" si="25"/>
        <v>1553300805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0.42604166666666549</v>
      </c>
      <c r="B133" s="3">
        <f t="shared" si="25"/>
        <v>1553300810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0.42609953703703585</v>
      </c>
      <c r="B134" s="3">
        <f t="shared" si="25"/>
        <v>1553300815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0.42615740740740621</v>
      </c>
      <c r="B135" s="3">
        <f t="shared" si="25"/>
        <v>1553300820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0.42621527777777657</v>
      </c>
      <c r="B136" s="3">
        <f t="shared" si="25"/>
        <v>1553300825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0.42627314814814693</v>
      </c>
      <c r="B137" s="3">
        <f t="shared" si="25"/>
        <v>1553300830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0.42633101851851729</v>
      </c>
      <c r="B138" s="3">
        <f t="shared" ref="B138:B201" si="40">B137+SECOND(A138-A137)</f>
        <v>1553300835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0.42638888888888765</v>
      </c>
      <c r="B139" s="3">
        <f t="shared" si="40"/>
        <v>1553300840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0.42644675925925801</v>
      </c>
      <c r="B140" s="3">
        <f t="shared" si="40"/>
        <v>1553300845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0.42650462962962837</v>
      </c>
      <c r="B141" s="3">
        <f t="shared" si="40"/>
        <v>1553300850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0.42656249999999873</v>
      </c>
      <c r="B142" s="3">
        <f t="shared" si="40"/>
        <v>1553300855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0.4266203703703691</v>
      </c>
      <c r="B143" s="3">
        <f t="shared" si="40"/>
        <v>1553300860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0.42667824074073946</v>
      </c>
      <c r="B144" s="3">
        <f t="shared" si="40"/>
        <v>1553300865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0.42673611111110982</v>
      </c>
      <c r="B145" s="3">
        <f t="shared" si="40"/>
        <v>1553300870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0.42679398148148018</v>
      </c>
      <c r="B146" s="3">
        <f t="shared" si="40"/>
        <v>1553300875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0.42685185185185054</v>
      </c>
      <c r="B147" s="3">
        <f t="shared" si="40"/>
        <v>1553300880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0.4269097222222209</v>
      </c>
      <c r="B148" s="3">
        <f t="shared" si="40"/>
        <v>1553300885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0.42696759259259126</v>
      </c>
      <c r="B149" s="3">
        <f t="shared" si="40"/>
        <v>1553300890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0.42702546296296162</v>
      </c>
      <c r="B150" s="3">
        <f t="shared" si="40"/>
        <v>1553300895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0.42708333333333198</v>
      </c>
      <c r="B151" s="3">
        <f t="shared" si="40"/>
        <v>1553300900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0.42714120370370234</v>
      </c>
      <c r="B152" s="3">
        <f t="shared" si="40"/>
        <v>1553300905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0.4271990740740727</v>
      </c>
      <c r="B153" s="3">
        <f t="shared" si="40"/>
        <v>1553300910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0.42725694444444307</v>
      </c>
      <c r="B154" s="3">
        <f t="shared" si="40"/>
        <v>1553300915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0.42731481481481343</v>
      </c>
      <c r="B155" s="3">
        <f t="shared" si="40"/>
        <v>1553300920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0.42737268518518379</v>
      </c>
      <c r="B156" s="3">
        <f t="shared" si="40"/>
        <v>1553300925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0.42743055555555415</v>
      </c>
      <c r="B157" s="3">
        <f t="shared" si="40"/>
        <v>1553300930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0.42748842592592451</v>
      </c>
      <c r="B158" s="3">
        <f t="shared" si="40"/>
        <v>1553300935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0.42754629629629487</v>
      </c>
      <c r="B159" s="3">
        <f t="shared" si="40"/>
        <v>1553300940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0.42760416666666523</v>
      </c>
      <c r="B160" s="3">
        <f t="shared" si="40"/>
        <v>1553300945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0.42766203703703559</v>
      </c>
      <c r="B161" s="3">
        <f t="shared" si="40"/>
        <v>1553300950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0.42771990740740595</v>
      </c>
      <c r="B162" s="3">
        <f t="shared" si="40"/>
        <v>1553300955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0.42777777777777631</v>
      </c>
      <c r="B163" s="3">
        <f t="shared" si="40"/>
        <v>1553300960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0.42783564814814667</v>
      </c>
      <c r="B164" s="3">
        <f t="shared" si="40"/>
        <v>1553300965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0.42789351851851704</v>
      </c>
      <c r="B165" s="3">
        <f t="shared" si="40"/>
        <v>1553300970</v>
      </c>
      <c r="C165">
        <f t="shared" si="42"/>
        <v>3</v>
      </c>
      <c r="D165">
        <f t="shared" si="42"/>
        <v>37</v>
      </c>
      <c r="E165">
        <f t="shared" ref="E165:E223" ca="1" si="43">INDIRECT("E$"&amp;C165)+INDIRECT("H$"&amp;C165)*($B165-INDIRECT("B$"&amp;D165))</f>
        <v>-66535.34607843135</v>
      </c>
      <c r="F165">
        <f t="shared" ref="F165:F223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0.4279513888888874</v>
      </c>
      <c r="B166" s="3">
        <f t="shared" si="40"/>
        <v>1553300975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0.42800925925925776</v>
      </c>
      <c r="B167" s="3">
        <f t="shared" si="40"/>
        <v>1553300980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0.42806712962962812</v>
      </c>
      <c r="B168" s="3">
        <f t="shared" si="40"/>
        <v>1553300985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0.42812499999999848</v>
      </c>
      <c r="B169" s="3">
        <f t="shared" si="40"/>
        <v>1553300990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0.42818287037036884</v>
      </c>
      <c r="B170" s="3">
        <f t="shared" si="40"/>
        <v>1553300995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0.4282407407407392</v>
      </c>
      <c r="B171" s="3">
        <f t="shared" si="40"/>
        <v>1553301000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0.42829861111110956</v>
      </c>
      <c r="B172" s="3">
        <f t="shared" si="40"/>
        <v>1553301005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0.42835648148147992</v>
      </c>
      <c r="B173" s="3">
        <f t="shared" si="40"/>
        <v>1553301010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0.42841435185185028</v>
      </c>
      <c r="B174" s="3">
        <f t="shared" si="40"/>
        <v>1553301015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0.42847222222222064</v>
      </c>
      <c r="B175" s="3">
        <f t="shared" si="40"/>
        <v>1553301020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0.42853009259259101</v>
      </c>
      <c r="B176" s="3">
        <f t="shared" si="40"/>
        <v>1553301025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0.42858796296296137</v>
      </c>
      <c r="B177" s="3">
        <f t="shared" si="40"/>
        <v>1553301030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0.42864583333333173</v>
      </c>
      <c r="B178" s="3">
        <f t="shared" si="40"/>
        <v>1553301035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0.42870370370370209</v>
      </c>
      <c r="B179" s="3">
        <f t="shared" si="40"/>
        <v>1553301040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0.42876157407407245</v>
      </c>
      <c r="B180" s="3">
        <f t="shared" si="40"/>
        <v>1553301045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0.42881944444444281</v>
      </c>
      <c r="B181" s="3">
        <f t="shared" si="40"/>
        <v>1553301050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0.42887731481481317</v>
      </c>
      <c r="B182" s="3">
        <f t="shared" si="40"/>
        <v>1553301055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0.42893518518518353</v>
      </c>
      <c r="B183" s="3">
        <f t="shared" si="40"/>
        <v>1553301060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0.42899305555555389</v>
      </c>
      <c r="B184" s="3">
        <f t="shared" si="40"/>
        <v>1553301065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22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0.42905092592592425</v>
      </c>
      <c r="B185" s="3">
        <f t="shared" si="40"/>
        <v>1553301070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0.42910879629629461</v>
      </c>
      <c r="B186" s="3">
        <f t="shared" si="40"/>
        <v>1553301075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23" si="48">A186+5/24/3600</f>
        <v>0.42916666666666498</v>
      </c>
      <c r="B187" s="3">
        <f t="shared" si="40"/>
        <v>1553301080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0.42922453703703534</v>
      </c>
      <c r="B188" s="3">
        <f t="shared" si="40"/>
        <v>1553301085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0.4292824074074057</v>
      </c>
      <c r="B189" s="3">
        <f t="shared" si="40"/>
        <v>1553301090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0.42934027777777606</v>
      </c>
      <c r="B190" s="3">
        <f t="shared" si="40"/>
        <v>1553301095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0.42939814814814642</v>
      </c>
      <c r="B191" s="3">
        <f t="shared" si="40"/>
        <v>1553301100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0.42945601851851678</v>
      </c>
      <c r="B192" s="3">
        <f t="shared" si="40"/>
        <v>1553301105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0.42951388888888714</v>
      </c>
      <c r="B193" s="3">
        <f t="shared" si="40"/>
        <v>1553301110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0.4295717592592575</v>
      </c>
      <c r="B194" s="3">
        <f t="shared" si="40"/>
        <v>1553301115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0.42962962962962786</v>
      </c>
      <c r="B195" s="3">
        <f t="shared" si="40"/>
        <v>1553301120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0.42968749999999822</v>
      </c>
      <c r="B196" s="3">
        <f t="shared" si="40"/>
        <v>1553301125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0.42974537037036858</v>
      </c>
      <c r="B197" s="3">
        <f t="shared" si="40"/>
        <v>1553301130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0.42980324074073895</v>
      </c>
      <c r="B198" s="3">
        <f t="shared" si="40"/>
        <v>1553301135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0.42986111111110931</v>
      </c>
      <c r="B199" s="3">
        <f t="shared" si="40"/>
        <v>1553301140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0.42991898148147967</v>
      </c>
      <c r="B200" s="3">
        <f t="shared" si="40"/>
        <v>1553301145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23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23" ca="1" si="50">SQRT(H200*H200+I200*I200)</f>
        <v>242.07643544842782</v>
      </c>
      <c r="L200" s="9">
        <f t="shared" ref="L200:L223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0.42997685185185003</v>
      </c>
      <c r="B201" s="3">
        <f t="shared" si="40"/>
        <v>1553301150</v>
      </c>
      <c r="C201">
        <f t="shared" ref="C201:D216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23" ca="1" si="53">INDIRECT("M$"&amp;C201)+INDIRECT("O$"&amp;C201)*($B201-INDIRECT("B$"&amp;D201))</f>
        <v>56.27686002178649</v>
      </c>
      <c r="N201">
        <f t="shared" ref="N201:N223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0.43003472222222039</v>
      </c>
      <c r="B202" s="3">
        <f t="shared" ref="B202:B223" si="55">B201+SECOND(A202-A201)</f>
        <v>1553301155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0.43009259259259075</v>
      </c>
      <c r="B203" s="3">
        <f t="shared" si="55"/>
        <v>1553301160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0.43015046296296111</v>
      </c>
      <c r="B204" s="3">
        <f t="shared" si="55"/>
        <v>1553301165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0.43020833333333147</v>
      </c>
      <c r="B205" s="3">
        <f t="shared" si="55"/>
        <v>1553301170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0.43026620370370183</v>
      </c>
      <c r="B206" s="3">
        <f t="shared" si="55"/>
        <v>1553301175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0.43032407407407219</v>
      </c>
      <c r="B207" s="3">
        <f t="shared" si="55"/>
        <v>1553301180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0.43038194444444255</v>
      </c>
      <c r="B208" s="3">
        <f t="shared" si="55"/>
        <v>1553301185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0.43043981481481292</v>
      </c>
      <c r="B209" s="3">
        <f t="shared" si="55"/>
        <v>1553301190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0.43049768518518328</v>
      </c>
      <c r="B210" s="3">
        <f t="shared" si="55"/>
        <v>1553301195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4">
        <f t="shared" si="48"/>
        <v>0.43055555555555364</v>
      </c>
      <c r="B211" s="3">
        <f t="shared" si="55"/>
        <v>1553301200</v>
      </c>
      <c r="C211">
        <f t="shared" si="52"/>
        <v>3</v>
      </c>
      <c r="D211">
        <f t="shared" si="52"/>
        <v>37</v>
      </c>
      <c r="E211">
        <f t="shared" ca="1" si="43"/>
        <v>-120954</v>
      </c>
      <c r="F211">
        <f t="shared" ca="1" si="44"/>
        <v>50355.110000000008</v>
      </c>
      <c r="G211">
        <f t="shared" ca="1" si="49"/>
        <v>9753.6</v>
      </c>
      <c r="H211" s="9">
        <f t="shared" ca="1" si="46"/>
        <v>-236.60284313725424</v>
      </c>
      <c r="I211" s="9">
        <f t="shared" ca="1" si="46"/>
        <v>51.186865686274544</v>
      </c>
      <c r="J211" s="9">
        <f t="shared" ca="1" si="46"/>
        <v>0</v>
      </c>
      <c r="K211" s="9">
        <f t="shared" ca="1" si="50"/>
        <v>242.07643544842782</v>
      </c>
      <c r="L211" s="9">
        <f t="shared" ca="1" si="51"/>
        <v>-77.792708116235076</v>
      </c>
      <c r="M211">
        <f t="shared" ca="1" si="53"/>
        <v>56.299722222222222</v>
      </c>
      <c r="N211">
        <f t="shared" ca="1" si="54"/>
        <v>30.997777777777781</v>
      </c>
    </row>
    <row r="212" spans="1:14" x14ac:dyDescent="0.25">
      <c r="A212" s="4">
        <f t="shared" si="48"/>
        <v>0.430613425925924</v>
      </c>
      <c r="B212" s="3">
        <f t="shared" si="55"/>
        <v>1553301205</v>
      </c>
      <c r="C212">
        <f t="shared" si="52"/>
        <v>3</v>
      </c>
      <c r="D212">
        <f t="shared" si="52"/>
        <v>37</v>
      </c>
      <c r="E212">
        <f t="shared" ca="1" si="43"/>
        <v>-122137.01421568627</v>
      </c>
      <c r="F212">
        <f t="shared" ca="1" si="44"/>
        <v>50611.044328431381</v>
      </c>
      <c r="G212">
        <f t="shared" ca="1" si="49"/>
        <v>9753.6</v>
      </c>
      <c r="H212" s="9">
        <f t="shared" ca="1" si="46"/>
        <v>-236.60284313725424</v>
      </c>
      <c r="I212" s="9">
        <f t="shared" ca="1" si="46"/>
        <v>51.186865686274544</v>
      </c>
      <c r="J212" s="9">
        <f t="shared" ca="1" si="46"/>
        <v>0</v>
      </c>
      <c r="K212" s="9">
        <f t="shared" ca="1" si="50"/>
        <v>242.07643544842782</v>
      </c>
      <c r="L212" s="9">
        <f t="shared" ca="1" si="51"/>
        <v>-77.792708116235076</v>
      </c>
      <c r="M212">
        <f t="shared" ca="1" si="53"/>
        <v>56.302008442265794</v>
      </c>
      <c r="N212">
        <f t="shared" ca="1" si="54"/>
        <v>30.978846677559915</v>
      </c>
    </row>
    <row r="213" spans="1:14" x14ac:dyDescent="0.25">
      <c r="A213" s="4">
        <f t="shared" si="48"/>
        <v>0.43067129629629436</v>
      </c>
      <c r="B213" s="3">
        <f t="shared" si="55"/>
        <v>1553301210</v>
      </c>
      <c r="C213">
        <f t="shared" si="52"/>
        <v>3</v>
      </c>
      <c r="D213">
        <f t="shared" si="52"/>
        <v>37</v>
      </c>
      <c r="E213">
        <f t="shared" ca="1" si="43"/>
        <v>-123320.02843137254</v>
      </c>
      <c r="F213">
        <f t="shared" ca="1" si="44"/>
        <v>50866.978656862753</v>
      </c>
      <c r="G213">
        <f t="shared" ca="1" si="49"/>
        <v>9753.6</v>
      </c>
      <c r="H213" s="9">
        <f t="shared" ca="1" si="46"/>
        <v>-236.60284313725424</v>
      </c>
      <c r="I213" s="9">
        <f t="shared" ca="1" si="46"/>
        <v>51.186865686274544</v>
      </c>
      <c r="J213" s="9">
        <f t="shared" ca="1" si="46"/>
        <v>0</v>
      </c>
      <c r="K213" s="9">
        <f t="shared" ca="1" si="50"/>
        <v>242.07643544842782</v>
      </c>
      <c r="L213" s="9">
        <f t="shared" ca="1" si="51"/>
        <v>-77.792708116235076</v>
      </c>
      <c r="M213">
        <f t="shared" ca="1" si="53"/>
        <v>56.304294662309367</v>
      </c>
      <c r="N213">
        <f t="shared" ca="1" si="54"/>
        <v>30.959915577342052</v>
      </c>
    </row>
    <row r="214" spans="1:14" x14ac:dyDescent="0.25">
      <c r="A214" s="4">
        <f t="shared" si="48"/>
        <v>0.43072916666666472</v>
      </c>
      <c r="B214" s="3">
        <f t="shared" si="55"/>
        <v>1553301215</v>
      </c>
      <c r="C214">
        <f t="shared" si="52"/>
        <v>3</v>
      </c>
      <c r="D214">
        <f t="shared" si="52"/>
        <v>37</v>
      </c>
      <c r="E214">
        <f t="shared" ca="1" si="43"/>
        <v>-124503.04264705881</v>
      </c>
      <c r="F214">
        <f t="shared" ca="1" si="44"/>
        <v>51122.912985294126</v>
      </c>
      <c r="G214">
        <f t="shared" ca="1" si="49"/>
        <v>9753.6</v>
      </c>
      <c r="H214" s="9">
        <f t="shared" ca="1" si="46"/>
        <v>-236.60284313725424</v>
      </c>
      <c r="I214" s="9">
        <f t="shared" ca="1" si="46"/>
        <v>51.186865686274544</v>
      </c>
      <c r="J214" s="9">
        <f t="shared" ca="1" si="46"/>
        <v>0</v>
      </c>
      <c r="K214" s="9">
        <f t="shared" ca="1" si="50"/>
        <v>242.07643544842782</v>
      </c>
      <c r="L214" s="9">
        <f t="shared" ca="1" si="51"/>
        <v>-77.792708116235076</v>
      </c>
      <c r="M214">
        <f t="shared" ca="1" si="53"/>
        <v>56.306580882352939</v>
      </c>
      <c r="N214">
        <f t="shared" ca="1" si="54"/>
        <v>30.940984477124186</v>
      </c>
    </row>
    <row r="215" spans="1:14" x14ac:dyDescent="0.25">
      <c r="A215" s="4">
        <f t="shared" si="48"/>
        <v>0.43078703703703508</v>
      </c>
      <c r="B215" s="3">
        <f t="shared" si="55"/>
        <v>1553301220</v>
      </c>
      <c r="C215">
        <f t="shared" si="52"/>
        <v>3</v>
      </c>
      <c r="D215">
        <f t="shared" si="52"/>
        <v>37</v>
      </c>
      <c r="E215">
        <f t="shared" ca="1" si="43"/>
        <v>-125686.05686274508</v>
      </c>
      <c r="F215">
        <f t="shared" ca="1" si="44"/>
        <v>51378.847313725499</v>
      </c>
      <c r="G215">
        <f t="shared" ca="1" si="49"/>
        <v>9753.6</v>
      </c>
      <c r="H215" s="9">
        <f t="shared" ca="1" si="46"/>
        <v>-236.60284313725424</v>
      </c>
      <c r="I215" s="9">
        <f t="shared" ca="1" si="46"/>
        <v>51.186865686274544</v>
      </c>
      <c r="J215" s="9">
        <f t="shared" ca="1" si="46"/>
        <v>0</v>
      </c>
      <c r="K215" s="9">
        <f t="shared" ca="1" si="50"/>
        <v>242.07643544842782</v>
      </c>
      <c r="L215" s="9">
        <f t="shared" ca="1" si="51"/>
        <v>-77.792708116235076</v>
      </c>
      <c r="M215">
        <f t="shared" ca="1" si="53"/>
        <v>56.308867102396512</v>
      </c>
      <c r="N215">
        <f t="shared" ca="1" si="54"/>
        <v>30.922053376906319</v>
      </c>
    </row>
    <row r="216" spans="1:14" x14ac:dyDescent="0.25">
      <c r="A216" s="4">
        <f t="shared" si="48"/>
        <v>0.43084490740740544</v>
      </c>
      <c r="B216" s="3">
        <f t="shared" si="55"/>
        <v>1553301225</v>
      </c>
      <c r="C216">
        <f t="shared" si="52"/>
        <v>3</v>
      </c>
      <c r="D216">
        <f t="shared" si="52"/>
        <v>37</v>
      </c>
      <c r="E216">
        <f t="shared" ca="1" si="43"/>
        <v>-126869.07107843136</v>
      </c>
      <c r="F216">
        <f t="shared" ca="1" si="44"/>
        <v>51634.781642156871</v>
      </c>
      <c r="G216">
        <f t="shared" ca="1" si="49"/>
        <v>9753.6</v>
      </c>
      <c r="H216" s="9">
        <f t="shared" ca="1" si="46"/>
        <v>-236.60284313725424</v>
      </c>
      <c r="I216" s="9">
        <f t="shared" ca="1" si="46"/>
        <v>51.186865686274544</v>
      </c>
      <c r="J216" s="9">
        <f t="shared" ca="1" si="46"/>
        <v>0</v>
      </c>
      <c r="K216" s="9">
        <f t="shared" ca="1" si="50"/>
        <v>242.07643544842782</v>
      </c>
      <c r="L216" s="9">
        <f t="shared" ca="1" si="51"/>
        <v>-77.792708116235076</v>
      </c>
      <c r="M216">
        <f t="shared" ca="1" si="53"/>
        <v>56.311153322440084</v>
      </c>
      <c r="N216">
        <f t="shared" ca="1" si="54"/>
        <v>30.903122276688457</v>
      </c>
    </row>
    <row r="217" spans="1:14" x14ac:dyDescent="0.25">
      <c r="A217" s="4">
        <f t="shared" si="48"/>
        <v>0.4309027777777758</v>
      </c>
      <c r="B217" s="3">
        <f t="shared" si="55"/>
        <v>1553301230</v>
      </c>
      <c r="C217">
        <f t="shared" ref="C217:D223" si="56">C216</f>
        <v>3</v>
      </c>
      <c r="D217">
        <f t="shared" si="56"/>
        <v>37</v>
      </c>
      <c r="E217">
        <f t="shared" ca="1" si="43"/>
        <v>-128052.08529411763</v>
      </c>
      <c r="F217">
        <f t="shared" ca="1" si="44"/>
        <v>51890.715970588244</v>
      </c>
      <c r="G217">
        <f t="shared" ca="1" si="49"/>
        <v>9753.6</v>
      </c>
      <c r="H217" s="9">
        <f t="shared" ca="1" si="46"/>
        <v>-236.60284313725424</v>
      </c>
      <c r="I217" s="9">
        <f t="shared" ca="1" si="46"/>
        <v>51.186865686274544</v>
      </c>
      <c r="J217" s="9">
        <f t="shared" ca="1" si="46"/>
        <v>0</v>
      </c>
      <c r="K217" s="9">
        <f t="shared" ca="1" si="50"/>
        <v>242.07643544842782</v>
      </c>
      <c r="L217" s="9">
        <f t="shared" ca="1" si="51"/>
        <v>-77.792708116235076</v>
      </c>
      <c r="M217">
        <f t="shared" ca="1" si="53"/>
        <v>56.313439542483657</v>
      </c>
      <c r="N217">
        <f t="shared" ca="1" si="54"/>
        <v>30.884191176470591</v>
      </c>
    </row>
    <row r="218" spans="1:14" x14ac:dyDescent="0.25">
      <c r="A218" s="4">
        <f t="shared" si="48"/>
        <v>0.43096064814814616</v>
      </c>
      <c r="B218" s="3">
        <f t="shared" si="55"/>
        <v>1553301235</v>
      </c>
      <c r="C218">
        <f t="shared" si="56"/>
        <v>3</v>
      </c>
      <c r="D218">
        <f t="shared" si="56"/>
        <v>37</v>
      </c>
      <c r="E218">
        <f t="shared" ca="1" si="43"/>
        <v>-129235.0995098039</v>
      </c>
      <c r="F218">
        <f t="shared" ca="1" si="44"/>
        <v>52146.650299019617</v>
      </c>
      <c r="G218">
        <f t="shared" ca="1" si="49"/>
        <v>9753.6</v>
      </c>
      <c r="H218" s="9">
        <f t="shared" ca="1" si="46"/>
        <v>-236.60284313725424</v>
      </c>
      <c r="I218" s="9">
        <f t="shared" ca="1" si="46"/>
        <v>51.186865686274544</v>
      </c>
      <c r="J218" s="9">
        <f t="shared" ca="1" si="46"/>
        <v>0</v>
      </c>
      <c r="K218" s="9">
        <f t="shared" ca="1" si="50"/>
        <v>242.07643544842782</v>
      </c>
      <c r="L218" s="9">
        <f t="shared" ca="1" si="51"/>
        <v>-77.792708116235076</v>
      </c>
      <c r="M218">
        <f t="shared" ca="1" si="53"/>
        <v>56.315725762527229</v>
      </c>
      <c r="N218">
        <f t="shared" ca="1" si="54"/>
        <v>30.865260076252724</v>
      </c>
    </row>
    <row r="219" spans="1:14" x14ac:dyDescent="0.25">
      <c r="A219" s="4">
        <f t="shared" si="48"/>
        <v>0.43101851851851652</v>
      </c>
      <c r="B219" s="3">
        <f t="shared" si="55"/>
        <v>1553301240</v>
      </c>
      <c r="C219">
        <f t="shared" si="56"/>
        <v>3</v>
      </c>
      <c r="D219">
        <f t="shared" si="56"/>
        <v>37</v>
      </c>
      <c r="E219">
        <f t="shared" ca="1" si="43"/>
        <v>-130418.11372549017</v>
      </c>
      <c r="F219">
        <f t="shared" ca="1" si="44"/>
        <v>52402.58462745099</v>
      </c>
      <c r="G219">
        <f t="shared" ca="1" si="49"/>
        <v>9753.6</v>
      </c>
      <c r="H219" s="9">
        <f t="shared" ca="1" si="46"/>
        <v>-236.60284313726007</v>
      </c>
      <c r="I219" s="9">
        <f t="shared" ca="1" si="46"/>
        <v>51.186865686274544</v>
      </c>
      <c r="J219" s="9">
        <f t="shared" ca="1" si="46"/>
        <v>0</v>
      </c>
      <c r="K219" s="9">
        <f t="shared" ca="1" si="50"/>
        <v>242.0764354484335</v>
      </c>
      <c r="L219" s="9">
        <f t="shared" ca="1" si="51"/>
        <v>-77.792708116235374</v>
      </c>
      <c r="M219">
        <f t="shared" ca="1" si="53"/>
        <v>56.318011982570802</v>
      </c>
      <c r="N219">
        <f t="shared" ca="1" si="54"/>
        <v>30.846328976034862</v>
      </c>
    </row>
    <row r="220" spans="1:14" x14ac:dyDescent="0.25">
      <c r="A220" s="4">
        <f t="shared" si="48"/>
        <v>0.43107638888888689</v>
      </c>
      <c r="B220" s="3">
        <f t="shared" si="55"/>
        <v>1553301245</v>
      </c>
      <c r="C220">
        <f t="shared" si="56"/>
        <v>3</v>
      </c>
      <c r="D220">
        <f t="shared" si="56"/>
        <v>37</v>
      </c>
      <c r="E220">
        <f t="shared" ca="1" si="43"/>
        <v>-131601.12794117647</v>
      </c>
      <c r="F220">
        <f t="shared" ca="1" si="44"/>
        <v>52658.518955882362</v>
      </c>
      <c r="G220">
        <f t="shared" ca="1" si="49"/>
        <v>9753.6</v>
      </c>
      <c r="H220" s="9">
        <f t="shared" ca="1" si="46"/>
        <v>-236.60284313725424</v>
      </c>
      <c r="I220" s="9">
        <f t="shared" ca="1" si="46"/>
        <v>51.186865686274544</v>
      </c>
      <c r="J220" s="9">
        <f t="shared" ca="1" si="46"/>
        <v>0</v>
      </c>
      <c r="K220" s="9">
        <f t="shared" ca="1" si="50"/>
        <v>242.07643544842782</v>
      </c>
      <c r="L220" s="9">
        <f t="shared" ca="1" si="51"/>
        <v>-77.792708116235076</v>
      </c>
      <c r="M220">
        <f t="shared" ca="1" si="53"/>
        <v>56.320298202614381</v>
      </c>
      <c r="N220">
        <f t="shared" ca="1" si="54"/>
        <v>30.827397875816995</v>
      </c>
    </row>
    <row r="221" spans="1:14" x14ac:dyDescent="0.25">
      <c r="A221" s="4">
        <f t="shared" si="48"/>
        <v>0.43113425925925725</v>
      </c>
      <c r="B221" s="3">
        <f t="shared" si="55"/>
        <v>1553301250</v>
      </c>
      <c r="C221">
        <f t="shared" si="56"/>
        <v>3</v>
      </c>
      <c r="D221">
        <f t="shared" si="56"/>
        <v>37</v>
      </c>
      <c r="E221">
        <f t="shared" ca="1" si="43"/>
        <v>-132784.14215686274</v>
      </c>
      <c r="F221">
        <f t="shared" ca="1" si="44"/>
        <v>52914.453284313735</v>
      </c>
      <c r="G221">
        <f t="shared" ca="1" si="49"/>
        <v>9753.6</v>
      </c>
      <c r="H221" s="9">
        <f t="shared" ca="1" si="46"/>
        <v>-236.60284313725424</v>
      </c>
      <c r="I221" s="9">
        <f t="shared" ca="1" si="46"/>
        <v>51.186865686274544</v>
      </c>
      <c r="J221" s="9">
        <f t="shared" ca="1" si="46"/>
        <v>0</v>
      </c>
      <c r="K221" s="9">
        <f t="shared" ca="1" si="50"/>
        <v>242.07643544842782</v>
      </c>
      <c r="L221" s="9">
        <f t="shared" ca="1" si="51"/>
        <v>-77.792708116235076</v>
      </c>
      <c r="M221">
        <f t="shared" ca="1" si="53"/>
        <v>56.322584422657954</v>
      </c>
      <c r="N221">
        <f t="shared" ca="1" si="54"/>
        <v>30.808466775599129</v>
      </c>
    </row>
    <row r="222" spans="1:14" x14ac:dyDescent="0.25">
      <c r="A222" s="4">
        <f t="shared" si="48"/>
        <v>0.43119212962962761</v>
      </c>
      <c r="B222" s="3">
        <f t="shared" si="55"/>
        <v>1553301255</v>
      </c>
      <c r="C222">
        <f t="shared" si="56"/>
        <v>3</v>
      </c>
      <c r="D222">
        <f t="shared" si="56"/>
        <v>37</v>
      </c>
      <c r="E222">
        <f t="shared" ca="1" si="43"/>
        <v>-133967.15637254901</v>
      </c>
      <c r="F222">
        <f t="shared" ca="1" si="44"/>
        <v>53170.387612745108</v>
      </c>
      <c r="G222">
        <f t="shared" ca="1" si="49"/>
        <v>9753.6</v>
      </c>
      <c r="H222" s="9">
        <f t="shared" ca="1" si="46"/>
        <v>-236.60284313725424</v>
      </c>
      <c r="I222" s="9">
        <f t="shared" ca="1" si="46"/>
        <v>51.186865686274544</v>
      </c>
      <c r="J222" s="9">
        <f t="shared" ca="1" si="46"/>
        <v>0</v>
      </c>
      <c r="K222" s="9">
        <f t="shared" ca="1" si="50"/>
        <v>242.07643544842782</v>
      </c>
      <c r="L222" s="9">
        <f t="shared" ca="1" si="51"/>
        <v>-77.792708116235076</v>
      </c>
      <c r="M222">
        <f t="shared" ca="1" si="53"/>
        <v>56.324870642701526</v>
      </c>
      <c r="N222">
        <f t="shared" ca="1" si="54"/>
        <v>30.789535675381266</v>
      </c>
    </row>
    <row r="223" spans="1:14" x14ac:dyDescent="0.25">
      <c r="A223" s="5">
        <f t="shared" si="48"/>
        <v>0.43124999999999797</v>
      </c>
      <c r="B223" s="3">
        <f t="shared" si="55"/>
        <v>1553301260</v>
      </c>
      <c r="C223">
        <f t="shared" si="56"/>
        <v>3</v>
      </c>
      <c r="D223">
        <f t="shared" si="56"/>
        <v>37</v>
      </c>
      <c r="E223">
        <f t="shared" ca="1" si="43"/>
        <v>-135150.17058823528</v>
      </c>
      <c r="F223">
        <f t="shared" ca="1" si="44"/>
        <v>53426.32194117648</v>
      </c>
      <c r="G223">
        <f t="shared" ca="1" si="49"/>
        <v>9753.6</v>
      </c>
      <c r="H223" s="9">
        <f ca="1">H222</f>
        <v>-236.60284313725424</v>
      </c>
      <c r="I223" s="9">
        <f t="shared" ref="I223:J223" ca="1" si="57">I222</f>
        <v>51.186865686274544</v>
      </c>
      <c r="J223" s="9">
        <f t="shared" ca="1" si="57"/>
        <v>0</v>
      </c>
      <c r="K223" s="9">
        <f t="shared" ca="1" si="50"/>
        <v>242.07643544842782</v>
      </c>
      <c r="L223" s="9">
        <f t="shared" ca="1" si="51"/>
        <v>-77.792708116235076</v>
      </c>
      <c r="M223">
        <f t="shared" ca="1" si="53"/>
        <v>56.327156862745099</v>
      </c>
      <c r="N223">
        <f t="shared" ca="1" si="54"/>
        <v>30.7706045751634</v>
      </c>
    </row>
    <row r="224" spans="1:14" x14ac:dyDescent="0.25">
      <c r="A224" t="s">
        <v>144</v>
      </c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42">
        <f>VLOOKUP($B2,Beacons!$A$6:$O$30,14,FALSE)</f>
        <v>-120745.3</v>
      </c>
      <c r="F2" s="42">
        <f>VLOOKUP($B2,Beacons!$A$6:$O$30,15,FALSE)</f>
        <v>25834.03</v>
      </c>
      <c r="G2" s="42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42">
        <f>VLOOKUP($B2,Beacons!$A$6:$O$30,8,FALSE)</f>
        <v>56.081388888888895</v>
      </c>
      <c r="N2" s="42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0.42951388888888892</v>
      </c>
      <c r="B2" s="6" t="s">
        <v>94</v>
      </c>
      <c r="C2" s="7">
        <v>330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10058.4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0.4357638888888889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-8.889999999999997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0.43854166666666666</v>
      </c>
      <c r="B4" s="6"/>
      <c r="C4" s="7">
        <v>260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7924.8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0.44317129629629631</v>
      </c>
      <c r="B5" s="6" t="s">
        <v>70</v>
      </c>
      <c r="C5" s="7">
        <v>260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7924.8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0.42951388888888892</v>
      </c>
      <c r="B7" s="3">
        <f>Params!D29+MINUTE(A7-Params!C29)*60+SECOND(A7-Params!C29)</f>
        <v>1553301110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10058.4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0.42957175925925928</v>
      </c>
      <c r="B8" s="3">
        <f>B7+SECOND(A8-A7)</f>
        <v>1553301115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10058.4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0.42962962962962964</v>
      </c>
      <c r="B9" s="3">
        <f>B8+SECOND(A9-A8)</f>
        <v>1553301120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10058.4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0.4296875</v>
      </c>
      <c r="B10" s="3">
        <f t="shared" ref="B10:B73" si="11">B9+SECOND(A10-A9)</f>
        <v>1553301125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10058.4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0.42974537037037036</v>
      </c>
      <c r="B11" s="3">
        <f t="shared" si="11"/>
        <v>1553301130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10058.4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0.42980324074074072</v>
      </c>
      <c r="B12" s="3">
        <f t="shared" si="11"/>
        <v>1553301135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10058.4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0.42986111111111108</v>
      </c>
      <c r="B13" s="3">
        <f t="shared" si="11"/>
        <v>1553301140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10058.4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0.42991898148148144</v>
      </c>
      <c r="B14" s="3">
        <f t="shared" si="11"/>
        <v>1553301145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10058.4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0.4299768518518518</v>
      </c>
      <c r="B15" s="3">
        <f t="shared" si="11"/>
        <v>1553301150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10058.4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0.43003472222222217</v>
      </c>
      <c r="B16" s="3">
        <f t="shared" si="11"/>
        <v>1553301155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10058.4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0.43009259259259253</v>
      </c>
      <c r="B17" s="3">
        <f t="shared" si="11"/>
        <v>1553301160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10058.4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0.43015046296296289</v>
      </c>
      <c r="B18" s="3">
        <f t="shared" si="11"/>
        <v>1553301165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10058.4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0.43020833333333325</v>
      </c>
      <c r="B19" s="3">
        <f t="shared" si="11"/>
        <v>1553301170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10058.4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0.43026620370370361</v>
      </c>
      <c r="B20" s="3">
        <f t="shared" si="11"/>
        <v>1553301175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10058.4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0.43032407407407397</v>
      </c>
      <c r="B21" s="3">
        <f t="shared" si="11"/>
        <v>1553301180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10058.4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0.43038194444444433</v>
      </c>
      <c r="B22" s="3">
        <f t="shared" si="11"/>
        <v>1553301185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10058.4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0.43043981481481469</v>
      </c>
      <c r="B23" s="3">
        <f t="shared" si="11"/>
        <v>1553301190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10058.4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0.43049768518518505</v>
      </c>
      <c r="B24" s="3">
        <f t="shared" si="11"/>
        <v>1553301195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10058.4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0.43055555555555541</v>
      </c>
      <c r="B25" s="3">
        <f t="shared" si="11"/>
        <v>1553301200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10058.4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0.43061342592592577</v>
      </c>
      <c r="B26" s="3">
        <f t="shared" si="11"/>
        <v>1553301205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10058.4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0.43067129629629614</v>
      </c>
      <c r="B27" s="3">
        <f t="shared" si="11"/>
        <v>1553301210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10058.4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0.4307291666666665</v>
      </c>
      <c r="B28" s="3">
        <f t="shared" si="11"/>
        <v>1553301215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10058.4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0.43078703703703686</v>
      </c>
      <c r="B29" s="3">
        <f t="shared" si="11"/>
        <v>1553301220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10058.4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0.43084490740740722</v>
      </c>
      <c r="B30" s="3">
        <f t="shared" si="11"/>
        <v>1553301225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10058.4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0.43090277777777758</v>
      </c>
      <c r="B31" s="3">
        <f t="shared" si="11"/>
        <v>1553301230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10058.4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0.43096064814814794</v>
      </c>
      <c r="B32" s="3">
        <f t="shared" si="11"/>
        <v>1553301235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10058.4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0.4310185185185183</v>
      </c>
      <c r="B33" s="3">
        <f t="shared" si="11"/>
        <v>1553301240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10058.4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0.43107638888888866</v>
      </c>
      <c r="B34" s="3">
        <f t="shared" si="11"/>
        <v>1553301245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10058.4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0.43113425925925902</v>
      </c>
      <c r="B35" s="3">
        <f t="shared" si="11"/>
        <v>1553301250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10058.4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0.43119212962962938</v>
      </c>
      <c r="B36" s="3">
        <f t="shared" si="11"/>
        <v>1553301255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10058.4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0.43124999999999974</v>
      </c>
      <c r="B37" s="3">
        <f t="shared" si="11"/>
        <v>1553301260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10058.4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0.43130787037037011</v>
      </c>
      <c r="B38" s="3">
        <f t="shared" si="11"/>
        <v>1553301265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10058.4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0.43136574074074047</v>
      </c>
      <c r="B39" s="3">
        <f t="shared" si="11"/>
        <v>1553301270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10058.4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0.43142361111111083</v>
      </c>
      <c r="B40" s="3">
        <f t="shared" si="11"/>
        <v>1553301275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10058.4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0.43148148148148119</v>
      </c>
      <c r="B41" s="3">
        <f t="shared" si="11"/>
        <v>1553301280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10058.4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0.43153935185185155</v>
      </c>
      <c r="B42" s="3">
        <f t="shared" si="11"/>
        <v>1553301285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10058.4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0.43159722222222191</v>
      </c>
      <c r="B43" s="3">
        <f t="shared" si="11"/>
        <v>1553301290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10058.4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0.43165509259259227</v>
      </c>
      <c r="B44" s="3">
        <f t="shared" si="11"/>
        <v>1553301295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10058.4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0.43171296296296263</v>
      </c>
      <c r="B45" s="3">
        <f t="shared" si="11"/>
        <v>1553301300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10058.4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0.43177083333333299</v>
      </c>
      <c r="B46" s="3">
        <f t="shared" si="11"/>
        <v>1553301305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10058.4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0.43182870370370335</v>
      </c>
      <c r="B47" s="3">
        <f t="shared" si="11"/>
        <v>1553301310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10058.4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0.43188657407407371</v>
      </c>
      <c r="B48" s="3">
        <f t="shared" si="11"/>
        <v>1553301315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10058.4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0.43194444444444408</v>
      </c>
      <c r="B49" s="3">
        <f t="shared" si="11"/>
        <v>1553301320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10058.4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0.43200231481481444</v>
      </c>
      <c r="B50" s="3">
        <f t="shared" si="11"/>
        <v>1553301325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10058.4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0.4320601851851848</v>
      </c>
      <c r="B51" s="3">
        <f t="shared" si="11"/>
        <v>1553301330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10058.4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0.43211805555555516</v>
      </c>
      <c r="B52" s="3">
        <f t="shared" si="11"/>
        <v>1553301335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10058.4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0.43217592592592552</v>
      </c>
      <c r="B53" s="3">
        <f t="shared" si="11"/>
        <v>1553301340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10058.4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0.43223379629629588</v>
      </c>
      <c r="B54" s="3">
        <f t="shared" si="11"/>
        <v>1553301345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10058.4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0.43229166666666624</v>
      </c>
      <c r="B55" s="3">
        <f t="shared" si="11"/>
        <v>1553301350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10058.4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0.4323495370370366</v>
      </c>
      <c r="B56" s="3">
        <f t="shared" si="11"/>
        <v>1553301355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10058.4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0.43240740740740696</v>
      </c>
      <c r="B57" s="3">
        <f t="shared" si="11"/>
        <v>1553301360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10058.4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0.43246527777777732</v>
      </c>
      <c r="B58" s="3">
        <f t="shared" si="11"/>
        <v>1553301365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10058.4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0.43252314814814768</v>
      </c>
      <c r="B59" s="3">
        <f t="shared" si="11"/>
        <v>1553301370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10058.4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0.43258101851851805</v>
      </c>
      <c r="B60" s="3">
        <f t="shared" si="11"/>
        <v>1553301375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10058.4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0.43263888888888841</v>
      </c>
      <c r="B61" s="3">
        <f t="shared" si="11"/>
        <v>1553301380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10058.4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0.43269675925925877</v>
      </c>
      <c r="B62" s="3">
        <f t="shared" si="11"/>
        <v>1553301385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10058.4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0.43275462962962913</v>
      </c>
      <c r="B63" s="3">
        <f t="shared" si="11"/>
        <v>1553301390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10058.4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0.43281249999999949</v>
      </c>
      <c r="B64" s="3">
        <f t="shared" si="11"/>
        <v>1553301395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10058.4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0.43287037037036985</v>
      </c>
      <c r="B65" s="3">
        <f t="shared" si="11"/>
        <v>1553301400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10058.4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0.43292824074074021</v>
      </c>
      <c r="B66" s="3">
        <f t="shared" si="11"/>
        <v>1553301405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10058.4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0.43298611111111057</v>
      </c>
      <c r="B67" s="3">
        <f t="shared" si="11"/>
        <v>1553301410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10058.4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0.43304398148148093</v>
      </c>
      <c r="B68" s="3">
        <f t="shared" si="11"/>
        <v>1553301415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10058.4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0.43310185185185129</v>
      </c>
      <c r="B69" s="3">
        <f t="shared" si="11"/>
        <v>1553301420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10058.4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0.43315972222222165</v>
      </c>
      <c r="B70" s="3">
        <f t="shared" si="11"/>
        <v>1553301425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10058.4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0.43321759259259202</v>
      </c>
      <c r="B71" s="3">
        <f t="shared" si="11"/>
        <v>1553301430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10058.4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0.43327546296296238</v>
      </c>
      <c r="B72" s="3">
        <f t="shared" si="11"/>
        <v>1553301435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10058.4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0.43333333333333274</v>
      </c>
      <c r="B73" s="3">
        <f t="shared" si="11"/>
        <v>1553301440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10058.4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0.4333912037037031</v>
      </c>
      <c r="B74" s="3">
        <f t="shared" ref="B74:B137" si="25">B73+SECOND(A74-A73)</f>
        <v>1553301445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10058.4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0.43344907407407346</v>
      </c>
      <c r="B75" s="3">
        <f t="shared" si="25"/>
        <v>1553301450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10058.4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0.43350694444444382</v>
      </c>
      <c r="B76" s="3">
        <f t="shared" si="25"/>
        <v>1553301455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10058.4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0.43356481481481418</v>
      </c>
      <c r="B77" s="3">
        <f t="shared" si="25"/>
        <v>1553301460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10058.4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0.43362268518518454</v>
      </c>
      <c r="B78" s="3">
        <f t="shared" si="25"/>
        <v>1553301465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10058.4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0.4336805555555549</v>
      </c>
      <c r="B79" s="3">
        <f t="shared" si="25"/>
        <v>1553301470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10058.4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0.43373842592592526</v>
      </c>
      <c r="B80" s="3">
        <f t="shared" si="25"/>
        <v>1553301475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10058.4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0.43379629629629562</v>
      </c>
      <c r="B81" s="3">
        <f t="shared" si="25"/>
        <v>1553301480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10058.4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0.43385416666666599</v>
      </c>
      <c r="B82" s="3">
        <f t="shared" si="25"/>
        <v>1553301485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10058.4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0.43391203703703635</v>
      </c>
      <c r="B83" s="3">
        <f t="shared" si="25"/>
        <v>1553301490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10058.4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0.43396990740740671</v>
      </c>
      <c r="B84" s="3">
        <f t="shared" si="25"/>
        <v>1553301495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10058.4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0.43402777777777707</v>
      </c>
      <c r="B85" s="3">
        <f t="shared" si="25"/>
        <v>1553301500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10058.4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0.43408564814814743</v>
      </c>
      <c r="B86" s="3">
        <f t="shared" si="25"/>
        <v>1553301505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10058.4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0.43414351851851779</v>
      </c>
      <c r="B87" s="3">
        <f t="shared" si="25"/>
        <v>1553301510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10058.4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0.43420138888888815</v>
      </c>
      <c r="B88" s="3">
        <f t="shared" si="25"/>
        <v>1553301515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10058.4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0.43425925925925851</v>
      </c>
      <c r="B89" s="3">
        <f t="shared" si="25"/>
        <v>1553301520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10058.4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0.43431712962962887</v>
      </c>
      <c r="B90" s="3">
        <f t="shared" si="25"/>
        <v>1553301525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10058.4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0.43437499999999923</v>
      </c>
      <c r="B91" s="3">
        <f t="shared" si="25"/>
        <v>1553301530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10058.4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0.43443287037036959</v>
      </c>
      <c r="B92" s="3">
        <f t="shared" si="25"/>
        <v>1553301535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10058.4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0.43449074074073996</v>
      </c>
      <c r="B93" s="3">
        <f t="shared" si="25"/>
        <v>1553301540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10058.4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0.43454861111111032</v>
      </c>
      <c r="B94" s="3">
        <f t="shared" si="25"/>
        <v>1553301545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10058.4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0.43460648148148068</v>
      </c>
      <c r="B95" s="3">
        <f t="shared" si="25"/>
        <v>1553301550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10058.4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0.43466435185185104</v>
      </c>
      <c r="B96" s="3">
        <f t="shared" si="25"/>
        <v>1553301555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10058.4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0.4347222222222214</v>
      </c>
      <c r="B97" s="3">
        <f t="shared" si="25"/>
        <v>1553301560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10058.4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0.43478009259259176</v>
      </c>
      <c r="B98" s="3">
        <f t="shared" si="25"/>
        <v>1553301565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10058.4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0.43483796296296212</v>
      </c>
      <c r="B99" s="3">
        <f t="shared" si="25"/>
        <v>1553301570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10058.4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0.43489583333333248</v>
      </c>
      <c r="B100" s="3">
        <f t="shared" si="25"/>
        <v>1553301575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10058.4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0.43495370370370284</v>
      </c>
      <c r="B101" s="3">
        <f t="shared" si="25"/>
        <v>1553301580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10058.4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0.4350115740740732</v>
      </c>
      <c r="B102" s="3">
        <f t="shared" si="25"/>
        <v>1553301585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10058.4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0.43506944444444356</v>
      </c>
      <c r="B103" s="3">
        <f t="shared" si="25"/>
        <v>1553301590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10058.4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0.43512731481481393</v>
      </c>
      <c r="B104" s="3">
        <f t="shared" si="25"/>
        <v>1553301595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10058.4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0.43518518518518429</v>
      </c>
      <c r="B105" s="3">
        <f t="shared" si="25"/>
        <v>1553301600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10058.4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0.43524305555555465</v>
      </c>
      <c r="B106" s="3">
        <f t="shared" si="25"/>
        <v>1553301605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10058.4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0.43530092592592501</v>
      </c>
      <c r="B107" s="3">
        <f t="shared" si="25"/>
        <v>1553301610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10058.4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0.43535879629629537</v>
      </c>
      <c r="B108" s="3">
        <f t="shared" si="25"/>
        <v>1553301615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10058.4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0.43541666666666573</v>
      </c>
      <c r="B109" s="3">
        <f t="shared" si="25"/>
        <v>1553301620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10058.4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0.43547453703703609</v>
      </c>
      <c r="B110" s="3">
        <f t="shared" si="25"/>
        <v>1553301625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10058.4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0.43553240740740645</v>
      </c>
      <c r="B111" s="3">
        <f t="shared" si="25"/>
        <v>1553301630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10058.4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0.43559027777777681</v>
      </c>
      <c r="B112" s="3">
        <f t="shared" si="25"/>
        <v>1553301635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10058.4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0.43564814814814717</v>
      </c>
      <c r="B113" s="3">
        <f t="shared" si="25"/>
        <v>1553301640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10058.4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0.43570601851851753</v>
      </c>
      <c r="B114" s="3">
        <f t="shared" si="25"/>
        <v>1553301645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10058.4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0.4357638888888879</v>
      </c>
      <c r="B115" s="3">
        <f t="shared" si="25"/>
        <v>1553301650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10058.4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0.43582175925925826</v>
      </c>
      <c r="B116" s="3">
        <f t="shared" si="25"/>
        <v>1553301655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10013.949999999999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0.43587962962962862</v>
      </c>
      <c r="B117" s="3">
        <f t="shared" si="25"/>
        <v>1553301660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9969.5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0.43593749999999898</v>
      </c>
      <c r="B118" s="3">
        <f t="shared" si="25"/>
        <v>1553301665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9925.0499999999993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0.43599537037036934</v>
      </c>
      <c r="B119" s="3">
        <f t="shared" si="25"/>
        <v>1553301670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9880.6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0.4360532407407397</v>
      </c>
      <c r="B120" s="3">
        <f t="shared" si="25"/>
        <v>1553301675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9836.15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0.43611111111111006</v>
      </c>
      <c r="B121" s="3">
        <f t="shared" si="25"/>
        <v>1553301680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9791.6999999999989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0.43616898148148042</v>
      </c>
      <c r="B122" s="3">
        <f t="shared" si="25"/>
        <v>1553301685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9747.25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0.43622685185185078</v>
      </c>
      <c r="B123" s="3">
        <f t="shared" si="25"/>
        <v>1553301690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9702.7999999999993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0.43628472222222114</v>
      </c>
      <c r="B124" s="3">
        <f t="shared" si="25"/>
        <v>1553301695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9658.35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0.4363425925925915</v>
      </c>
      <c r="B125" s="3">
        <f t="shared" si="25"/>
        <v>1553301700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9613.9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-8.8899999999997821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0.43640046296296187</v>
      </c>
      <c r="B126" s="3">
        <f t="shared" si="25"/>
        <v>1553301705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9569.4500000000007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-8.8900000000001462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0.43645833333333223</v>
      </c>
      <c r="B127" s="3">
        <f t="shared" si="25"/>
        <v>1553301710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9525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0.43651620370370259</v>
      </c>
      <c r="B128" s="3">
        <f t="shared" si="25"/>
        <v>1553301715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9480.5499999999993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0.43657407407407295</v>
      </c>
      <c r="B129" s="3">
        <f t="shared" si="25"/>
        <v>1553301720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9436.1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0.43663194444444331</v>
      </c>
      <c r="B130" s="3">
        <f t="shared" si="25"/>
        <v>1553301725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9391.65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-8.8899999999997821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0.43668981481481367</v>
      </c>
      <c r="B131" s="3">
        <f t="shared" si="25"/>
        <v>1553301730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9347.2000000000007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-8.8900000000001462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0.43674768518518403</v>
      </c>
      <c r="B132" s="3">
        <f t="shared" si="25"/>
        <v>1553301735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9302.75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0.43680555555555439</v>
      </c>
      <c r="B133" s="3">
        <f t="shared" si="25"/>
        <v>1553301740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9258.2999999999993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0.43686342592592475</v>
      </c>
      <c r="B134" s="3">
        <f t="shared" si="25"/>
        <v>1553301745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9213.85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0.43692129629629511</v>
      </c>
      <c r="B135" s="3">
        <f t="shared" si="25"/>
        <v>1553301750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9169.4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-8.8899999999997821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0.43697916666666548</v>
      </c>
      <c r="B136" s="3">
        <f t="shared" si="25"/>
        <v>1553301755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9124.9500000000007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-8.8900000000001462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0.43703703703703584</v>
      </c>
      <c r="B137" s="3">
        <f t="shared" si="25"/>
        <v>1553301760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9080.5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0.4370949074074062</v>
      </c>
      <c r="B138" s="3">
        <f t="shared" ref="B138:B201" si="40">B137+SECOND(A138-A137)</f>
        <v>1553301765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9036.0499999999993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0.43715277777777656</v>
      </c>
      <c r="B139" s="3">
        <f t="shared" si="40"/>
        <v>1553301770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8991.6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0.43721064814814692</v>
      </c>
      <c r="B140" s="3">
        <f t="shared" si="40"/>
        <v>1553301775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8947.15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-8.8899999999997821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0.43726851851851728</v>
      </c>
      <c r="B141" s="3">
        <f t="shared" si="40"/>
        <v>1553301780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8902.7000000000007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-8.8900000000001462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0.43732638888888764</v>
      </c>
      <c r="B142" s="3">
        <f t="shared" si="40"/>
        <v>1553301785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8858.25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0.437384259259258</v>
      </c>
      <c r="B143" s="3">
        <f t="shared" si="40"/>
        <v>1553301790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8813.7999999999993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-8.8899999999997821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0.43744212962962836</v>
      </c>
      <c r="B144" s="3">
        <f t="shared" si="40"/>
        <v>1553301795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8769.35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-8.8900000000001462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0.43749999999999872</v>
      </c>
      <c r="B145" s="3">
        <f t="shared" si="40"/>
        <v>1553301800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8724.9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-8.8899999999997821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0.43755787037036908</v>
      </c>
      <c r="B146" s="3">
        <f t="shared" si="40"/>
        <v>1553301805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8680.4500000000007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-8.8900000000001462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0.43761574074073945</v>
      </c>
      <c r="B147" s="3">
        <f t="shared" si="40"/>
        <v>1553301810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8636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0.43767361111110981</v>
      </c>
      <c r="B148" s="3">
        <f t="shared" si="40"/>
        <v>1553301815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8591.5499999999993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-8.8899999999997821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0.43773148148148017</v>
      </c>
      <c r="B149" s="3">
        <f t="shared" si="40"/>
        <v>1553301820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8547.1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-8.8900000000001462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0.43778935185185053</v>
      </c>
      <c r="B150" s="3">
        <f t="shared" si="40"/>
        <v>1553301825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8502.65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-8.8899999999997821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0.43784722222222089</v>
      </c>
      <c r="B151" s="3">
        <f t="shared" si="40"/>
        <v>1553301830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8458.2000000000007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0.43790509259259125</v>
      </c>
      <c r="B152" s="3">
        <f t="shared" si="40"/>
        <v>1553301835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8413.75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-8.8900000000001462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0.43796296296296161</v>
      </c>
      <c r="B153" s="3">
        <f t="shared" si="40"/>
        <v>1553301840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8369.2999999999993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-8.8899999999997821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0.43802083333333197</v>
      </c>
      <c r="B154" s="3">
        <f t="shared" si="40"/>
        <v>1553301845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8324.85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-8.8900000000001462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0.43807870370370233</v>
      </c>
      <c r="B155" s="3">
        <f t="shared" si="40"/>
        <v>1553301850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8280.4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-8.8899999999997821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0.43813657407407269</v>
      </c>
      <c r="B156" s="3">
        <f t="shared" si="40"/>
        <v>1553301855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8235.9500000000007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0.43819444444444305</v>
      </c>
      <c r="B157" s="3">
        <f t="shared" si="40"/>
        <v>1553301860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8191.5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-8.8899999999999633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0.43825231481481342</v>
      </c>
      <c r="B158" s="3">
        <f t="shared" si="40"/>
        <v>1553301865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8147.05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-8.8899999999999633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0.43831018518518378</v>
      </c>
      <c r="B159" s="3">
        <f t="shared" si="40"/>
        <v>1553301870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8102.6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-8.8899999999999633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0.43836805555555414</v>
      </c>
      <c r="B160" s="3">
        <f t="shared" si="40"/>
        <v>1553301875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8058.1500000000005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-8.8899999999999633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0.4384259259259245</v>
      </c>
      <c r="B161" s="3">
        <f t="shared" si="40"/>
        <v>1553301880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8013.7000000000007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0.43848379629629486</v>
      </c>
      <c r="B162" s="3">
        <f t="shared" si="40"/>
        <v>1553301885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7969.25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-8.8899999999999633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0.43854166666666522</v>
      </c>
      <c r="B163" s="3">
        <f t="shared" si="40"/>
        <v>1553301890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7924.8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0.43859953703703558</v>
      </c>
      <c r="B164" s="3">
        <f t="shared" si="40"/>
        <v>1553301895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7924.8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0.43865740740740594</v>
      </c>
      <c r="B165" s="3">
        <f t="shared" si="40"/>
        <v>1553301900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7924.8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0.4387152777777763</v>
      </c>
      <c r="B166" s="3">
        <f t="shared" si="40"/>
        <v>1553301905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7924.8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0.43877314814814666</v>
      </c>
      <c r="B167" s="3">
        <f t="shared" si="40"/>
        <v>1553301910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7924.8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0.43883101851851702</v>
      </c>
      <c r="B168" s="3">
        <f t="shared" si="40"/>
        <v>1553301915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7924.8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0.43888888888888739</v>
      </c>
      <c r="B169" s="3">
        <f t="shared" si="40"/>
        <v>1553301920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7924.8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0.43894675925925775</v>
      </c>
      <c r="B170" s="3">
        <f t="shared" si="40"/>
        <v>1553301925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7924.8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0.43900462962962811</v>
      </c>
      <c r="B171" s="3">
        <f t="shared" si="40"/>
        <v>1553301930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7924.8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0.43906249999999847</v>
      </c>
      <c r="B172" s="3">
        <f t="shared" si="40"/>
        <v>1553301935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7924.8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0.43912037037036883</v>
      </c>
      <c r="B173" s="3">
        <f t="shared" si="40"/>
        <v>1553301940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7924.8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0.43917824074073919</v>
      </c>
      <c r="B174" s="3">
        <f t="shared" si="40"/>
        <v>1553301945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7924.8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0.43923611111110955</v>
      </c>
      <c r="B175" s="3">
        <f t="shared" si="40"/>
        <v>1553301950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7924.8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0.43929398148147991</v>
      </c>
      <c r="B176" s="3">
        <f t="shared" si="40"/>
        <v>1553301955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7924.8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0.43935185185185027</v>
      </c>
      <c r="B177" s="3">
        <f t="shared" si="40"/>
        <v>1553301960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7924.8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0.43940972222222063</v>
      </c>
      <c r="B178" s="3">
        <f t="shared" si="40"/>
        <v>1553301965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7924.8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0.43946759259259099</v>
      </c>
      <c r="B179" s="3">
        <f t="shared" si="40"/>
        <v>1553301970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7924.8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0.43952546296296136</v>
      </c>
      <c r="B180" s="3">
        <f t="shared" si="40"/>
        <v>1553301975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7924.8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0.43958333333333172</v>
      </c>
      <c r="B181" s="3">
        <f t="shared" si="40"/>
        <v>1553301980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7924.8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0.43964120370370208</v>
      </c>
      <c r="B182" s="3">
        <f t="shared" si="40"/>
        <v>1553301985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7924.8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0.43969907407407244</v>
      </c>
      <c r="B183" s="3">
        <f t="shared" si="40"/>
        <v>1553301990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7924.8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0.4397569444444428</v>
      </c>
      <c r="B184" s="3">
        <f t="shared" si="40"/>
        <v>1553301995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7924.8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0.43981481481481316</v>
      </c>
      <c r="B185" s="3">
        <f t="shared" si="40"/>
        <v>1553302000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7924.8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0.43987268518518352</v>
      </c>
      <c r="B186" s="3">
        <f t="shared" si="40"/>
        <v>1553302005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7924.8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0.43993055555555388</v>
      </c>
      <c r="B187" s="3">
        <f t="shared" si="40"/>
        <v>1553302010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7924.8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0.43998842592592424</v>
      </c>
      <c r="B188" s="3">
        <f t="shared" si="40"/>
        <v>1553302015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7924.8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0.4400462962962946</v>
      </c>
      <c r="B189" s="3">
        <f t="shared" si="40"/>
        <v>1553302020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7924.8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0.44010416666666496</v>
      </c>
      <c r="B190" s="3">
        <f t="shared" si="40"/>
        <v>1553302025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7924.8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0.44016203703703533</v>
      </c>
      <c r="B191" s="3">
        <f t="shared" si="40"/>
        <v>1553302030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7924.8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0.44021990740740569</v>
      </c>
      <c r="B192" s="3">
        <f t="shared" si="40"/>
        <v>1553302035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7924.8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0.44027777777777605</v>
      </c>
      <c r="B193" s="3">
        <f t="shared" si="40"/>
        <v>1553302040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7924.8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0.44033564814814641</v>
      </c>
      <c r="B194" s="3">
        <f t="shared" si="40"/>
        <v>1553302045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7924.8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0.44039351851851677</v>
      </c>
      <c r="B195" s="3">
        <f t="shared" si="40"/>
        <v>1553302050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7924.8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0.44045138888888713</v>
      </c>
      <c r="B196" s="3">
        <f t="shared" si="40"/>
        <v>1553302055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7924.8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0.44050925925925749</v>
      </c>
      <c r="B197" s="3">
        <f t="shared" si="40"/>
        <v>1553302060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7924.8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0.44056712962962785</v>
      </c>
      <c r="B198" s="3">
        <f t="shared" si="40"/>
        <v>1553302065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7924.8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0.44062499999999821</v>
      </c>
      <c r="B199" s="3">
        <f t="shared" si="40"/>
        <v>1553302070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7924.8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0.44068287037036857</v>
      </c>
      <c r="B200" s="3">
        <f t="shared" si="40"/>
        <v>1553302075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7924.8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0.44074074074073893</v>
      </c>
      <c r="B201" s="3">
        <f t="shared" si="40"/>
        <v>1553302080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7924.8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0.4407986111111093</v>
      </c>
      <c r="B202" s="3">
        <f t="shared" ref="B202:B234" si="57">B201+SECOND(A202-A201)</f>
        <v>1553302085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7924.8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0.44085648148147966</v>
      </c>
      <c r="B203" s="3">
        <f t="shared" si="57"/>
        <v>1553302090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7924.8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0.44091435185185002</v>
      </c>
      <c r="B204" s="3">
        <f t="shared" si="57"/>
        <v>1553302095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7924.8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0.44097222222222038</v>
      </c>
      <c r="B205" s="3">
        <f t="shared" si="57"/>
        <v>1553302100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7924.8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0.44103009259259074</v>
      </c>
      <c r="B206" s="3">
        <f t="shared" si="57"/>
        <v>1553302105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7924.8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0.4410879629629611</v>
      </c>
      <c r="B207" s="3">
        <f t="shared" si="57"/>
        <v>1553302110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7924.8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0.44114583333333146</v>
      </c>
      <c r="B208" s="3">
        <f t="shared" si="57"/>
        <v>1553302115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7924.8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0.44120370370370182</v>
      </c>
      <c r="B209" s="3">
        <f t="shared" si="57"/>
        <v>1553302120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7924.8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0.44126157407407218</v>
      </c>
      <c r="B210" s="3">
        <f t="shared" si="57"/>
        <v>1553302125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7924.8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0.44131944444444254</v>
      </c>
      <c r="B211" s="3">
        <f t="shared" si="57"/>
        <v>1553302130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7924.8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0.4413773148148129</v>
      </c>
      <c r="B212" s="3">
        <f t="shared" si="57"/>
        <v>1553302135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7924.8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0.44143518518518327</v>
      </c>
      <c r="B213" s="3">
        <f t="shared" si="57"/>
        <v>1553302140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7924.8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0.44149305555555363</v>
      </c>
      <c r="B214" s="3">
        <f t="shared" si="57"/>
        <v>1553302145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7924.8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0.44155092592592399</v>
      </c>
      <c r="B215" s="3">
        <f t="shared" si="57"/>
        <v>1553302150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7924.8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0.44160879629629435</v>
      </c>
      <c r="B216" s="3">
        <f t="shared" si="57"/>
        <v>1553302155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7924.8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0.44166666666666471</v>
      </c>
      <c r="B217" s="3">
        <f t="shared" si="57"/>
        <v>1553302160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7924.8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0.44172453703703507</v>
      </c>
      <c r="B218" s="3">
        <f t="shared" si="57"/>
        <v>1553302165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7924.8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0.44178240740740543</v>
      </c>
      <c r="B219" s="3">
        <f t="shared" si="57"/>
        <v>1553302170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7924.8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0.44184027777777579</v>
      </c>
      <c r="B220" s="3">
        <f t="shared" si="57"/>
        <v>1553302175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7924.8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0.44189814814814615</v>
      </c>
      <c r="B221" s="3">
        <f t="shared" si="57"/>
        <v>1553302180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7924.8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0.44195601851851651</v>
      </c>
      <c r="B222" s="3">
        <f t="shared" si="57"/>
        <v>1553302185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7924.8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0.44201388888888687</v>
      </c>
      <c r="B223" s="3">
        <f t="shared" si="57"/>
        <v>1553302190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7924.8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0.44207175925925724</v>
      </c>
      <c r="B224" s="3">
        <f t="shared" si="57"/>
        <v>1553302195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7924.8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0.4421296296296276</v>
      </c>
      <c r="B225" s="3">
        <f t="shared" si="57"/>
        <v>1553302200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7924.8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0.44218749999999796</v>
      </c>
      <c r="B226" s="3">
        <f t="shared" si="57"/>
        <v>1553302205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7924.8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0.44224537037036832</v>
      </c>
      <c r="B227" s="3">
        <f t="shared" si="57"/>
        <v>1553302210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7924.8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0.44230324074073868</v>
      </c>
      <c r="B228" s="3">
        <f t="shared" si="57"/>
        <v>1553302215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7924.8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0.44236111111110904</v>
      </c>
      <c r="B229" s="3">
        <f t="shared" si="57"/>
        <v>1553302220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7924.8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0.4424189814814794</v>
      </c>
      <c r="B230" s="3">
        <f t="shared" si="57"/>
        <v>1553302225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7924.8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0.44247685185184976</v>
      </c>
      <c r="B231" s="3">
        <f t="shared" si="57"/>
        <v>1553302230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7924.8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0.44253472222222012</v>
      </c>
      <c r="B232" s="3">
        <f t="shared" si="57"/>
        <v>1553302235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7924.8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0.44259259259259048</v>
      </c>
      <c r="B233" s="3">
        <f t="shared" si="57"/>
        <v>1553302240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7924.8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0.44265046296296084</v>
      </c>
      <c r="B234" s="3">
        <f t="shared" si="57"/>
        <v>1553302245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7924.8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0.44270833333333121</v>
      </c>
      <c r="B235" s="3">
        <f t="shared" ref="B235:B243" si="62">B234+SECOND(A235-A234)</f>
        <v>1553302250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7924.8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0.44276620370370157</v>
      </c>
      <c r="B236" s="3">
        <f t="shared" si="62"/>
        <v>1553302255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7924.8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0.44282407407407193</v>
      </c>
      <c r="B237" s="3">
        <f t="shared" si="62"/>
        <v>1553302260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7924.8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0.44288194444444229</v>
      </c>
      <c r="B238" s="3">
        <f t="shared" si="62"/>
        <v>1553302265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7924.8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0.44293981481481265</v>
      </c>
      <c r="B239" s="3">
        <f t="shared" si="62"/>
        <v>1553302270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7924.8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0.44299768518518301</v>
      </c>
      <c r="B240" s="3">
        <f t="shared" si="62"/>
        <v>1553302275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7924.8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0.44305555555555337</v>
      </c>
      <c r="B241" s="3">
        <f t="shared" si="62"/>
        <v>1553302280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7924.8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0.44311342592592373</v>
      </c>
      <c r="B242" s="3">
        <f t="shared" si="62"/>
        <v>1553302285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7924.8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0.44317129629629409</v>
      </c>
      <c r="B243" s="3">
        <f t="shared" si="62"/>
        <v>1553302290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7924.8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280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4.5720000000000027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340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10363.200000000001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340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10363.200000000001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340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10363.200000000001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8534.4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4.5720000000001164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8557.26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4.5719999999997523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8580.119999999999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4.5720000000001164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8602.98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4.5720000000001164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8625.84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4.5719999999997523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8648.6999999999989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4.5720000000001164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8671.56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8694.42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4.5719999999997523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8717.2799999999988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4.5720000000001164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8740.14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8763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4.5720000000001164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8785.86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4.5719999999997523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8808.7199999999993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8831.58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4.5720000000001164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8854.44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4.5719999999997523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8877.2999999999993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8900.16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4.5720000000001164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8923.02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4.5719999999997523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8945.8799999999992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4.5720000000001164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8968.74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4.5720000000001164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8991.6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4.5719999999997523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9014.4599999999991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4.5720000000001164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9037.32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4.5720000000001164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9060.18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9083.0400000000009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4.5719999999997523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9105.9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4.5720000000001164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9128.76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9151.6200000000008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4.5719999999997523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9174.48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4.5720000000001164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9197.34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9220.2000000000007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4.5719999999997523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9243.06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4.5720000000001164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9265.92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9288.7800000000007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4.5719999999997523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9311.64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9334.5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4.5720000000001164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9357.36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4.5719999999997523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9380.2199999999993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9403.08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4.5720000000001164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9425.94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4.5719999999997523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9448.7999999999993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4.5720000000001164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9471.66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9494.52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9517.380000000001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9540.24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9563.1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9585.9600000000009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9608.82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9631.68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9654.5400000000009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4.5719999999997523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9677.4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4.5720000000001164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9700.26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9723.1200000000008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9745.98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9768.84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9791.7000000000007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9814.5600000000013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9837.42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9860.2800000000007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4.5719999999997523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9883.14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4.5720000000001164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9906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9928.86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9951.7200000000012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9974.58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9997.44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10020.300000000001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10043.16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10066.02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10088.880000000001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4.5720000000001164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10111.740000000002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4.5719999999997523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10134.6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10157.460000000001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10180.32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10203.18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10226.040000000001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10248.900000000001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10271.76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10294.620000000001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4.5720000000001164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10317.480000000001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4.5719999999997523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10340.34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10363.200000000001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10363.200000000001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10363.200000000001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10363.200000000001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10363.200000000001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10363.200000000001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10363.200000000001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10363.200000000001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10363.200000000001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10363.200000000001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10363.200000000001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10363.200000000001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10363.200000000001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10363.200000000001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10363.200000000001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10363.200000000001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10363.200000000001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10363.200000000001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10363.200000000001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10363.200000000001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10363.200000000001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10363.200000000001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10363.200000000001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10363.200000000001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10363.200000000001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10363.200000000001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10363.200000000001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10363.200000000001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10363.200000000001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10363.200000000001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10363.200000000001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10363.200000000001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10363.200000000001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10363.200000000001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10363.200000000001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10363.200000000001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10363.200000000001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10363.200000000001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10363.200000000001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10363.200000000001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10363.200000000001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10363.200000000001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10363.200000000001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10363.200000000001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10363.200000000001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10363.200000000001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10363.200000000001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10363.200000000001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10363.200000000001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10363.200000000001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10363.200000000001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10363.200000000001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10363.200000000001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10363.200000000001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10363.200000000001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10363.200000000001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10363.200000000001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10363.200000000001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10363.200000000001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10363.200000000001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10363.200000000001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10363.200000000001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10363.200000000001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10363.200000000001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10363.200000000001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10363.200000000001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10363.200000000001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10363.200000000001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10363.200000000001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10363.200000000001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10363.200000000001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10363.200000000001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10363.200000000001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10363.200000000001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10363.200000000001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10363.200000000001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10363.200000000001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10363.200000000001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10363.200000000001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10363.200000000001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10363.200000000001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10363.200000000001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10363.200000000001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10363.200000000001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10363.200000000001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10363.200000000001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10363.200000000001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10363.200000000001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10363.200000000001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10363.200000000001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10363.200000000001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10363.200000000001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10363.200000000001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10363.200000000001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10363.200000000001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10363.200000000001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10363.200000000001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10363.200000000001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10363.200000000001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10363.200000000001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10363.200000000001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10363.200000000001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10363.200000000001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10363.200000000001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10363.200000000001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10363.200000000001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10363.200000000001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10363.200000000001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10363.200000000001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10363.200000000001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10363.200000000001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10363.200000000001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10363.200000000001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10363.200000000001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10363.200000000001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10363.200000000001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10363.200000000001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10363.200000000001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10363.200000000001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10363.200000000001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10363.200000000001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10363.200000000001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10363.200000000001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10363.200000000001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10363.200000000001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10363.200000000001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10363.200000000001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10363.200000000001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10363.200000000001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10363.200000000001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10363.200000000001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260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7924.8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4.68923076923077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320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9753.6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320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9753.6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320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7924.8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7948.2461538461539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7971.6923076923076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7995.1384615384613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8018.584615384616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8042.0307692307697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8065.4769230769234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8088.9230769230771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8112.3692307692309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8135.8153846153846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8159.2615384615383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4.6892307692309263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8182.7076923076929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4.6892307692305621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8206.1538461538457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4.6892307692309263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8229.6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4.6892307692305621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8253.0461538461532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4.6892307692309263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8276.4923076923078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4.6892307692309263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8299.9384615384624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4.6892307692305621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8323.3846153846152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4.6892307692309263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8346.8307692307699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4.6892307692305621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8370.2769230769227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8393.7230769230773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4.6892307692309263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8417.1692307692319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4.6892307692305621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8440.6153846153848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4.6892307692309263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8464.0615384615394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4.6892307692305621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8487.5076923076922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4.6892307692309263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8510.9538461538468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4.6892307692305621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8534.4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4.6892307692309263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8557.8461538461543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4.6892307692305621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8581.2923076923071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4.6892307692309263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8604.7384615384617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4.6892307692309263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8628.1846153846163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4.6892307692305621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8651.6307692307691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4.6892307692309263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8675.0769230769238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4.6892307692305621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8698.5230769230766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4.6892307692309263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8721.9692307692312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8745.4153846153858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4.6892307692305621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8768.8615384615387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4.6892307692309263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8792.3076923076933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4.6892307692305621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8815.7538461538461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4.6892307692309263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8839.2000000000007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4.6892307692305621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8862.6461538461535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4.6892307692309263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8886.0923076923082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4.6892307692305621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8909.538461538461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4.6892307692309263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8932.9846153846156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8956.4307692307702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4.6892307692305621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8979.876923076923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4.6892307692309263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9003.3230769230777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4.6892307692305621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9026.7692307692305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4.6892307692309263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9050.2153846153851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4.6892307692309263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9073.6615384615397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4.6892307692305621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9097.1076923076926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9120.5538461538472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4.6892307692305621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9144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4.6892307692309263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9167.4461538461546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4.6892307692305621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9190.8923076923074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4.6892307692309263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9214.3384615384621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4.6892307692305621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9237.7846153846149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4.6892307692309263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9261.2307692307695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9284.6769230769241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9308.123076923077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9331.5692307692316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4.6892307692305621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9355.0153846153844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4.6892307692309263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9378.461538461539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4.6892307692309263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9401.9076923076937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4.6892307692305621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9425.3538461538465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9448.8000000000011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9472.2461538461539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9495.6923076923085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9519.1384615384613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9542.584615384616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9566.0307692307688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9589.4769230769234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9612.923076923078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9636.3692307692309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9659.8153846153855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9683.2615384615383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9706.7076923076929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4.6892307692309263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9730.1538461538476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4.6892307692305621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9753.6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9753.6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9753.6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9753.6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9753.6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9753.6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9753.6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9753.6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9753.6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9753.6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9753.6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9753.6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9753.6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9753.6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9753.6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9753.6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9753.6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9753.6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9753.6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9753.6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9753.6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9753.6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9753.6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9753.6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9753.6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9753.6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9753.6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9753.6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9753.6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9753.6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9753.6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9753.6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9753.6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9753.6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9753.6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9753.6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9753.6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9753.6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9753.6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9753.6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9753.6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9753.6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9753.6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9753.6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9753.6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9753.6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9753.6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9753.6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9753.6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9753.6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9753.6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9753.6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9753.6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9753.6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9753.6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9753.6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9753.6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9753.6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9753.6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9753.6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9753.6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9753.6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9753.6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9753.6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9753.6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9753.6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9753.6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9753.6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9753.6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9753.6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9753.6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9753.6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9753.6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9753.6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9753.6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9753.6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9753.6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9753.6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9753.6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9753.6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9753.6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9753.6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9753.6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9753.6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9753.6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9753.6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9753.6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9753.6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9753.6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9753.6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9753.6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9753.6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9753.6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9753.6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9753.6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9753.6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9753.6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9753.6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9753.6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9753.6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9753.6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9753.6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9753.6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9753.6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9753.6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9753.6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9753.6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9753.6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9753.6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9753.6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9753.6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9753.6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9753.6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9753.6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9753.6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9753.6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9753.6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9753.6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9753.6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9753.6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9753.6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9753.6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9753.6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9753.6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9753.6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9753.6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9753.6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9753.6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9753.6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9753.6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9753.6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9753.6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9753.6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2019-05-13T22:54:03Z</cp:lastPrinted>
  <dcterms:created xsi:type="dcterms:W3CDTF">2019-03-15T12:04:58Z</dcterms:created>
  <dcterms:modified xsi:type="dcterms:W3CDTF">2019-07-19T19:35:00Z</dcterms:modified>
</cp:coreProperties>
</file>