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TOWER\Warehouse\OKO-02_Test\Тест\2019_05_21\"/>
    </mc:Choice>
  </mc:AlternateContent>
  <bookViews>
    <workbookView xWindow="360" yWindow="165" windowWidth="22995" windowHeight="9150"/>
  </bookViews>
  <sheets>
    <sheet name="Итог" sheetId="17" r:id="rId1"/>
    <sheet name="list" sheetId="10" r:id="rId2"/>
    <sheet name="01" sheetId="1" r:id="rId3"/>
    <sheet name="02" sheetId="4" r:id="rId4"/>
    <sheet name="03" sheetId="5" r:id="rId5"/>
    <sheet name="04" sheetId="6" r:id="rId6"/>
    <sheet name="05" sheetId="7" r:id="rId7"/>
    <sheet name="06" sheetId="8" r:id="rId8"/>
    <sheet name="07" sheetId="11" r:id="rId9"/>
    <sheet name="08" sheetId="12" r:id="rId10"/>
    <sheet name="09" sheetId="13" r:id="rId11"/>
    <sheet name="10" sheetId="14" r:id="rId12"/>
    <sheet name="11" sheetId="15" r:id="rId13"/>
    <sheet name="12" sheetId="16" r:id="rId14"/>
    <sheet name="time" sheetId="9" r:id="rId15"/>
  </sheets>
  <calcPr calcId="162913"/>
</workbook>
</file>

<file path=xl/calcChain.xml><?xml version="1.0" encoding="utf-8"?>
<calcChain xmlns="http://schemas.openxmlformats.org/spreadsheetml/2006/main">
  <c r="J13" i="17" l="1"/>
  <c r="I13" i="17"/>
  <c r="J15" i="17"/>
  <c r="I15" i="17" l="1"/>
  <c r="J3" i="16"/>
  <c r="J2" i="16"/>
  <c r="I3" i="16"/>
  <c r="I2" i="16"/>
  <c r="J14" i="17"/>
  <c r="I14" i="17"/>
  <c r="J3" i="15"/>
  <c r="I11" i="17"/>
  <c r="J11" i="17"/>
  <c r="J2" i="15"/>
  <c r="I3" i="15"/>
  <c r="I2" i="15"/>
  <c r="J3" i="14"/>
  <c r="J2" i="14"/>
  <c r="I3" i="14"/>
  <c r="I2" i="14"/>
  <c r="J12" i="17"/>
  <c r="I12" i="17"/>
  <c r="J3" i="13"/>
  <c r="J2" i="13"/>
  <c r="I3" i="13"/>
  <c r="I2" i="13"/>
  <c r="L11" i="17"/>
  <c r="K11" i="17"/>
  <c r="L5" i="12"/>
  <c r="K5" i="12"/>
  <c r="J5" i="12"/>
  <c r="J4" i="12"/>
  <c r="I5" i="12"/>
  <c r="I4" i="12"/>
  <c r="J3" i="12"/>
  <c r="J2" i="12"/>
  <c r="I3" i="12"/>
  <c r="I2" i="12"/>
  <c r="J10" i="17"/>
  <c r="I10" i="17"/>
  <c r="J3" i="11"/>
  <c r="J2" i="11"/>
  <c r="I3" i="11"/>
  <c r="I2" i="11"/>
  <c r="J9" i="17"/>
  <c r="I9" i="17"/>
  <c r="J3" i="8"/>
  <c r="J2" i="8"/>
  <c r="I3" i="8"/>
  <c r="I2" i="8"/>
  <c r="J8" i="17"/>
  <c r="I8" i="17"/>
  <c r="J3" i="7"/>
  <c r="J2" i="7"/>
  <c r="I3" i="7"/>
  <c r="I2" i="7"/>
  <c r="I7" i="17"/>
  <c r="J3" i="6"/>
  <c r="J2" i="6"/>
  <c r="I3" i="6"/>
  <c r="I2" i="6"/>
  <c r="J6" i="17"/>
  <c r="I6" i="17"/>
  <c r="K3" i="5"/>
  <c r="L3" i="5" s="1"/>
  <c r="J3" i="5"/>
  <c r="J2" i="5"/>
  <c r="I3" i="5"/>
  <c r="I2" i="5"/>
  <c r="J5" i="17"/>
  <c r="I5" i="17"/>
  <c r="J3" i="4"/>
  <c r="I3" i="4"/>
  <c r="J2" i="4"/>
  <c r="I2" i="4"/>
  <c r="J4" i="17"/>
  <c r="I4" i="17"/>
  <c r="L3" i="1"/>
  <c r="K3" i="1"/>
  <c r="J3" i="1"/>
  <c r="I3" i="1"/>
  <c r="J2" i="1"/>
  <c r="I2" i="1"/>
  <c r="L4" i="14" l="1"/>
  <c r="K13" i="17" s="1"/>
  <c r="K4" i="14"/>
  <c r="N15" i="17"/>
  <c r="N14" i="17"/>
  <c r="N13" i="17"/>
  <c r="N12" i="17"/>
  <c r="N11" i="17"/>
  <c r="N10" i="17"/>
  <c r="N6" i="17"/>
  <c r="M15" i="17"/>
  <c r="M14" i="17"/>
  <c r="M13" i="17"/>
  <c r="M12" i="17"/>
  <c r="M11" i="17"/>
  <c r="M10" i="17"/>
  <c r="M9" i="17"/>
  <c r="M8" i="17"/>
  <c r="M7" i="17"/>
  <c r="M6" i="17"/>
  <c r="M5" i="17"/>
  <c r="M4" i="17"/>
  <c r="L15" i="17"/>
  <c r="L14" i="17"/>
  <c r="L13" i="17"/>
  <c r="L12" i="17"/>
  <c r="L10" i="17"/>
  <c r="L9" i="17"/>
  <c r="L8" i="17"/>
  <c r="L7" i="17"/>
  <c r="L6" i="17"/>
  <c r="L5" i="17"/>
  <c r="L4" i="17"/>
  <c r="K15" i="17"/>
  <c r="K14" i="17"/>
  <c r="K12" i="17"/>
  <c r="K10" i="17"/>
  <c r="K9" i="17"/>
  <c r="K8" i="17"/>
  <c r="K7" i="17"/>
  <c r="K6" i="17"/>
  <c r="K5" i="17"/>
  <c r="K4" i="17"/>
  <c r="L4" i="16" l="1"/>
  <c r="M4" i="16"/>
  <c r="L5" i="16"/>
  <c r="M5" i="16"/>
  <c r="L6" i="16"/>
  <c r="M6" i="16"/>
  <c r="L7" i="16"/>
  <c r="M7" i="16"/>
  <c r="J7" i="16"/>
  <c r="J6" i="16"/>
  <c r="J5" i="16"/>
  <c r="J4" i="16"/>
  <c r="L4" i="15"/>
  <c r="M4" i="15"/>
  <c r="L5" i="15"/>
  <c r="M5" i="15"/>
  <c r="L7" i="15"/>
  <c r="M7" i="15"/>
  <c r="J7" i="15"/>
  <c r="J6" i="15"/>
  <c r="J5" i="15"/>
  <c r="J4" i="15"/>
  <c r="L5" i="14"/>
  <c r="M5" i="14"/>
  <c r="L6" i="14"/>
  <c r="M6" i="14"/>
  <c r="L7" i="14"/>
  <c r="M7" i="14"/>
  <c r="J7" i="14"/>
  <c r="J6" i="14"/>
  <c r="J5" i="14"/>
  <c r="J4" i="14"/>
  <c r="M7" i="13"/>
  <c r="M6" i="13"/>
  <c r="M5" i="13"/>
  <c r="M4" i="13"/>
  <c r="L4" i="13"/>
  <c r="L5" i="13"/>
  <c r="L7" i="13"/>
  <c r="J7" i="13"/>
  <c r="J6" i="13"/>
  <c r="J5" i="13"/>
  <c r="J4" i="13"/>
  <c r="M5" i="12"/>
  <c r="M6" i="12"/>
  <c r="L6" i="12"/>
  <c r="J7" i="12"/>
  <c r="J6" i="12"/>
  <c r="M4" i="11"/>
  <c r="M5" i="11"/>
  <c r="M6" i="11"/>
  <c r="L4" i="11"/>
  <c r="L5" i="11"/>
  <c r="L6" i="11"/>
  <c r="J7" i="11"/>
  <c r="J6" i="11"/>
  <c r="J5" i="11"/>
  <c r="J4" i="11"/>
  <c r="M4" i="8"/>
  <c r="M5" i="8"/>
  <c r="M6" i="8"/>
  <c r="L4" i="8"/>
  <c r="L5" i="8"/>
  <c r="L6" i="8"/>
  <c r="J7" i="8"/>
  <c r="J6" i="8"/>
  <c r="J5" i="8"/>
  <c r="J4" i="8"/>
  <c r="M4" i="7"/>
  <c r="M5" i="7"/>
  <c r="M6" i="7"/>
  <c r="L4" i="7"/>
  <c r="L5" i="7"/>
  <c r="L6" i="7"/>
  <c r="J7" i="7"/>
  <c r="J6" i="7"/>
  <c r="J5" i="7"/>
  <c r="J4" i="7"/>
  <c r="M4" i="6"/>
  <c r="M6" i="6"/>
  <c r="L4" i="6"/>
  <c r="L6" i="6"/>
  <c r="J7" i="6"/>
  <c r="J6" i="6"/>
  <c r="J5" i="6"/>
  <c r="J4" i="6"/>
  <c r="J7" i="5"/>
  <c r="J6" i="5"/>
  <c r="J5" i="5"/>
  <c r="J4" i="5"/>
  <c r="J4" i="4"/>
  <c r="J5" i="4"/>
  <c r="J6" i="4"/>
  <c r="J7" i="4"/>
  <c r="I4" i="1"/>
  <c r="J4" i="1"/>
  <c r="I5" i="1"/>
  <c r="J5" i="1"/>
  <c r="I6" i="1"/>
  <c r="J6" i="1"/>
  <c r="J7" i="1"/>
  <c r="G4" i="9"/>
  <c r="G5" i="9"/>
  <c r="G6" i="9"/>
  <c r="G7" i="9"/>
  <c r="G8" i="9"/>
  <c r="G3" i="9"/>
  <c r="M4" i="14" l="1"/>
  <c r="D7" i="16" l="1"/>
  <c r="H7" i="16" s="1"/>
  <c r="D6" i="16"/>
  <c r="H6" i="16" s="1"/>
  <c r="D5" i="16"/>
  <c r="H5" i="16" s="1"/>
  <c r="D4" i="16"/>
  <c r="H4" i="16" s="1"/>
  <c r="D3" i="16"/>
  <c r="H3" i="16" s="1"/>
  <c r="D2" i="16"/>
  <c r="H2" i="16" s="1"/>
  <c r="D7" i="15"/>
  <c r="H7" i="15" s="1"/>
  <c r="D6" i="15"/>
  <c r="H6" i="15" s="1"/>
  <c r="D5" i="15"/>
  <c r="H5" i="15" s="1"/>
  <c r="D4" i="15"/>
  <c r="H4" i="15" s="1"/>
  <c r="D3" i="15"/>
  <c r="H3" i="15" s="1"/>
  <c r="D2" i="15"/>
  <c r="H2" i="15" s="1"/>
  <c r="D7" i="14"/>
  <c r="H7" i="14" s="1"/>
  <c r="D6" i="14"/>
  <c r="H6" i="14" s="1"/>
  <c r="D5" i="14"/>
  <c r="H5" i="14" s="1"/>
  <c r="D4" i="14"/>
  <c r="H4" i="14" s="1"/>
  <c r="D3" i="14"/>
  <c r="H3" i="14" s="1"/>
  <c r="D2" i="14"/>
  <c r="H2" i="14" s="1"/>
  <c r="D7" i="13"/>
  <c r="H7" i="13" s="1"/>
  <c r="D6" i="13"/>
  <c r="H6" i="13" s="1"/>
  <c r="D5" i="13"/>
  <c r="H5" i="13" s="1"/>
  <c r="D4" i="13"/>
  <c r="H4" i="13" s="1"/>
  <c r="D3" i="13"/>
  <c r="H3" i="13" s="1"/>
  <c r="D2" i="13"/>
  <c r="H2" i="13" s="1"/>
  <c r="D7" i="12"/>
  <c r="H7" i="12" s="1"/>
  <c r="K7" i="12" s="1"/>
  <c r="D6" i="12"/>
  <c r="H6" i="12" s="1"/>
  <c r="D5" i="12"/>
  <c r="H5" i="12" s="1"/>
  <c r="D4" i="12"/>
  <c r="H4" i="12" s="1"/>
  <c r="D3" i="12"/>
  <c r="H3" i="12" s="1"/>
  <c r="D2" i="12"/>
  <c r="H2" i="12" s="1"/>
  <c r="D6" i="11"/>
  <c r="H6" i="11" s="1"/>
  <c r="L7" i="12" l="1"/>
  <c r="M7" i="12"/>
  <c r="D7" i="11"/>
  <c r="H7" i="11" s="1"/>
  <c r="D5" i="11"/>
  <c r="H5" i="11" s="1"/>
  <c r="D4" i="11"/>
  <c r="H4" i="11" s="1"/>
  <c r="D3" i="11"/>
  <c r="H3" i="11" s="1"/>
  <c r="D2" i="11"/>
  <c r="H2" i="11" s="1"/>
  <c r="F4" i="9" l="1"/>
  <c r="F5" i="9"/>
  <c r="F6" i="9"/>
  <c r="F7" i="9"/>
  <c r="F8" i="9"/>
  <c r="I7" i="1" s="1"/>
  <c r="F3" i="9"/>
  <c r="D3" i="1"/>
  <c r="D4" i="1"/>
  <c r="D5" i="1"/>
  <c r="H2" i="1" s="1"/>
  <c r="D6" i="1"/>
  <c r="H3" i="1" s="1"/>
  <c r="D7" i="1"/>
  <c r="D8" i="1"/>
  <c r="H4" i="1" s="1"/>
  <c r="D9" i="1"/>
  <c r="D10" i="1"/>
  <c r="D11" i="1"/>
  <c r="H5" i="1" s="1"/>
  <c r="D12" i="1"/>
  <c r="D13" i="1"/>
  <c r="D14" i="1"/>
  <c r="D15" i="1"/>
  <c r="H6" i="1" s="1"/>
  <c r="D16" i="1"/>
  <c r="D7" i="8"/>
  <c r="D6" i="8"/>
  <c r="D5" i="8"/>
  <c r="D4" i="8"/>
  <c r="D3" i="8"/>
  <c r="D2" i="8"/>
  <c r="D9" i="7"/>
  <c r="H6" i="7" s="1"/>
  <c r="D8" i="7"/>
  <c r="D7" i="7"/>
  <c r="H5" i="7" s="1"/>
  <c r="D6" i="7"/>
  <c r="H4" i="7" s="1"/>
  <c r="D5" i="7"/>
  <c r="D4" i="7"/>
  <c r="H3" i="7" s="1"/>
  <c r="D3" i="7"/>
  <c r="H2" i="7" s="1"/>
  <c r="D2" i="7"/>
  <c r="D8" i="5"/>
  <c r="H7" i="5" s="1"/>
  <c r="D7" i="5"/>
  <c r="H6" i="5" s="1"/>
  <c r="D6" i="5"/>
  <c r="D5" i="5"/>
  <c r="H5" i="5" s="1"/>
  <c r="D4" i="5"/>
  <c r="H4" i="5" s="1"/>
  <c r="D3" i="5"/>
  <c r="H3" i="5" s="1"/>
  <c r="D2" i="5"/>
  <c r="H2" i="5" s="1"/>
  <c r="D15" i="4"/>
  <c r="D14" i="4"/>
  <c r="D13" i="4"/>
  <c r="D12" i="4"/>
  <c r="H6" i="4" s="1"/>
  <c r="D11" i="4"/>
  <c r="D10" i="4"/>
  <c r="D9" i="4"/>
  <c r="H5" i="4" s="1"/>
  <c r="D8" i="4"/>
  <c r="D7" i="4"/>
  <c r="D6" i="4"/>
  <c r="H4" i="4" s="1"/>
  <c r="D5" i="4"/>
  <c r="H3" i="4" s="1"/>
  <c r="D4" i="4"/>
  <c r="D3" i="4"/>
  <c r="D2" i="4"/>
  <c r="H2" i="4" s="1"/>
  <c r="D2" i="1"/>
  <c r="D14" i="6"/>
  <c r="H6" i="6" s="1"/>
  <c r="D13" i="6"/>
  <c r="H5" i="6" s="1"/>
  <c r="D12" i="6"/>
  <c r="D11" i="6"/>
  <c r="D10" i="6"/>
  <c r="D9" i="6"/>
  <c r="D8" i="6"/>
  <c r="D7" i="6"/>
  <c r="H4" i="6" s="1"/>
  <c r="D6" i="6"/>
  <c r="D5" i="6"/>
  <c r="D4" i="6"/>
  <c r="H3" i="6" s="1"/>
  <c r="D3" i="6"/>
  <c r="D2" i="6"/>
  <c r="I4" i="13" l="1"/>
  <c r="K4" i="13" s="1"/>
  <c r="I4" i="7"/>
  <c r="K4" i="7" s="1"/>
  <c r="I4" i="14"/>
  <c r="I4" i="5"/>
  <c r="I4" i="16"/>
  <c r="K4" i="16" s="1"/>
  <c r="K4" i="1"/>
  <c r="I4" i="8"/>
  <c r="K4" i="8" s="1"/>
  <c r="I4" i="4"/>
  <c r="I4" i="15"/>
  <c r="K4" i="15" s="1"/>
  <c r="I4" i="11"/>
  <c r="K4" i="11" s="1"/>
  <c r="I4" i="6"/>
  <c r="K4" i="6" s="1"/>
  <c r="K4" i="12"/>
  <c r="I7" i="15"/>
  <c r="K7" i="15" s="1"/>
  <c r="I7" i="11"/>
  <c r="I7" i="16"/>
  <c r="K7" i="16" s="1"/>
  <c r="I7" i="12"/>
  <c r="I7" i="4"/>
  <c r="I7" i="13"/>
  <c r="K7" i="13" s="1"/>
  <c r="I7" i="7"/>
  <c r="I7" i="5"/>
  <c r="I7" i="14"/>
  <c r="K7" i="14" s="1"/>
  <c r="I7" i="8"/>
  <c r="I7" i="6"/>
  <c r="K2" i="16"/>
  <c r="K2" i="12"/>
  <c r="K2" i="13"/>
  <c r="K2" i="11"/>
  <c r="K2" i="14"/>
  <c r="K2" i="8"/>
  <c r="K2" i="15"/>
  <c r="K2" i="7"/>
  <c r="I6" i="14"/>
  <c r="K6" i="14" s="1"/>
  <c r="I6" i="8"/>
  <c r="K6" i="8" s="1"/>
  <c r="I6" i="4"/>
  <c r="K6" i="1"/>
  <c r="I6" i="15"/>
  <c r="K6" i="15" s="1"/>
  <c r="I6" i="11"/>
  <c r="K6" i="11" s="1"/>
  <c r="I6" i="13"/>
  <c r="K6" i="13" s="1"/>
  <c r="I6" i="6"/>
  <c r="K6" i="6" s="1"/>
  <c r="I6" i="16"/>
  <c r="K6" i="16" s="1"/>
  <c r="I6" i="12"/>
  <c r="K6" i="12" s="1"/>
  <c r="I6" i="5"/>
  <c r="I6" i="7"/>
  <c r="K6" i="7" s="1"/>
  <c r="K3" i="13"/>
  <c r="K3" i="7"/>
  <c r="K3" i="14"/>
  <c r="K3" i="8"/>
  <c r="K3" i="6"/>
  <c r="K3" i="11"/>
  <c r="K3" i="16"/>
  <c r="K3" i="12"/>
  <c r="K3" i="15"/>
  <c r="I5" i="14"/>
  <c r="K5" i="14" s="1"/>
  <c r="I5" i="8"/>
  <c r="K5" i="8" s="1"/>
  <c r="I5" i="4"/>
  <c r="I5" i="15"/>
  <c r="K5" i="15" s="1"/>
  <c r="I5" i="11"/>
  <c r="K5" i="11" s="1"/>
  <c r="I5" i="5"/>
  <c r="I5" i="16"/>
  <c r="K5" i="16" s="1"/>
  <c r="I5" i="6"/>
  <c r="K5" i="6" s="1"/>
  <c r="I5" i="7"/>
  <c r="K5" i="7" s="1"/>
  <c r="I5" i="13"/>
  <c r="K5" i="13" s="1"/>
  <c r="K5" i="1"/>
  <c r="L3" i="16" l="1"/>
  <c r="M3" i="16"/>
  <c r="M2" i="16"/>
  <c r="L2" i="16"/>
  <c r="M3" i="15"/>
  <c r="L3" i="15"/>
  <c r="L2" i="15"/>
  <c r="M2" i="15"/>
  <c r="M3" i="14"/>
  <c r="L3" i="14"/>
  <c r="L2" i="14"/>
  <c r="M2" i="14"/>
  <c r="L3" i="13"/>
  <c r="M3" i="13"/>
  <c r="L2" i="13"/>
  <c r="M2" i="13"/>
  <c r="L4" i="12"/>
  <c r="M4" i="12"/>
  <c r="M3" i="12"/>
  <c r="L3" i="12"/>
  <c r="L2" i="12"/>
  <c r="M2" i="12"/>
  <c r="M3" i="11"/>
  <c r="L3" i="11"/>
  <c r="L2" i="11"/>
  <c r="M2" i="11"/>
  <c r="L3" i="8"/>
  <c r="M3" i="8"/>
  <c r="M2" i="8"/>
  <c r="L2" i="8"/>
  <c r="L3" i="7"/>
  <c r="M3" i="7"/>
  <c r="L2" i="7"/>
  <c r="M2" i="7"/>
  <c r="M3" i="6"/>
  <c r="L3" i="6"/>
  <c r="L6" i="15"/>
  <c r="M6" i="15"/>
  <c r="L6" i="13"/>
  <c r="K7" i="11"/>
  <c r="L7" i="11" s="1"/>
  <c r="M7" i="11"/>
  <c r="M5" i="6"/>
  <c r="L5" i="6"/>
  <c r="K6" i="5"/>
  <c r="L6" i="5" s="1"/>
  <c r="M6" i="5"/>
  <c r="K4" i="5"/>
  <c r="L4" i="5" s="1"/>
  <c r="M4" i="5"/>
  <c r="K7" i="5"/>
  <c r="L7" i="5" s="1"/>
  <c r="K5" i="5"/>
  <c r="L5" i="5" s="1"/>
  <c r="M5" i="5"/>
  <c r="K2" i="5"/>
  <c r="L2" i="5" s="1"/>
  <c r="K4" i="4"/>
  <c r="L4" i="4" s="1"/>
  <c r="M4" i="4"/>
  <c r="K3" i="4"/>
  <c r="L3" i="4" s="1"/>
  <c r="K5" i="4"/>
  <c r="L5" i="4" s="1"/>
  <c r="M5" i="4"/>
  <c r="K6" i="4"/>
  <c r="L6" i="4" s="1"/>
  <c r="M6" i="4"/>
  <c r="K2" i="4"/>
  <c r="L2" i="4" s="1"/>
  <c r="L5" i="1"/>
  <c r="M5" i="1"/>
  <c r="L6" i="1"/>
  <c r="M6" i="1"/>
  <c r="L4" i="1"/>
  <c r="M4" i="1"/>
  <c r="K2" i="1"/>
  <c r="L2" i="1" s="1"/>
  <c r="M2" i="1"/>
  <c r="M2" i="5" l="1"/>
  <c r="M3" i="4"/>
  <c r="M2" i="4"/>
  <c r="M3" i="5"/>
  <c r="M7" i="5"/>
</calcChain>
</file>

<file path=xl/comments1.xml><?xml version="1.0" encoding="utf-8"?>
<comments xmlns="http://schemas.openxmlformats.org/spreadsheetml/2006/main">
  <authors>
    <author>Marina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Marina:</t>
        </r>
        <r>
          <rPr>
            <sz val="9"/>
            <color indexed="81"/>
            <rFont val="Tahoma"/>
            <charset val="1"/>
          </rPr>
          <t xml:space="preserve">
Время начала</t>
        </r>
      </text>
    </comment>
  </commentList>
</comments>
</file>

<file path=xl/sharedStrings.xml><?xml version="1.0" encoding="utf-8"?>
<sst xmlns="http://schemas.openxmlformats.org/spreadsheetml/2006/main" count="242" uniqueCount="75">
  <si>
    <t>Овчинникова Анастасия Владимировна</t>
  </si>
  <si>
    <t>21</t>
  </si>
  <si>
    <t>Кочегаров Артем Владимирович</t>
  </si>
  <si>
    <t>Рыбачук Анастасия Сергеевна</t>
  </si>
  <si>
    <t>Алимбаева Динара Булатовна</t>
  </si>
  <si>
    <t>Костылевский Александр Сергеевич</t>
  </si>
  <si>
    <t>20</t>
  </si>
  <si>
    <t>Барковская Екатерина Юрьевна</t>
  </si>
  <si>
    <t>время реакции</t>
  </si>
  <si>
    <t>false</t>
  </si>
  <si>
    <t>double</t>
  </si>
  <si>
    <t>пропущенные</t>
  </si>
  <si>
    <t>ж</t>
  </si>
  <si>
    <t>м</t>
  </si>
  <si>
    <t>Иванов Никита Сергеевич</t>
  </si>
  <si>
    <t>Цыцын Тимофей Алексеевич</t>
  </si>
  <si>
    <t>Станченко Мария Романовна</t>
  </si>
  <si>
    <t>Рыжих Евгений Владимирович</t>
  </si>
  <si>
    <t>Савицкий Павел Иванович</t>
  </si>
  <si>
    <t>Крутобережный Артур Александрович</t>
  </si>
  <si>
    <t>№ конфликта</t>
  </si>
  <si>
    <t>время</t>
  </si>
  <si>
    <t>время конфликта</t>
  </si>
  <si>
    <t>GZP155</t>
  </si>
  <si>
    <t>SBI86</t>
  </si>
  <si>
    <t>FIN123</t>
  </si>
  <si>
    <t>AFR01</t>
  </si>
  <si>
    <t>KLM67</t>
  </si>
  <si>
    <t>THA05</t>
  </si>
  <si>
    <t>ANA58</t>
  </si>
  <si>
    <t>AFL2406</t>
  </si>
  <si>
    <t>DNV4863</t>
  </si>
  <si>
    <t>SDM589</t>
  </si>
  <si>
    <t>AFL2433</t>
  </si>
  <si>
    <t>Время конфликта</t>
  </si>
  <si>
    <t>прогноз</t>
  </si>
  <si>
    <t>прогноз, сек.</t>
  </si>
  <si>
    <t>Крайнее время реакции</t>
  </si>
  <si>
    <t>Время на экране</t>
  </si>
  <si>
    <t>Реальное время</t>
  </si>
  <si>
    <t>крайнее время реакции</t>
  </si>
  <si>
    <t>№</t>
  </si>
  <si>
    <t>№ п/п</t>
  </si>
  <si>
    <t>Дата</t>
  </si>
  <si>
    <t>Время начала теста</t>
  </si>
  <si>
    <t>ФИО</t>
  </si>
  <si>
    <t>Пол</t>
  </si>
  <si>
    <t>Возраст</t>
  </si>
  <si>
    <t>Тип интерфейса</t>
  </si>
  <si>
    <t>Время реакции</t>
  </si>
  <si>
    <t>Ложное сообщение "УГРОЗА"</t>
  </si>
  <si>
    <t>Нагрузка TLX</t>
  </si>
  <si>
    <t>Что указывается в ячейке:</t>
  </si>
  <si>
    <t>1..14 - 2D, 15..28 - VR</t>
  </si>
  <si>
    <t>дд.мм.гггг</t>
  </si>
  <si>
    <t>час:мин:сек</t>
  </si>
  <si>
    <t>М или Ж</t>
  </si>
  <si>
    <t>Годы</t>
  </si>
  <si>
    <t>2D или VR</t>
  </si>
  <si>
    <t>Время от сообщения "УГРОЗА" до конфликта в секундах</t>
  </si>
  <si>
    <t>Кол-во ложных сообщений</t>
  </si>
  <si>
    <t>конф. 1</t>
  </si>
  <si>
    <t>конф. 2</t>
  </si>
  <si>
    <t>конф. 3</t>
  </si>
  <si>
    <t>конф. 4</t>
  </si>
  <si>
    <t>конф. 5</t>
  </si>
  <si>
    <t>конф. 6</t>
  </si>
  <si>
    <t>2D</t>
  </si>
  <si>
    <t>VR</t>
  </si>
  <si>
    <t>нет</t>
  </si>
  <si>
    <t>Конфликт не обнаружен</t>
  </si>
  <si>
    <t>Конфликт обнаружен с опозданием.</t>
  </si>
  <si>
    <t>Положительное число - конфликт еще не наступил, на крайнее время реакции уже прошло</t>
  </si>
  <si>
    <t>Отрицательное число - конфликт уже прошел</t>
  </si>
  <si>
    <t>Поздно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</si>
</sst>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FF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/>
    <xf numFmtId="1" fontId="0" fillId="0" borderId="0" xfId="0" applyNumberFormat="1" applyAlignment="1">
      <alignment wrapText="1"/>
    </xf>
    <xf numFmtId="0" fontId="0" fillId="3" borderId="0" xfId="0" applyFill="1"/>
    <xf numFmtId="0" fontId="0" fillId="0" borderId="0" xfId="0" applyAlignment="1">
      <alignment horizontal="center" vertical="center" wrapText="1"/>
    </xf>
    <xf numFmtId="1" fontId="0" fillId="2" borderId="0" xfId="0" applyNumberFormat="1" applyFill="1"/>
    <xf numFmtId="164" fontId="0" fillId="0" borderId="0" xfId="0" applyNumberFormat="1" applyAlignment="1">
      <alignment vertical="top" wrapText="1"/>
    </xf>
    <xf numFmtId="164" fontId="0" fillId="4" borderId="0" xfId="0" applyNumberFormat="1" applyFill="1"/>
    <xf numFmtId="1" fontId="0" fillId="4" borderId="0" xfId="0" applyNumberFormat="1" applyFill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5" xfId="0" applyFill="1" applyBorder="1"/>
    <xf numFmtId="0" fontId="0" fillId="6" borderId="4" xfId="0" applyFill="1" applyBorder="1"/>
    <xf numFmtId="0" fontId="0" fillId="0" borderId="0" xfId="0" applyAlignment="1">
      <alignment horizontal="right"/>
    </xf>
    <xf numFmtId="17" fontId="0" fillId="0" borderId="1" xfId="0" quotePrefix="1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3" fillId="5" borderId="1" xfId="0" applyFont="1" applyFill="1" applyBorder="1"/>
    <xf numFmtId="1" fontId="0" fillId="4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A15" sqref="A15:XFD15"/>
    </sheetView>
  </sheetViews>
  <sheetFormatPr defaultRowHeight="15" x14ac:dyDescent="0.25"/>
  <cols>
    <col min="1" max="1" width="27.42578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3.28515625" customWidth="1"/>
  </cols>
  <sheetData>
    <row r="1" spans="1:16" x14ac:dyDescent="0.25">
      <c r="B1" s="11" t="s">
        <v>42</v>
      </c>
      <c r="C1" s="11" t="s">
        <v>43</v>
      </c>
      <c r="D1" s="11" t="s">
        <v>44</v>
      </c>
      <c r="E1" s="12" t="s">
        <v>45</v>
      </c>
      <c r="F1" s="11" t="s">
        <v>46</v>
      </c>
      <c r="G1" s="11" t="s">
        <v>47</v>
      </c>
      <c r="H1" s="13" t="s">
        <v>48</v>
      </c>
      <c r="I1" s="13"/>
      <c r="J1" s="14" t="s">
        <v>49</v>
      </c>
      <c r="K1" s="15"/>
      <c r="L1" s="15"/>
      <c r="M1" s="15"/>
      <c r="N1" s="16"/>
      <c r="O1" s="11" t="s">
        <v>50</v>
      </c>
      <c r="P1" s="11" t="s">
        <v>51</v>
      </c>
    </row>
    <row r="2" spans="1:16" x14ac:dyDescent="0.25">
      <c r="A2" s="17" t="s">
        <v>52</v>
      </c>
      <c r="B2" s="18" t="s">
        <v>53</v>
      </c>
      <c r="C2" s="19" t="s">
        <v>54</v>
      </c>
      <c r="D2" s="19" t="s">
        <v>55</v>
      </c>
      <c r="E2" s="19"/>
      <c r="F2" s="20" t="s">
        <v>56</v>
      </c>
      <c r="G2" s="20" t="s">
        <v>57</v>
      </c>
      <c r="H2" s="20" t="s">
        <v>58</v>
      </c>
      <c r="I2" s="21" t="s">
        <v>59</v>
      </c>
      <c r="J2" s="22"/>
      <c r="K2" s="22"/>
      <c r="L2" s="22"/>
      <c r="M2" s="22"/>
      <c r="N2" s="23"/>
      <c r="O2" s="19" t="s">
        <v>60</v>
      </c>
      <c r="P2" s="24"/>
    </row>
    <row r="3" spans="1:16" x14ac:dyDescent="0.25">
      <c r="B3" s="11"/>
      <c r="C3" s="11"/>
      <c r="D3" s="11"/>
      <c r="E3" s="11"/>
      <c r="F3" s="11"/>
      <c r="G3" s="11"/>
      <c r="H3" s="11"/>
      <c r="I3" s="12" t="s">
        <v>61</v>
      </c>
      <c r="J3" s="12" t="s">
        <v>62</v>
      </c>
      <c r="K3" s="12" t="s">
        <v>63</v>
      </c>
      <c r="L3" s="12" t="s">
        <v>64</v>
      </c>
      <c r="M3" s="12" t="s">
        <v>65</v>
      </c>
      <c r="N3" s="12" t="s">
        <v>66</v>
      </c>
      <c r="O3" s="11"/>
      <c r="P3" s="11"/>
    </row>
    <row r="4" spans="1:16" x14ac:dyDescent="0.25">
      <c r="B4" s="25">
        <v>1</v>
      </c>
      <c r="C4" s="24"/>
      <c r="D4" s="24"/>
      <c r="E4" s="24"/>
      <c r="F4" s="24"/>
      <c r="G4" s="24"/>
      <c r="H4" s="24" t="s">
        <v>67</v>
      </c>
      <c r="I4" s="29">
        <f>'01'!L3</f>
        <v>-53</v>
      </c>
      <c r="J4" s="27">
        <f>'01'!L2</f>
        <v>108</v>
      </c>
      <c r="K4" s="27">
        <f>'01'!L4</f>
        <v>276</v>
      </c>
      <c r="L4" s="27">
        <f>'01'!L5</f>
        <v>64</v>
      </c>
      <c r="M4" s="27">
        <f>'01'!L6</f>
        <v>14</v>
      </c>
      <c r="N4" s="28" t="s">
        <v>69</v>
      </c>
      <c r="O4" s="24">
        <v>7</v>
      </c>
      <c r="P4" s="24"/>
    </row>
    <row r="5" spans="1:16" x14ac:dyDescent="0.25">
      <c r="B5" s="25">
        <v>2</v>
      </c>
      <c r="C5" s="24"/>
      <c r="D5" s="24"/>
      <c r="E5" s="24"/>
      <c r="F5" s="24"/>
      <c r="G5" s="24"/>
      <c r="H5" s="24" t="s">
        <v>67</v>
      </c>
      <c r="I5" s="27">
        <f>'02'!L3</f>
        <v>32</v>
      </c>
      <c r="J5" s="27">
        <f>'02'!L2</f>
        <v>261</v>
      </c>
      <c r="K5" s="27">
        <f>'02'!L4</f>
        <v>420</v>
      </c>
      <c r="L5" s="27">
        <f>'02'!L5</f>
        <v>93</v>
      </c>
      <c r="M5" s="27">
        <f>'02'!L6</f>
        <v>41</v>
      </c>
      <c r="N5" s="28" t="s">
        <v>69</v>
      </c>
      <c r="O5" s="24">
        <v>6</v>
      </c>
      <c r="P5" s="24"/>
    </row>
    <row r="6" spans="1:16" x14ac:dyDescent="0.25">
      <c r="B6" s="25">
        <v>3</v>
      </c>
      <c r="C6" s="24"/>
      <c r="D6" s="24"/>
      <c r="E6" s="24"/>
      <c r="F6" s="24"/>
      <c r="G6" s="24"/>
      <c r="H6" s="24" t="s">
        <v>67</v>
      </c>
      <c r="I6" s="29">
        <f>'03'!L3</f>
        <v>-20</v>
      </c>
      <c r="J6" s="27">
        <f>'03'!L2</f>
        <v>95</v>
      </c>
      <c r="K6" s="27">
        <f>'03'!L4</f>
        <v>232</v>
      </c>
      <c r="L6" s="27">
        <f>'03'!L5</f>
        <v>100</v>
      </c>
      <c r="M6" s="27">
        <f>'03'!L6</f>
        <v>42</v>
      </c>
      <c r="N6" s="27">
        <f>'03'!L7</f>
        <v>22</v>
      </c>
      <c r="O6" s="24"/>
      <c r="P6" s="24"/>
    </row>
    <row r="7" spans="1:16" x14ac:dyDescent="0.25">
      <c r="B7" s="25">
        <v>4</v>
      </c>
      <c r="C7" s="24"/>
      <c r="D7" s="24"/>
      <c r="E7" s="24"/>
      <c r="F7" s="24"/>
      <c r="G7" s="24"/>
      <c r="H7" s="24" t="s">
        <v>67</v>
      </c>
      <c r="I7" s="27">
        <f>'04'!L3</f>
        <v>189</v>
      </c>
      <c r="J7" s="28" t="s">
        <v>69</v>
      </c>
      <c r="K7" s="27">
        <f>'04'!L4</f>
        <v>420</v>
      </c>
      <c r="L7" s="27">
        <f>'04'!L5</f>
        <v>25</v>
      </c>
      <c r="M7" s="27">
        <f>'04'!L6</f>
        <v>70</v>
      </c>
      <c r="N7" s="28" t="s">
        <v>69</v>
      </c>
      <c r="O7" s="24">
        <v>9</v>
      </c>
      <c r="P7" s="24"/>
    </row>
    <row r="8" spans="1:16" x14ac:dyDescent="0.25">
      <c r="B8" s="25">
        <v>5</v>
      </c>
      <c r="C8" s="24"/>
      <c r="D8" s="24"/>
      <c r="E8" s="24"/>
      <c r="F8" s="24"/>
      <c r="G8" s="24"/>
      <c r="H8" s="24" t="s">
        <v>67</v>
      </c>
      <c r="I8" s="27">
        <f>'05'!L3</f>
        <v>40</v>
      </c>
      <c r="J8" s="27">
        <f>'05'!L2</f>
        <v>197</v>
      </c>
      <c r="K8" s="27">
        <f>'05'!L4</f>
        <v>256</v>
      </c>
      <c r="L8" s="27">
        <f>'05'!L5</f>
        <v>49</v>
      </c>
      <c r="M8" s="27">
        <f>'05'!L6</f>
        <v>48</v>
      </c>
      <c r="N8" s="28" t="s">
        <v>69</v>
      </c>
      <c r="O8" s="24">
        <v>3</v>
      </c>
      <c r="P8" s="24"/>
    </row>
    <row r="9" spans="1:16" x14ac:dyDescent="0.25">
      <c r="B9" s="25">
        <v>6</v>
      </c>
      <c r="C9" s="24"/>
      <c r="D9" s="24"/>
      <c r="E9" s="24"/>
      <c r="F9" s="24"/>
      <c r="G9" s="24"/>
      <c r="H9" s="24" t="s">
        <v>67</v>
      </c>
      <c r="I9" s="29">
        <f>'06'!L3</f>
        <v>18</v>
      </c>
      <c r="J9" s="30">
        <f>'06'!L2</f>
        <v>90</v>
      </c>
      <c r="K9" s="30">
        <f>'06'!L4</f>
        <v>368</v>
      </c>
      <c r="L9" s="30">
        <f>'06'!L5</f>
        <v>79</v>
      </c>
      <c r="M9" s="30">
        <f>'06'!L6</f>
        <v>22</v>
      </c>
      <c r="N9" s="28" t="s">
        <v>69</v>
      </c>
      <c r="O9" s="24"/>
      <c r="P9" s="24"/>
    </row>
    <row r="10" spans="1:16" x14ac:dyDescent="0.25">
      <c r="B10" s="33">
        <v>7</v>
      </c>
      <c r="C10" s="24"/>
      <c r="D10" s="24"/>
      <c r="E10" s="24"/>
      <c r="F10" s="24"/>
      <c r="G10" s="24"/>
      <c r="H10" s="24" t="s">
        <v>67</v>
      </c>
      <c r="I10" s="27">
        <f>'07'!L3</f>
        <v>27</v>
      </c>
      <c r="J10" s="27">
        <f>'07'!L2</f>
        <v>239</v>
      </c>
      <c r="K10" s="27">
        <f>'07'!L4</f>
        <v>201</v>
      </c>
      <c r="L10" s="27">
        <f>'07'!L5</f>
        <v>69</v>
      </c>
      <c r="M10" s="27">
        <f>'07'!L6</f>
        <v>28</v>
      </c>
      <c r="N10" s="27">
        <f>'07'!L7</f>
        <v>27</v>
      </c>
      <c r="O10" s="24">
        <v>1</v>
      </c>
      <c r="P10" s="24"/>
    </row>
    <row r="11" spans="1:16" x14ac:dyDescent="0.25">
      <c r="B11" s="33">
        <v>8</v>
      </c>
      <c r="C11" s="24"/>
      <c r="D11" s="24"/>
      <c r="E11" s="24"/>
      <c r="F11" s="24"/>
      <c r="G11" s="24"/>
      <c r="H11" s="24" t="s">
        <v>67</v>
      </c>
      <c r="I11" s="27">
        <f>'08'!L3</f>
        <v>36</v>
      </c>
      <c r="J11" s="27">
        <f>'08'!L2</f>
        <v>140</v>
      </c>
      <c r="K11" s="27">
        <f>'08'!L5</f>
        <v>100</v>
      </c>
      <c r="L11" s="30">
        <f>'08'!L4</f>
        <v>106</v>
      </c>
      <c r="M11" s="27">
        <f>'08'!L6</f>
        <v>50</v>
      </c>
      <c r="N11" s="27">
        <f>'08'!L7</f>
        <v>24</v>
      </c>
      <c r="O11" s="24"/>
      <c r="P11" s="24"/>
    </row>
    <row r="12" spans="1:16" x14ac:dyDescent="0.25">
      <c r="B12" s="33">
        <v>9</v>
      </c>
      <c r="C12" s="24"/>
      <c r="D12" s="24"/>
      <c r="E12" s="24"/>
      <c r="F12" s="24"/>
      <c r="G12" s="24"/>
      <c r="H12" s="24" t="s">
        <v>67</v>
      </c>
      <c r="I12" s="29">
        <f>'09'!L3</f>
        <v>10</v>
      </c>
      <c r="J12" s="27">
        <f>'09'!L2</f>
        <v>134</v>
      </c>
      <c r="K12" s="27">
        <f>'09'!L4</f>
        <v>190</v>
      </c>
      <c r="L12" s="27">
        <f>'09'!L5</f>
        <v>35</v>
      </c>
      <c r="M12" s="27">
        <f>'09'!L6</f>
        <v>28</v>
      </c>
      <c r="N12" s="27">
        <f>'09'!L7</f>
        <v>54</v>
      </c>
      <c r="O12" s="24"/>
      <c r="P12" s="24"/>
    </row>
    <row r="13" spans="1:16" x14ac:dyDescent="0.25">
      <c r="B13" s="33">
        <v>10</v>
      </c>
      <c r="C13" s="24"/>
      <c r="D13" s="24"/>
      <c r="E13" s="24"/>
      <c r="F13" s="24"/>
      <c r="G13" s="24"/>
      <c r="H13" s="24" t="s">
        <v>67</v>
      </c>
      <c r="I13" s="27">
        <f>'10'!L3</f>
        <v>39</v>
      </c>
      <c r="J13" s="27">
        <f>'10'!L2</f>
        <v>287</v>
      </c>
      <c r="K13" s="29">
        <f>'10'!L4</f>
        <v>-14</v>
      </c>
      <c r="L13" s="27">
        <f>'10'!L5</f>
        <v>85</v>
      </c>
      <c r="M13" s="27">
        <f>'10'!L6</f>
        <v>46</v>
      </c>
      <c r="N13" s="27">
        <f>'10'!L7</f>
        <v>305</v>
      </c>
      <c r="O13" s="24"/>
      <c r="P13" s="24"/>
    </row>
    <row r="14" spans="1:16" x14ac:dyDescent="0.25">
      <c r="B14" s="33">
        <v>11</v>
      </c>
      <c r="C14" s="24"/>
      <c r="D14" s="24"/>
      <c r="E14" s="24"/>
      <c r="F14" s="24"/>
      <c r="G14" s="24"/>
      <c r="H14" s="24" t="s">
        <v>67</v>
      </c>
      <c r="I14" s="27">
        <f>'11'!L3</f>
        <v>30</v>
      </c>
      <c r="J14" s="27">
        <f>'11'!L2</f>
        <v>269</v>
      </c>
      <c r="K14" s="27">
        <f>'11'!L4</f>
        <v>417</v>
      </c>
      <c r="L14" s="27">
        <f>'11'!L5</f>
        <v>92</v>
      </c>
      <c r="M14" s="27">
        <f>'11'!L6</f>
        <v>19</v>
      </c>
      <c r="N14" s="27">
        <f>'11'!L7</f>
        <v>306</v>
      </c>
      <c r="O14" s="24">
        <v>1</v>
      </c>
      <c r="P14" s="24"/>
    </row>
    <row r="15" spans="1:16" x14ac:dyDescent="0.25">
      <c r="B15" s="33">
        <v>12</v>
      </c>
      <c r="C15" s="24"/>
      <c r="D15" s="24"/>
      <c r="E15" s="24"/>
      <c r="F15" s="24"/>
      <c r="G15" s="24"/>
      <c r="H15" s="24" t="s">
        <v>67</v>
      </c>
      <c r="I15" s="27">
        <f>'12'!L3</f>
        <v>35</v>
      </c>
      <c r="J15" s="27">
        <f>'12'!L2</f>
        <v>310</v>
      </c>
      <c r="K15" s="27">
        <f>'12'!L4</f>
        <v>406</v>
      </c>
      <c r="L15" s="27">
        <f>'12'!L5</f>
        <v>62</v>
      </c>
      <c r="M15" s="27">
        <f>'12'!L6</f>
        <v>31</v>
      </c>
      <c r="N15" s="27">
        <f>'12'!L7</f>
        <v>236</v>
      </c>
      <c r="O15" s="24">
        <v>2</v>
      </c>
      <c r="P15" s="24"/>
    </row>
    <row r="16" spans="1:16" x14ac:dyDescent="0.25">
      <c r="B16" s="25">
        <v>13</v>
      </c>
      <c r="C16" s="24"/>
      <c r="D16" s="24"/>
      <c r="E16" s="24"/>
      <c r="F16" s="24"/>
      <c r="G16" s="24"/>
      <c r="H16" s="24" t="s">
        <v>67</v>
      </c>
      <c r="I16" s="27"/>
      <c r="J16" s="24"/>
      <c r="K16" s="24"/>
      <c r="L16" s="24"/>
      <c r="M16" s="24"/>
      <c r="N16" s="24"/>
      <c r="O16" s="24"/>
      <c r="P16" s="24"/>
    </row>
    <row r="17" spans="2:16" x14ac:dyDescent="0.25">
      <c r="B17" s="25">
        <v>14</v>
      </c>
      <c r="C17" s="24"/>
      <c r="D17" s="24"/>
      <c r="E17" s="24"/>
      <c r="F17" s="24"/>
      <c r="G17" s="24"/>
      <c r="H17" s="24" t="s">
        <v>67</v>
      </c>
      <c r="I17" s="27"/>
      <c r="K17" s="24"/>
      <c r="O17" s="24"/>
      <c r="P17" s="24"/>
    </row>
    <row r="18" spans="2:16" x14ac:dyDescent="0.25">
      <c r="B18" s="26">
        <v>15</v>
      </c>
      <c r="C18" s="24"/>
      <c r="D18" s="24"/>
      <c r="E18" s="24"/>
      <c r="F18" s="24"/>
      <c r="G18" s="24"/>
      <c r="H18" s="26" t="s">
        <v>68</v>
      </c>
      <c r="I18" s="30"/>
      <c r="J18" s="30"/>
      <c r="K18" s="30"/>
      <c r="L18" s="30"/>
      <c r="M18" s="30"/>
      <c r="N18" s="30"/>
      <c r="O18" s="24"/>
      <c r="P18" s="24"/>
    </row>
    <row r="19" spans="2:16" x14ac:dyDescent="0.25">
      <c r="B19" s="24">
        <v>16</v>
      </c>
      <c r="C19" s="24"/>
      <c r="D19" s="24"/>
      <c r="E19" s="24"/>
      <c r="F19" s="24"/>
      <c r="G19" s="24"/>
      <c r="H19" s="26" t="s">
        <v>68</v>
      </c>
      <c r="I19" s="30"/>
      <c r="J19" s="30"/>
      <c r="K19" s="30"/>
      <c r="L19" s="30"/>
      <c r="M19" s="30"/>
      <c r="N19" s="30"/>
      <c r="O19" s="24"/>
      <c r="P19" s="24"/>
    </row>
    <row r="20" spans="2:16" x14ac:dyDescent="0.25">
      <c r="B20" s="24">
        <v>17</v>
      </c>
      <c r="C20" s="24"/>
      <c r="D20" s="24"/>
      <c r="E20" s="24"/>
      <c r="F20" s="24"/>
      <c r="G20" s="24"/>
      <c r="H20" s="26" t="s">
        <v>68</v>
      </c>
      <c r="I20" s="30"/>
      <c r="J20" s="30"/>
      <c r="K20" s="30"/>
      <c r="L20" s="30"/>
      <c r="M20" s="30"/>
      <c r="N20" s="30"/>
      <c r="O20" s="24"/>
      <c r="P20" s="24"/>
    </row>
    <row r="21" spans="2:16" x14ac:dyDescent="0.25">
      <c r="B21" s="24">
        <v>18</v>
      </c>
      <c r="C21" s="24"/>
      <c r="D21" s="24"/>
      <c r="E21" s="24"/>
      <c r="F21" s="24"/>
      <c r="G21" s="24"/>
      <c r="H21" s="26" t="s">
        <v>68</v>
      </c>
      <c r="I21" s="30"/>
      <c r="J21" s="30"/>
      <c r="K21" s="32"/>
      <c r="L21" s="31"/>
      <c r="M21" s="30"/>
      <c r="N21" s="30"/>
      <c r="O21" s="24"/>
      <c r="P21" s="24"/>
    </row>
    <row r="22" spans="2:16" x14ac:dyDescent="0.25">
      <c r="B22" s="24">
        <v>19</v>
      </c>
      <c r="C22" s="24"/>
      <c r="D22" s="24"/>
      <c r="E22" s="24"/>
      <c r="F22" s="24"/>
      <c r="G22" s="24"/>
      <c r="H22" s="26" t="s">
        <v>68</v>
      </c>
      <c r="I22" s="30"/>
      <c r="J22" s="30"/>
      <c r="K22" s="30"/>
      <c r="L22" s="30"/>
      <c r="M22" s="30"/>
      <c r="N22" s="30"/>
      <c r="O22" s="24"/>
      <c r="P22" s="24"/>
    </row>
    <row r="23" spans="2:16" x14ac:dyDescent="0.25">
      <c r="B23" s="24">
        <v>20</v>
      </c>
      <c r="C23" s="24"/>
      <c r="D23" s="24"/>
      <c r="E23" s="24"/>
      <c r="F23" s="24"/>
      <c r="G23" s="24"/>
      <c r="H23" s="26" t="s">
        <v>68</v>
      </c>
      <c r="I23" s="30"/>
      <c r="J23" s="30"/>
      <c r="K23" s="30"/>
      <c r="L23" s="30"/>
      <c r="M23" s="30"/>
      <c r="N23" s="30"/>
      <c r="O23" s="24"/>
      <c r="P23" s="24"/>
    </row>
    <row r="24" spans="2:16" x14ac:dyDescent="0.25">
      <c r="B24" s="24">
        <v>21</v>
      </c>
      <c r="C24" s="24"/>
      <c r="D24" s="24"/>
      <c r="E24" s="24"/>
      <c r="F24" s="24"/>
      <c r="G24" s="24"/>
      <c r="H24" s="26" t="s">
        <v>68</v>
      </c>
      <c r="I24" s="30"/>
      <c r="J24" s="30"/>
      <c r="K24" s="30"/>
      <c r="L24" s="30"/>
      <c r="M24" s="30"/>
      <c r="N24" s="30"/>
      <c r="O24" s="24"/>
      <c r="P24" s="24"/>
    </row>
    <row r="25" spans="2:16" x14ac:dyDescent="0.25">
      <c r="B25" s="24">
        <v>22</v>
      </c>
      <c r="C25" s="24"/>
      <c r="D25" s="24"/>
      <c r="E25" s="24"/>
      <c r="F25" s="24"/>
      <c r="G25" s="24"/>
      <c r="H25" s="26" t="s">
        <v>68</v>
      </c>
      <c r="I25" s="30"/>
      <c r="J25" s="30"/>
      <c r="K25" s="30"/>
      <c r="L25" s="30"/>
      <c r="M25" s="30"/>
      <c r="N25" s="30"/>
      <c r="O25" s="24"/>
      <c r="P25" s="24"/>
    </row>
    <row r="26" spans="2:16" x14ac:dyDescent="0.25">
      <c r="B26" s="24">
        <v>23</v>
      </c>
      <c r="C26" s="24"/>
      <c r="D26" s="24"/>
      <c r="E26" s="24"/>
      <c r="F26" s="24"/>
      <c r="G26" s="24"/>
      <c r="H26" s="26" t="s">
        <v>68</v>
      </c>
      <c r="I26" s="32"/>
      <c r="J26" s="30"/>
      <c r="K26" s="30"/>
      <c r="L26" s="30"/>
      <c r="M26" s="30"/>
      <c r="N26" s="30"/>
      <c r="O26" s="24"/>
      <c r="P26" s="24"/>
    </row>
    <row r="27" spans="2:16" x14ac:dyDescent="0.25">
      <c r="B27" s="24">
        <v>24</v>
      </c>
      <c r="C27" s="24"/>
      <c r="D27" s="24"/>
      <c r="E27" s="24"/>
      <c r="F27" s="24"/>
      <c r="G27" s="24"/>
      <c r="H27" s="26" t="s">
        <v>68</v>
      </c>
      <c r="I27" s="30"/>
      <c r="J27" s="30"/>
      <c r="K27" s="30"/>
      <c r="L27" s="30"/>
      <c r="M27" s="30"/>
      <c r="N27" s="30"/>
      <c r="O27" s="24"/>
      <c r="P27" s="24"/>
    </row>
    <row r="28" spans="2:16" x14ac:dyDescent="0.25">
      <c r="B28" s="24">
        <v>25</v>
      </c>
      <c r="C28" s="24"/>
      <c r="D28" s="24"/>
      <c r="E28" s="24"/>
      <c r="F28" s="24"/>
      <c r="G28" s="24"/>
      <c r="H28" s="26" t="s">
        <v>68</v>
      </c>
      <c r="I28" s="30"/>
      <c r="J28" s="30"/>
      <c r="K28" s="30"/>
      <c r="L28" s="30"/>
      <c r="M28" s="30"/>
      <c r="N28" s="30"/>
      <c r="O28" s="24"/>
      <c r="P28" s="24"/>
    </row>
    <row r="29" spans="2:16" x14ac:dyDescent="0.25">
      <c r="B29" s="24">
        <v>26</v>
      </c>
      <c r="C29" s="24"/>
      <c r="D29" s="24"/>
      <c r="E29" s="24"/>
      <c r="F29" s="24"/>
      <c r="G29" s="24"/>
      <c r="H29" s="26" t="s">
        <v>68</v>
      </c>
      <c r="I29" s="30"/>
      <c r="J29" s="30"/>
      <c r="K29" s="30"/>
      <c r="L29" s="30"/>
      <c r="M29" s="30"/>
      <c r="N29" s="32"/>
      <c r="O29" s="24"/>
      <c r="P29" s="24"/>
    </row>
    <row r="30" spans="2:16" x14ac:dyDescent="0.25">
      <c r="B30" s="24">
        <v>27</v>
      </c>
      <c r="C30" s="24"/>
      <c r="D30" s="24"/>
      <c r="E30" s="24"/>
      <c r="F30" s="24"/>
      <c r="G30" s="24"/>
      <c r="H30" s="26" t="s">
        <v>68</v>
      </c>
      <c r="O30" s="24"/>
      <c r="P30" s="24"/>
    </row>
    <row r="31" spans="2:16" x14ac:dyDescent="0.25">
      <c r="B31" s="24">
        <v>28</v>
      </c>
      <c r="C31" s="24"/>
      <c r="D31" s="24"/>
      <c r="E31" s="24"/>
      <c r="F31" s="24"/>
      <c r="G31" s="24"/>
      <c r="H31" s="26" t="s">
        <v>68</v>
      </c>
      <c r="O31" s="24"/>
      <c r="P31" s="24"/>
    </row>
    <row r="34" spans="9:11" x14ac:dyDescent="0.25">
      <c r="I34" s="28" t="s">
        <v>69</v>
      </c>
      <c r="K34" t="s">
        <v>70</v>
      </c>
    </row>
    <row r="36" spans="9:11" x14ac:dyDescent="0.25">
      <c r="I36" s="29">
        <v>9</v>
      </c>
      <c r="K36" t="s">
        <v>71</v>
      </c>
    </row>
    <row r="37" spans="9:11" x14ac:dyDescent="0.25">
      <c r="K37" t="s">
        <v>72</v>
      </c>
    </row>
    <row r="38" spans="9:11" x14ac:dyDescent="0.25">
      <c r="K38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6" sqref="C6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15</v>
      </c>
      <c r="B1" s="3">
        <v>4.6296296296296294E-5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2.5694444444444445E-3</v>
      </c>
      <c r="C2">
        <v>2</v>
      </c>
      <c r="D2" s="2">
        <f>B2-B1</f>
        <v>2.5231481481481481E-3</v>
      </c>
      <c r="G2">
        <v>2</v>
      </c>
      <c r="H2" s="2">
        <f>D2</f>
        <v>2.5231481481481481E-3</v>
      </c>
      <c r="I2" s="2">
        <f>time!F4</f>
        <v>4.1435185185185186E-3</v>
      </c>
      <c r="J2" s="2">
        <f>time!G4</f>
        <v>4.0162037037037033E-3</v>
      </c>
      <c r="K2" s="2">
        <f>I2-H2</f>
        <v>1.6203703703703705E-3</v>
      </c>
      <c r="L2" s="7">
        <f t="shared" ref="L2:L7" si="0">MINUTE(K2)*60+SECOND(K2)</f>
        <v>140</v>
      </c>
      <c r="M2" t="str">
        <f>IF((I2-J2)&lt;K2,"","Поздно")</f>
        <v/>
      </c>
    </row>
    <row r="3" spans="1:14" x14ac:dyDescent="0.25">
      <c r="A3" s="4"/>
      <c r="B3" s="2">
        <v>2.9745370370370373E-3</v>
      </c>
      <c r="C3">
        <v>1</v>
      </c>
      <c r="D3" s="2">
        <f>B3-B1</f>
        <v>2.9282407407407408E-3</v>
      </c>
      <c r="G3">
        <v>1</v>
      </c>
      <c r="H3" s="2">
        <f t="shared" ref="H3:H7" si="1">D3</f>
        <v>2.9282407407407408E-3</v>
      </c>
      <c r="I3" s="2">
        <f>time!F3</f>
        <v>3.3449074074074071E-3</v>
      </c>
      <c r="J3" s="2">
        <f>time!G3</f>
        <v>3.1018518518518522E-3</v>
      </c>
      <c r="K3" s="2">
        <f>I3-H3</f>
        <v>4.1666666666666631E-4</v>
      </c>
      <c r="L3" s="7">
        <f t="shared" si="0"/>
        <v>36</v>
      </c>
      <c r="M3" t="str">
        <f t="shared" ref="M3:M7" si="2">IF((I3-J3)&lt;K3,"","Поздно")</f>
        <v/>
      </c>
    </row>
    <row r="4" spans="1:14" x14ac:dyDescent="0.25">
      <c r="B4" s="2">
        <v>5.8101851851851856E-3</v>
      </c>
      <c r="C4">
        <v>4</v>
      </c>
      <c r="D4" s="2">
        <f>B4-B1</f>
        <v>5.7638888888888896E-3</v>
      </c>
      <c r="G4">
        <v>4</v>
      </c>
      <c r="H4" s="2">
        <f t="shared" si="1"/>
        <v>5.7638888888888896E-3</v>
      </c>
      <c r="I4" s="2">
        <f>time!F6</f>
        <v>6.9907407407407409E-3</v>
      </c>
      <c r="J4" s="2">
        <f>time!G6</f>
        <v>6.7592592592592591E-3</v>
      </c>
      <c r="K4" s="2">
        <f>I4-H4</f>
        <v>1.2268518518518514E-3</v>
      </c>
      <c r="L4" s="7">
        <f t="shared" si="0"/>
        <v>106</v>
      </c>
      <c r="M4" t="str">
        <f t="shared" si="2"/>
        <v/>
      </c>
    </row>
    <row r="5" spans="1:14" x14ac:dyDescent="0.25">
      <c r="B5" s="2">
        <v>7.106481481481481E-3</v>
      </c>
      <c r="C5">
        <v>3</v>
      </c>
      <c r="D5" s="2">
        <f>B5-B1</f>
        <v>7.060185185185185E-3</v>
      </c>
      <c r="G5">
        <v>3</v>
      </c>
      <c r="H5" s="2">
        <f t="shared" si="1"/>
        <v>7.060185185185185E-3</v>
      </c>
      <c r="I5" s="2">
        <f>time!F5</f>
        <v>8.2118055555555555E-3</v>
      </c>
      <c r="J5" s="2">
        <f>time!G5</f>
        <v>7.0775462962962962E-3</v>
      </c>
      <c r="K5" s="2">
        <f>I5-H5</f>
        <v>1.1516203703703706E-3</v>
      </c>
      <c r="L5" s="7">
        <f t="shared" si="0"/>
        <v>100</v>
      </c>
      <c r="M5" t="str">
        <f t="shared" si="2"/>
        <v/>
      </c>
    </row>
    <row r="6" spans="1:14" x14ac:dyDescent="0.25">
      <c r="B6" s="2">
        <v>8.7152777777777784E-3</v>
      </c>
      <c r="C6">
        <v>5</v>
      </c>
      <c r="D6" s="2">
        <f>B6-B1</f>
        <v>8.6689814814814824E-3</v>
      </c>
      <c r="G6">
        <v>5</v>
      </c>
      <c r="H6" s="2">
        <f t="shared" si="1"/>
        <v>8.6689814814814824E-3</v>
      </c>
      <c r="I6" s="2">
        <f>time!F7</f>
        <v>9.2476851851851852E-3</v>
      </c>
      <c r="J6" s="2">
        <f>time!G7</f>
        <v>9.1203703703703707E-3</v>
      </c>
      <c r="K6" s="2">
        <f>I6-H6</f>
        <v>5.787037037037028E-4</v>
      </c>
      <c r="L6" s="7">
        <f t="shared" si="0"/>
        <v>50</v>
      </c>
      <c r="M6" t="str">
        <f t="shared" si="2"/>
        <v/>
      </c>
    </row>
    <row r="7" spans="1:14" x14ac:dyDescent="0.25">
      <c r="B7" s="2">
        <v>9.6527777777777775E-3</v>
      </c>
      <c r="C7">
        <v>6</v>
      </c>
      <c r="D7" s="2">
        <f>B7-B1</f>
        <v>9.6064814814814815E-3</v>
      </c>
      <c r="G7">
        <v>6</v>
      </c>
      <c r="H7" s="2">
        <f t="shared" si="1"/>
        <v>9.6064814814814815E-3</v>
      </c>
      <c r="I7" s="2">
        <f>time!F8</f>
        <v>9.8842592592592576E-3</v>
      </c>
      <c r="J7" s="2">
        <f>time!G8</f>
        <v>9.7280092592592592E-3</v>
      </c>
      <c r="K7" s="2">
        <f>I7-H7</f>
        <v>2.777777777777761E-4</v>
      </c>
      <c r="L7" s="7">
        <f t="shared" si="0"/>
        <v>24</v>
      </c>
      <c r="M7" t="str">
        <f t="shared" si="2"/>
        <v/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16</v>
      </c>
      <c r="B1" s="3">
        <v>8.1018518518518516E-5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2.673611111111111E-3</v>
      </c>
      <c r="C2">
        <v>2</v>
      </c>
      <c r="D2" s="2">
        <f>B2-B1</f>
        <v>2.5925925925925925E-3</v>
      </c>
      <c r="G2">
        <v>2</v>
      </c>
      <c r="H2" s="2">
        <f t="shared" ref="H2:H7" si="0">D2</f>
        <v>2.5925925925925925E-3</v>
      </c>
      <c r="I2" s="2">
        <f>time!F4</f>
        <v>4.1435185185185186E-3</v>
      </c>
      <c r="J2" s="2">
        <f>time!G4</f>
        <v>4.0162037037037033E-3</v>
      </c>
      <c r="K2" s="2">
        <f t="shared" ref="K2:K7" si="1">I2-H2</f>
        <v>1.5509259259259261E-3</v>
      </c>
      <c r="L2" s="7">
        <f t="shared" ref="L2:L7" si="2">MINUTE(K2)*60+SECOND(K2)</f>
        <v>134</v>
      </c>
      <c r="M2" t="str">
        <f>IF((I2-J2)&lt;K2,"","Поздно")</f>
        <v/>
      </c>
    </row>
    <row r="3" spans="1:14" x14ac:dyDescent="0.25">
      <c r="A3" s="4"/>
      <c r="B3" s="2">
        <v>3.3101851851851851E-3</v>
      </c>
      <c r="C3">
        <v>1</v>
      </c>
      <c r="D3" s="2">
        <f>B3-B1</f>
        <v>3.2291666666666666E-3</v>
      </c>
      <c r="G3">
        <v>1</v>
      </c>
      <c r="H3" s="2">
        <f t="shared" si="0"/>
        <v>3.2291666666666666E-3</v>
      </c>
      <c r="I3" s="2">
        <f>time!F3</f>
        <v>3.3449074074074071E-3</v>
      </c>
      <c r="J3" s="2">
        <f>time!G3</f>
        <v>3.1018518518518522E-3</v>
      </c>
      <c r="K3" s="2">
        <f t="shared" si="1"/>
        <v>1.1574074074074047E-4</v>
      </c>
      <c r="L3" s="10">
        <f t="shared" si="2"/>
        <v>10</v>
      </c>
      <c r="M3" t="str">
        <f t="shared" ref="M3:M7" si="3">IF((I3-J3)&lt;K3,"","Поздно")</f>
        <v>Поздно</v>
      </c>
    </row>
    <row r="4" spans="1:14" x14ac:dyDescent="0.25">
      <c r="B4" s="2">
        <v>6.0995370370370361E-3</v>
      </c>
      <c r="C4">
        <v>3</v>
      </c>
      <c r="D4" s="2">
        <f>B4-B1</f>
        <v>6.0185185185185177E-3</v>
      </c>
      <c r="G4">
        <v>3</v>
      </c>
      <c r="H4" s="2">
        <f t="shared" si="0"/>
        <v>6.0185185185185177E-3</v>
      </c>
      <c r="I4" s="2">
        <f>time!F5</f>
        <v>8.2118055555555555E-3</v>
      </c>
      <c r="J4" s="2">
        <f>time!G5</f>
        <v>7.0775462962962962E-3</v>
      </c>
      <c r="K4" s="2">
        <f t="shared" si="1"/>
        <v>2.1932870370370379E-3</v>
      </c>
      <c r="L4" s="7">
        <f t="shared" si="2"/>
        <v>190</v>
      </c>
      <c r="M4" t="str">
        <f t="shared" si="3"/>
        <v/>
      </c>
    </row>
    <row r="5" spans="1:14" x14ac:dyDescent="0.25">
      <c r="B5" s="2">
        <v>6.6666666666666671E-3</v>
      </c>
      <c r="C5">
        <v>4</v>
      </c>
      <c r="D5" s="2">
        <f>B5-B1</f>
        <v>6.5856481481481486E-3</v>
      </c>
      <c r="G5">
        <v>4</v>
      </c>
      <c r="H5" s="2">
        <f t="shared" si="0"/>
        <v>6.5856481481481486E-3</v>
      </c>
      <c r="I5" s="2">
        <f>time!F6</f>
        <v>6.9907407407407409E-3</v>
      </c>
      <c r="J5" s="2">
        <f>time!G6</f>
        <v>6.7592592592592591E-3</v>
      </c>
      <c r="K5" s="2">
        <f t="shared" si="1"/>
        <v>4.0509259259259231E-4</v>
      </c>
      <c r="L5" s="7">
        <f t="shared" si="2"/>
        <v>35</v>
      </c>
      <c r="M5" t="str">
        <f t="shared" si="3"/>
        <v/>
      </c>
    </row>
    <row r="6" spans="1:14" x14ac:dyDescent="0.25">
      <c r="B6" s="2">
        <v>9.0046296296296298E-3</v>
      </c>
      <c r="C6">
        <v>5</v>
      </c>
      <c r="D6" s="2">
        <f>B6-B1</f>
        <v>8.9236111111111113E-3</v>
      </c>
      <c r="G6">
        <v>5</v>
      </c>
      <c r="H6" s="2">
        <f t="shared" si="0"/>
        <v>8.9236111111111113E-3</v>
      </c>
      <c r="I6" s="2">
        <f>time!F7</f>
        <v>9.2476851851851852E-3</v>
      </c>
      <c r="J6" s="2">
        <f>time!G7</f>
        <v>9.1203703703703707E-3</v>
      </c>
      <c r="K6" s="2">
        <f t="shared" si="1"/>
        <v>3.2407407407407385E-4</v>
      </c>
      <c r="L6" s="7">
        <f t="shared" si="2"/>
        <v>28</v>
      </c>
      <c r="M6" t="str">
        <f t="shared" si="3"/>
        <v/>
      </c>
    </row>
    <row r="7" spans="1:14" x14ac:dyDescent="0.25">
      <c r="B7" s="2">
        <v>9.3402777777777772E-3</v>
      </c>
      <c r="C7">
        <v>6</v>
      </c>
      <c r="D7" s="2">
        <f>B7-B1</f>
        <v>9.2592592592592587E-3</v>
      </c>
      <c r="G7">
        <v>6</v>
      </c>
      <c r="H7" s="2">
        <f t="shared" si="0"/>
        <v>9.2592592592592587E-3</v>
      </c>
      <c r="I7" s="2">
        <f>time!F8</f>
        <v>9.8842592592592576E-3</v>
      </c>
      <c r="J7" s="2">
        <f>time!G8</f>
        <v>9.7280092592592592E-3</v>
      </c>
      <c r="K7" s="2">
        <f t="shared" si="1"/>
        <v>6.2499999999999882E-4</v>
      </c>
      <c r="L7" s="7">
        <f t="shared" si="2"/>
        <v>54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J14" sqref="J1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17</v>
      </c>
      <c r="B1" s="3">
        <v>1.1574074074074073E-4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9.3750000000000007E-4</v>
      </c>
      <c r="C2">
        <v>2</v>
      </c>
      <c r="D2" s="2">
        <f>B2-B1</f>
        <v>8.2175925925925938E-4</v>
      </c>
      <c r="G2">
        <v>2</v>
      </c>
      <c r="H2" s="2">
        <f>D2</f>
        <v>8.2175925925925938E-4</v>
      </c>
      <c r="I2" s="2">
        <f>time!F4</f>
        <v>4.1435185185185186E-3</v>
      </c>
      <c r="J2" s="2">
        <f>time!G4</f>
        <v>4.0162037037037033E-3</v>
      </c>
      <c r="K2" s="2">
        <f>I2-H2</f>
        <v>3.3217592592592591E-3</v>
      </c>
      <c r="L2" s="7">
        <f t="shared" ref="L2:L7" si="0">MINUTE(K2)*60+SECOND(K2)</f>
        <v>287</v>
      </c>
      <c r="M2" t="str">
        <f>IF((I2-J2)&lt;K2,"","Поздно")</f>
        <v/>
      </c>
    </row>
    <row r="3" spans="1:14" x14ac:dyDescent="0.25">
      <c r="A3" s="4"/>
      <c r="B3" s="2">
        <v>3.0092592592592588E-3</v>
      </c>
      <c r="C3">
        <v>1</v>
      </c>
      <c r="D3" s="2">
        <f>B3-B1</f>
        <v>2.8935185185185179E-3</v>
      </c>
      <c r="G3">
        <v>1</v>
      </c>
      <c r="H3" s="2">
        <f t="shared" ref="H3:H7" si="1">D3</f>
        <v>2.8935185185185179E-3</v>
      </c>
      <c r="I3" s="2">
        <f>time!F3</f>
        <v>3.3449074074074071E-3</v>
      </c>
      <c r="J3" s="2">
        <f>time!G3</f>
        <v>3.1018518518518522E-3</v>
      </c>
      <c r="K3" s="2">
        <f>I3-H3</f>
        <v>4.5138888888888919E-4</v>
      </c>
      <c r="L3" s="7">
        <f t="shared" si="0"/>
        <v>39</v>
      </c>
      <c r="M3" t="str">
        <f t="shared" ref="M3:M7" si="2">IF((I3-J3)&lt;K3,"","Поздно")</f>
        <v/>
      </c>
    </row>
    <row r="4" spans="1:14" x14ac:dyDescent="0.25">
      <c r="B4" s="2">
        <v>8.4953703703703701E-3</v>
      </c>
      <c r="C4">
        <v>3</v>
      </c>
      <c r="D4" s="2">
        <f>B4-B1</f>
        <v>8.3796296296296292E-3</v>
      </c>
      <c r="G4">
        <v>3</v>
      </c>
      <c r="H4" s="2">
        <f t="shared" si="1"/>
        <v>8.3796296296296292E-3</v>
      </c>
      <c r="I4" s="2">
        <f>time!F5</f>
        <v>8.2118055555555555E-3</v>
      </c>
      <c r="J4" s="2">
        <f>time!G5</f>
        <v>7.0775462962962962E-3</v>
      </c>
      <c r="K4" s="9">
        <f>H4-I4</f>
        <v>1.6782407407407371E-4</v>
      </c>
      <c r="L4" s="10">
        <f>-(MINUTE(K4)*60+SECOND(K4))</f>
        <v>-14</v>
      </c>
      <c r="M4" t="str">
        <f t="shared" si="2"/>
        <v>Поздно</v>
      </c>
    </row>
    <row r="5" spans="1:14" x14ac:dyDescent="0.25">
      <c r="B5" s="2">
        <v>6.122685185185185E-3</v>
      </c>
      <c r="C5">
        <v>4</v>
      </c>
      <c r="D5" s="2">
        <f>B5-B1</f>
        <v>6.0069444444444441E-3</v>
      </c>
      <c r="G5">
        <v>4</v>
      </c>
      <c r="H5" s="2">
        <f t="shared" si="1"/>
        <v>6.0069444444444441E-3</v>
      </c>
      <c r="I5" s="2">
        <f>time!F6</f>
        <v>6.9907407407407409E-3</v>
      </c>
      <c r="J5" s="2">
        <f>time!G6</f>
        <v>6.7592592592592591E-3</v>
      </c>
      <c r="K5" s="2">
        <f>I5-H5</f>
        <v>9.8379629629629685E-4</v>
      </c>
      <c r="L5" s="7">
        <f t="shared" si="0"/>
        <v>85</v>
      </c>
      <c r="M5" t="str">
        <f t="shared" si="2"/>
        <v/>
      </c>
    </row>
    <row r="6" spans="1:14" x14ac:dyDescent="0.25">
      <c r="B6" s="2">
        <v>8.8310185185185176E-3</v>
      </c>
      <c r="C6">
        <v>5</v>
      </c>
      <c r="D6" s="2">
        <f>B6-B1</f>
        <v>8.7152777777777767E-3</v>
      </c>
      <c r="G6">
        <v>5</v>
      </c>
      <c r="H6" s="2">
        <f t="shared" si="1"/>
        <v>8.7152777777777767E-3</v>
      </c>
      <c r="I6" s="2">
        <f>time!F7</f>
        <v>9.2476851851851852E-3</v>
      </c>
      <c r="J6" s="2">
        <f>time!G7</f>
        <v>9.1203703703703707E-3</v>
      </c>
      <c r="K6" s="2">
        <f>I6-H6</f>
        <v>5.3240740740740852E-4</v>
      </c>
      <c r="L6" s="7">
        <f t="shared" si="0"/>
        <v>46</v>
      </c>
      <c r="M6" t="str">
        <f t="shared" si="2"/>
        <v/>
      </c>
    </row>
    <row r="7" spans="1:14" x14ac:dyDescent="0.25">
      <c r="B7" s="35">
        <v>6.4699074074074069E-3</v>
      </c>
      <c r="C7">
        <v>6</v>
      </c>
      <c r="D7" s="2">
        <f>B7-B1</f>
        <v>6.3541666666666659E-3</v>
      </c>
      <c r="G7">
        <v>6</v>
      </c>
      <c r="H7" s="2">
        <f t="shared" si="1"/>
        <v>6.3541666666666659E-3</v>
      </c>
      <c r="I7" s="2">
        <f>time!F8</f>
        <v>9.8842592592592576E-3</v>
      </c>
      <c r="J7" s="2">
        <f>time!G8</f>
        <v>9.7280092592592592E-3</v>
      </c>
      <c r="K7" s="2">
        <f>I7-H7</f>
        <v>3.5300925925925916E-3</v>
      </c>
      <c r="L7" s="7">
        <f t="shared" si="0"/>
        <v>305</v>
      </c>
      <c r="M7" t="str">
        <f t="shared" si="2"/>
        <v/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18</v>
      </c>
      <c r="B1" s="3">
        <v>8.1018518518518516E-5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1.1111111111111111E-3</v>
      </c>
      <c r="C2">
        <v>2</v>
      </c>
      <c r="D2" s="2">
        <f>B2-B1</f>
        <v>1.0300925925925926E-3</v>
      </c>
      <c r="G2">
        <v>2</v>
      </c>
      <c r="H2" s="2">
        <f t="shared" ref="H2:H7" si="0">D2</f>
        <v>1.0300925925925926E-3</v>
      </c>
      <c r="I2" s="2">
        <f>time!F4</f>
        <v>4.1435185185185186E-3</v>
      </c>
      <c r="J2" s="2">
        <f>time!G4</f>
        <v>4.0162037037037033E-3</v>
      </c>
      <c r="K2" s="2">
        <f t="shared" ref="K2:K7" si="1">I2-H2</f>
        <v>3.1134259259259257E-3</v>
      </c>
      <c r="L2" s="7">
        <f t="shared" ref="L2:L7" si="2">MINUTE(K2)*60+SECOND(K2)</f>
        <v>269</v>
      </c>
      <c r="M2" t="str">
        <f>IF((I2-J2)&lt;K2,"","Поздно")</f>
        <v/>
      </c>
    </row>
    <row r="3" spans="1:14" x14ac:dyDescent="0.25">
      <c r="A3" s="4"/>
      <c r="B3" s="2">
        <v>3.0787037037037037E-3</v>
      </c>
      <c r="C3">
        <v>1</v>
      </c>
      <c r="D3" s="2">
        <f>B3-B1</f>
        <v>2.9976851851851853E-3</v>
      </c>
      <c r="G3">
        <v>1</v>
      </c>
      <c r="H3" s="2">
        <f t="shared" si="0"/>
        <v>2.9976851851851853E-3</v>
      </c>
      <c r="I3" s="2">
        <f>time!F3</f>
        <v>3.3449074074074071E-3</v>
      </c>
      <c r="J3" s="2">
        <f>time!G3</f>
        <v>3.1018518518518522E-3</v>
      </c>
      <c r="K3" s="2">
        <f t="shared" si="1"/>
        <v>3.4722222222222186E-4</v>
      </c>
      <c r="L3" s="7">
        <f t="shared" si="2"/>
        <v>30</v>
      </c>
      <c r="M3" t="str">
        <f t="shared" ref="M3:M7" si="3">IF((I3-J3)&lt;K3,"","Поздно")</f>
        <v/>
      </c>
    </row>
    <row r="4" spans="1:14" x14ac:dyDescent="0.25">
      <c r="B4" s="2">
        <v>3.4606481481481485E-3</v>
      </c>
      <c r="C4">
        <v>3</v>
      </c>
      <c r="D4" s="2">
        <f>B4-B1</f>
        <v>3.37962962962963E-3</v>
      </c>
      <c r="G4">
        <v>3</v>
      </c>
      <c r="H4" s="2">
        <f t="shared" si="0"/>
        <v>3.37962962962963E-3</v>
      </c>
      <c r="I4" s="2">
        <f>time!F5</f>
        <v>8.2118055555555555E-3</v>
      </c>
      <c r="J4" s="2">
        <f>time!G5</f>
        <v>7.0775462962962962E-3</v>
      </c>
      <c r="K4" s="2">
        <f t="shared" si="1"/>
        <v>4.8321759259259255E-3</v>
      </c>
      <c r="L4" s="7">
        <f t="shared" si="2"/>
        <v>417</v>
      </c>
      <c r="M4" t="str">
        <f t="shared" si="3"/>
        <v/>
      </c>
    </row>
    <row r="5" spans="1:14" x14ac:dyDescent="0.25">
      <c r="B5" s="2">
        <v>6.0069444444444441E-3</v>
      </c>
      <c r="C5">
        <v>4</v>
      </c>
      <c r="D5" s="2">
        <f>B5-B1</f>
        <v>5.9259259259259256E-3</v>
      </c>
      <c r="G5">
        <v>4</v>
      </c>
      <c r="H5" s="2">
        <f t="shared" si="0"/>
        <v>5.9259259259259256E-3</v>
      </c>
      <c r="I5" s="2">
        <f>time!F6</f>
        <v>6.9907407407407409E-3</v>
      </c>
      <c r="J5" s="2">
        <f>time!G6</f>
        <v>6.7592592592592591E-3</v>
      </c>
      <c r="K5" s="2">
        <f t="shared" si="1"/>
        <v>1.0648148148148153E-3</v>
      </c>
      <c r="L5" s="7">
        <f t="shared" si="2"/>
        <v>92</v>
      </c>
      <c r="M5" t="str">
        <f t="shared" si="3"/>
        <v/>
      </c>
    </row>
    <row r="6" spans="1:14" x14ac:dyDescent="0.25">
      <c r="B6" s="2">
        <v>9.1087962962962971E-3</v>
      </c>
      <c r="C6">
        <v>5</v>
      </c>
      <c r="D6" s="2">
        <f>B6-B1</f>
        <v>9.0277777777777787E-3</v>
      </c>
      <c r="G6">
        <v>5</v>
      </c>
      <c r="H6" s="2">
        <f t="shared" si="0"/>
        <v>9.0277777777777787E-3</v>
      </c>
      <c r="I6" s="2">
        <f>time!F7</f>
        <v>9.2476851851851852E-3</v>
      </c>
      <c r="J6" s="2">
        <f>time!G7</f>
        <v>9.1203703703703707E-3</v>
      </c>
      <c r="K6" s="2">
        <f t="shared" si="1"/>
        <v>2.1990740740740651E-4</v>
      </c>
      <c r="L6" s="7">
        <f t="shared" si="2"/>
        <v>19</v>
      </c>
      <c r="M6" t="str">
        <f t="shared" si="3"/>
        <v/>
      </c>
    </row>
    <row r="7" spans="1:14" x14ac:dyDescent="0.25">
      <c r="B7" s="35">
        <v>6.4236111111111117E-3</v>
      </c>
      <c r="C7">
        <v>6</v>
      </c>
      <c r="D7" s="2">
        <f>B7-B1</f>
        <v>6.3425925925925932E-3</v>
      </c>
      <c r="G7">
        <v>6</v>
      </c>
      <c r="H7" s="2">
        <f t="shared" si="0"/>
        <v>6.3425925925925932E-3</v>
      </c>
      <c r="I7" s="2">
        <f>time!F8</f>
        <v>9.8842592592592576E-3</v>
      </c>
      <c r="J7" s="2">
        <f>time!G8</f>
        <v>9.7280092592592592E-3</v>
      </c>
      <c r="K7" s="2">
        <f t="shared" si="1"/>
        <v>3.5416666666666643E-3</v>
      </c>
      <c r="L7" s="7">
        <f t="shared" si="2"/>
        <v>306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4">
        <v>1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45" x14ac:dyDescent="0.25">
      <c r="A1" s="1" t="s">
        <v>19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20</v>
      </c>
      <c r="B2" s="2">
        <v>5.9027777777777778E-4</v>
      </c>
      <c r="C2">
        <v>2</v>
      </c>
      <c r="D2" s="2">
        <f>B2-B1</f>
        <v>5.5555555555555556E-4</v>
      </c>
      <c r="G2">
        <v>2</v>
      </c>
      <c r="H2" s="2">
        <f>D2</f>
        <v>5.5555555555555556E-4</v>
      </c>
      <c r="I2" s="2">
        <f>time!F4</f>
        <v>4.1435185185185186E-3</v>
      </c>
      <c r="J2" s="2">
        <f>time!G4</f>
        <v>4.0162037037037033E-3</v>
      </c>
      <c r="K2" s="2">
        <f t="shared" ref="K2:K7" si="0">I2-H2</f>
        <v>3.5879629629629629E-3</v>
      </c>
      <c r="L2" s="7">
        <f t="shared" ref="L2:L7" si="1">MINUTE(K2)*60+SECOND(K2)</f>
        <v>310</v>
      </c>
      <c r="M2" t="str">
        <f>IF((I2-J2)&lt;K2,"","Поздно")</f>
        <v/>
      </c>
    </row>
    <row r="3" spans="1:14" x14ac:dyDescent="0.25">
      <c r="A3" s="4"/>
      <c r="B3" s="2">
        <v>2.9745370370370373E-3</v>
      </c>
      <c r="C3">
        <v>1</v>
      </c>
      <c r="D3" s="2">
        <f>B3-B1</f>
        <v>2.9398148148148152E-3</v>
      </c>
      <c r="G3">
        <v>1</v>
      </c>
      <c r="H3" s="2">
        <f t="shared" ref="H3:H7" si="2">D3</f>
        <v>2.9398148148148152E-3</v>
      </c>
      <c r="I3" s="2">
        <f>time!F3</f>
        <v>3.3449074074074071E-3</v>
      </c>
      <c r="J3" s="2">
        <f>time!G3</f>
        <v>3.1018518518518522E-3</v>
      </c>
      <c r="K3" s="2">
        <f t="shared" si="0"/>
        <v>4.0509259259259188E-4</v>
      </c>
      <c r="L3" s="7">
        <f t="shared" si="1"/>
        <v>35</v>
      </c>
      <c r="M3" t="str">
        <f t="shared" ref="M3:M7" si="3">IF((I3-J3)&lt;K3,"","Поздно")</f>
        <v/>
      </c>
    </row>
    <row r="4" spans="1:14" x14ac:dyDescent="0.25">
      <c r="B4" s="2">
        <v>3.5532407407407405E-3</v>
      </c>
      <c r="C4">
        <v>3</v>
      </c>
      <c r="D4" s="2">
        <f>B4-B1</f>
        <v>3.5185185185185185E-3</v>
      </c>
      <c r="G4">
        <v>3</v>
      </c>
      <c r="H4" s="2">
        <f t="shared" si="2"/>
        <v>3.5185185185185185E-3</v>
      </c>
      <c r="I4" s="2">
        <f>time!F5</f>
        <v>8.2118055555555555E-3</v>
      </c>
      <c r="J4" s="2">
        <f>time!G5</f>
        <v>7.0775462962962962E-3</v>
      </c>
      <c r="K4" s="2">
        <f t="shared" si="0"/>
        <v>4.6932870370370375E-3</v>
      </c>
      <c r="L4" s="7">
        <f t="shared" si="1"/>
        <v>406</v>
      </c>
      <c r="M4" t="str">
        <f t="shared" si="3"/>
        <v/>
      </c>
    </row>
    <row r="5" spans="1:14" x14ac:dyDescent="0.25">
      <c r="B5" s="2">
        <v>6.3078703703703708E-3</v>
      </c>
      <c r="C5">
        <v>4</v>
      </c>
      <c r="D5" s="2">
        <f>B5-B1</f>
        <v>6.2731481481481484E-3</v>
      </c>
      <c r="G5">
        <v>4</v>
      </c>
      <c r="H5" s="2">
        <f t="shared" si="2"/>
        <v>6.2731481481481484E-3</v>
      </c>
      <c r="I5" s="2">
        <f>time!F6</f>
        <v>6.9907407407407409E-3</v>
      </c>
      <c r="J5" s="2">
        <f>time!G6</f>
        <v>6.7592592592592591E-3</v>
      </c>
      <c r="K5" s="2">
        <f t="shared" si="0"/>
        <v>7.1759259259259259E-4</v>
      </c>
      <c r="L5" s="7">
        <f t="shared" si="1"/>
        <v>62</v>
      </c>
      <c r="M5" t="str">
        <f t="shared" si="3"/>
        <v/>
      </c>
    </row>
    <row r="6" spans="1:14" x14ac:dyDescent="0.25">
      <c r="B6" s="2">
        <v>8.9236111111111113E-3</v>
      </c>
      <c r="C6">
        <v>5</v>
      </c>
      <c r="D6" s="2">
        <f>B6-B1</f>
        <v>8.8888888888888889E-3</v>
      </c>
      <c r="G6">
        <v>5</v>
      </c>
      <c r="H6" s="2">
        <f t="shared" si="2"/>
        <v>8.8888888888888889E-3</v>
      </c>
      <c r="I6" s="2">
        <f>time!F7</f>
        <v>9.2476851851851852E-3</v>
      </c>
      <c r="J6" s="2">
        <f>time!G7</f>
        <v>9.1203703703703707E-3</v>
      </c>
      <c r="K6" s="2">
        <f t="shared" si="0"/>
        <v>3.5879629629629629E-4</v>
      </c>
      <c r="L6" s="7">
        <f t="shared" si="1"/>
        <v>31</v>
      </c>
      <c r="M6" t="str">
        <f t="shared" si="3"/>
        <v/>
      </c>
    </row>
    <row r="7" spans="1:14" x14ac:dyDescent="0.25">
      <c r="B7" s="2">
        <v>7.1874999999999994E-3</v>
      </c>
      <c r="C7">
        <v>6</v>
      </c>
      <c r="D7" s="2">
        <f>B7-B1</f>
        <v>7.152777777777777E-3</v>
      </c>
      <c r="G7">
        <v>6</v>
      </c>
      <c r="H7" s="2">
        <f t="shared" si="2"/>
        <v>7.152777777777777E-3</v>
      </c>
      <c r="I7" s="2">
        <f>time!F8</f>
        <v>9.8842592592592576E-3</v>
      </c>
      <c r="J7" s="2">
        <f>time!G8</f>
        <v>9.7280092592592592E-3</v>
      </c>
      <c r="K7" s="2">
        <f t="shared" si="0"/>
        <v>2.7314814814814806E-3</v>
      </c>
      <c r="L7" s="7">
        <f t="shared" si="1"/>
        <v>236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4">
        <v>2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5" sqref="F5"/>
    </sheetView>
  </sheetViews>
  <sheetFormatPr defaultRowHeight="15" x14ac:dyDescent="0.25"/>
  <cols>
    <col min="1" max="1" width="11.140625" customWidth="1"/>
    <col min="4" max="4" width="10.7109375" style="2" bestFit="1" customWidth="1"/>
    <col min="5" max="5" width="15.140625" style="2" bestFit="1" customWidth="1"/>
    <col min="6" max="6" width="10.85546875" bestFit="1" customWidth="1"/>
    <col min="7" max="7" width="15" bestFit="1" customWidth="1"/>
  </cols>
  <sheetData>
    <row r="1" spans="1:7" x14ac:dyDescent="0.25">
      <c r="D1" s="36" t="s">
        <v>38</v>
      </c>
      <c r="E1" s="36"/>
      <c r="F1" s="37" t="s">
        <v>39</v>
      </c>
      <c r="G1" s="37"/>
    </row>
    <row r="2" spans="1:7" ht="30" x14ac:dyDescent="0.25">
      <c r="A2" s="6" t="s">
        <v>20</v>
      </c>
      <c r="D2" s="6" t="s">
        <v>34</v>
      </c>
      <c r="E2" s="6" t="s">
        <v>37</v>
      </c>
      <c r="F2" s="6" t="s">
        <v>34</v>
      </c>
      <c r="G2" s="6" t="s">
        <v>37</v>
      </c>
    </row>
    <row r="3" spans="1:7" x14ac:dyDescent="0.25">
      <c r="A3">
        <v>1</v>
      </c>
      <c r="B3" t="s">
        <v>23</v>
      </c>
      <c r="C3" t="s">
        <v>24</v>
      </c>
      <c r="D3" s="2">
        <v>6.6898148148148142E-3</v>
      </c>
      <c r="E3" s="2">
        <v>6.2037037037037043E-3</v>
      </c>
      <c r="F3" s="2">
        <f>D3/2</f>
        <v>3.3449074074074071E-3</v>
      </c>
      <c r="G3" s="2">
        <f>E3/2</f>
        <v>3.1018518518518522E-3</v>
      </c>
    </row>
    <row r="4" spans="1:7" x14ac:dyDescent="0.25">
      <c r="A4">
        <v>2</v>
      </c>
      <c r="B4" t="s">
        <v>25</v>
      </c>
      <c r="C4" t="s">
        <v>26</v>
      </c>
      <c r="D4" s="2">
        <v>8.2870370370370372E-3</v>
      </c>
      <c r="E4" s="2">
        <v>8.0324074074074065E-3</v>
      </c>
      <c r="F4" s="2">
        <f t="shared" ref="F4:F8" si="0">D4/2</f>
        <v>4.1435185185185186E-3</v>
      </c>
      <c r="G4" s="2">
        <f t="shared" ref="G4:G8" si="1">E4/2</f>
        <v>4.0162037037037033E-3</v>
      </c>
    </row>
    <row r="5" spans="1:7" x14ac:dyDescent="0.25">
      <c r="A5">
        <v>3</v>
      </c>
      <c r="B5" t="s">
        <v>27</v>
      </c>
      <c r="C5" t="s">
        <v>28</v>
      </c>
      <c r="D5" s="2">
        <v>1.6423611111111111E-2</v>
      </c>
      <c r="E5" s="2">
        <v>1.4155092592592592E-2</v>
      </c>
      <c r="F5" s="2">
        <f t="shared" si="0"/>
        <v>8.2118055555555555E-3</v>
      </c>
      <c r="G5" s="2">
        <f t="shared" si="1"/>
        <v>7.0775462962962962E-3</v>
      </c>
    </row>
    <row r="6" spans="1:7" x14ac:dyDescent="0.25">
      <c r="A6">
        <v>4</v>
      </c>
      <c r="B6" t="s">
        <v>29</v>
      </c>
      <c r="C6" t="s">
        <v>30</v>
      </c>
      <c r="D6" s="2">
        <v>1.3981481481481482E-2</v>
      </c>
      <c r="E6" s="2">
        <v>1.3518518518518518E-2</v>
      </c>
      <c r="F6" s="2">
        <f t="shared" si="0"/>
        <v>6.9907407407407409E-3</v>
      </c>
      <c r="G6" s="2">
        <f t="shared" si="1"/>
        <v>6.7592592592592591E-3</v>
      </c>
    </row>
    <row r="7" spans="1:7" x14ac:dyDescent="0.25">
      <c r="A7">
        <v>5</v>
      </c>
      <c r="B7" t="s">
        <v>31</v>
      </c>
      <c r="C7" t="s">
        <v>32</v>
      </c>
      <c r="D7" s="2">
        <v>1.849537037037037E-2</v>
      </c>
      <c r="E7" s="2">
        <v>1.8240740740740741E-2</v>
      </c>
      <c r="F7" s="2">
        <f t="shared" si="0"/>
        <v>9.2476851851851852E-3</v>
      </c>
      <c r="G7" s="2">
        <f t="shared" si="1"/>
        <v>9.1203703703703707E-3</v>
      </c>
    </row>
    <row r="8" spans="1:7" x14ac:dyDescent="0.25">
      <c r="A8">
        <v>6</v>
      </c>
      <c r="B8" t="s">
        <v>32</v>
      </c>
      <c r="C8" t="s">
        <v>33</v>
      </c>
      <c r="D8" s="2">
        <v>1.9768518518518515E-2</v>
      </c>
      <c r="E8" s="2">
        <v>1.9456018518518518E-2</v>
      </c>
      <c r="F8" s="2">
        <f t="shared" si="0"/>
        <v>9.8842592592592576E-3</v>
      </c>
      <c r="G8" s="2">
        <f t="shared" si="1"/>
        <v>9.7280092592592592E-3</v>
      </c>
    </row>
  </sheetData>
  <mergeCells count="2"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22" sqref="E22"/>
    </sheetView>
  </sheetViews>
  <sheetFormatPr defaultRowHeight="15" x14ac:dyDescent="0.25"/>
  <cols>
    <col min="1" max="1" width="9" customWidth="1"/>
    <col min="2" max="2" width="37.85546875" customWidth="1"/>
  </cols>
  <sheetData>
    <row r="1" spans="1:4" x14ac:dyDescent="0.25">
      <c r="A1">
        <v>1</v>
      </c>
      <c r="B1" s="1" t="s">
        <v>0</v>
      </c>
      <c r="C1">
        <v>21</v>
      </c>
      <c r="D1" t="s">
        <v>12</v>
      </c>
    </row>
    <row r="2" spans="1:4" x14ac:dyDescent="0.25">
      <c r="A2">
        <v>2</v>
      </c>
      <c r="B2" s="1" t="s">
        <v>2</v>
      </c>
      <c r="C2">
        <v>19</v>
      </c>
      <c r="D2" t="s">
        <v>13</v>
      </c>
    </row>
    <row r="3" spans="1:4" x14ac:dyDescent="0.25">
      <c r="A3">
        <v>3</v>
      </c>
      <c r="B3" s="1" t="s">
        <v>3</v>
      </c>
      <c r="C3">
        <v>18</v>
      </c>
      <c r="D3" t="s">
        <v>12</v>
      </c>
    </row>
    <row r="4" spans="1:4" x14ac:dyDescent="0.25">
      <c r="A4">
        <v>4</v>
      </c>
      <c r="B4" s="1" t="s">
        <v>4</v>
      </c>
      <c r="C4">
        <v>19</v>
      </c>
      <c r="D4" t="s">
        <v>12</v>
      </c>
    </row>
    <row r="5" spans="1:4" x14ac:dyDescent="0.25">
      <c r="A5">
        <v>5</v>
      </c>
      <c r="B5" s="1" t="s">
        <v>5</v>
      </c>
      <c r="C5">
        <v>20</v>
      </c>
      <c r="D5" t="s">
        <v>13</v>
      </c>
    </row>
    <row r="6" spans="1:4" x14ac:dyDescent="0.25">
      <c r="A6">
        <v>6</v>
      </c>
      <c r="B6" s="1" t="s">
        <v>7</v>
      </c>
      <c r="C6">
        <v>20</v>
      </c>
      <c r="D6" t="s">
        <v>12</v>
      </c>
    </row>
    <row r="7" spans="1:4" x14ac:dyDescent="0.25">
      <c r="A7">
        <v>7</v>
      </c>
      <c r="B7" s="1" t="s">
        <v>14</v>
      </c>
      <c r="C7">
        <v>20</v>
      </c>
      <c r="D7" t="s">
        <v>13</v>
      </c>
    </row>
    <row r="8" spans="1:4" x14ac:dyDescent="0.25">
      <c r="A8">
        <v>8</v>
      </c>
      <c r="B8" s="1" t="s">
        <v>15</v>
      </c>
      <c r="C8">
        <v>19</v>
      </c>
      <c r="D8" t="s">
        <v>13</v>
      </c>
    </row>
    <row r="9" spans="1:4" x14ac:dyDescent="0.25">
      <c r="A9">
        <v>9</v>
      </c>
      <c r="B9" s="1" t="s">
        <v>16</v>
      </c>
      <c r="C9">
        <v>19</v>
      </c>
      <c r="D9" t="s">
        <v>12</v>
      </c>
    </row>
    <row r="10" spans="1:4" x14ac:dyDescent="0.25">
      <c r="A10">
        <v>10</v>
      </c>
      <c r="B10" s="1" t="s">
        <v>17</v>
      </c>
      <c r="C10">
        <v>19</v>
      </c>
      <c r="D10" t="s">
        <v>13</v>
      </c>
    </row>
    <row r="11" spans="1:4" x14ac:dyDescent="0.25">
      <c r="A11">
        <v>11</v>
      </c>
      <c r="B11" s="1" t="s">
        <v>18</v>
      </c>
      <c r="C11">
        <v>19</v>
      </c>
      <c r="D11" t="s">
        <v>13</v>
      </c>
    </row>
    <row r="12" spans="1:4" x14ac:dyDescent="0.25">
      <c r="A12">
        <v>12</v>
      </c>
      <c r="B12" s="1" t="s">
        <v>19</v>
      </c>
      <c r="C12">
        <v>20</v>
      </c>
      <c r="D1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workbookViewId="0">
      <selection activeCell="C10" sqref="C10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9.140625" style="2"/>
    <col min="9" max="9" width="10.5703125" style="2" customWidth="1"/>
    <col min="10" max="10" width="15" style="2" customWidth="1"/>
    <col min="11" max="11" width="9.140625" style="2"/>
    <col min="12" max="12" width="9.28515625" style="2" customWidth="1"/>
    <col min="14" max="14" width="14.28515625" bestFit="1" customWidth="1"/>
  </cols>
  <sheetData>
    <row r="1" spans="1:14" ht="45" x14ac:dyDescent="0.25">
      <c r="A1" s="1" t="s">
        <v>0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 t="s">
        <v>1</v>
      </c>
      <c r="B2" s="2">
        <v>1.4351851851851854E-3</v>
      </c>
      <c r="D2" s="2">
        <f>B2-B1</f>
        <v>1.4004629629629632E-3</v>
      </c>
      <c r="G2">
        <v>2</v>
      </c>
      <c r="H2" s="2">
        <f>D5</f>
        <v>2.8935185185185192E-3</v>
      </c>
      <c r="I2" s="2">
        <f>time!F4</f>
        <v>4.1435185185185186E-3</v>
      </c>
      <c r="J2" s="2">
        <f>time!G4</f>
        <v>4.0162037037037033E-3</v>
      </c>
      <c r="K2" s="2">
        <f>I2-H2</f>
        <v>1.2499999999999994E-3</v>
      </c>
      <c r="L2" s="7">
        <f t="shared" ref="L2:L3" si="0">MINUTE(K2)*60+SECOND(K2)</f>
        <v>108</v>
      </c>
      <c r="M2" t="str">
        <f>IF((I2-J2)&lt;K2,"","Поздно")</f>
        <v/>
      </c>
    </row>
    <row r="3" spans="1:14" x14ac:dyDescent="0.25">
      <c r="B3" s="2">
        <v>1.6666666666666668E-3</v>
      </c>
      <c r="D3" s="2">
        <f>B3-B1</f>
        <v>1.6319444444444445E-3</v>
      </c>
      <c r="G3">
        <v>1</v>
      </c>
      <c r="H3" s="2">
        <f>D6</f>
        <v>3.9583333333333337E-3</v>
      </c>
      <c r="I3" s="2">
        <f>time!F3</f>
        <v>3.3449074074074071E-3</v>
      </c>
      <c r="J3" s="2">
        <f>time!G3</f>
        <v>3.1018518518518522E-3</v>
      </c>
      <c r="K3" s="2">
        <f>-(I3-H3)</f>
        <v>6.1342592592592655E-4</v>
      </c>
      <c r="L3" s="10">
        <f>-(MINUTE(K3)*60+SECOND(K3))</f>
        <v>-53</v>
      </c>
      <c r="M3" t="s">
        <v>74</v>
      </c>
    </row>
    <row r="4" spans="1:14" x14ac:dyDescent="0.25">
      <c r="B4" s="2">
        <v>1.7939814814814815E-3</v>
      </c>
      <c r="D4" s="2">
        <f>B4-B1</f>
        <v>1.7592592592592592E-3</v>
      </c>
      <c r="G4">
        <v>3</v>
      </c>
      <c r="H4" s="2">
        <f>D8</f>
        <v>5.0231481481481481E-3</v>
      </c>
      <c r="I4" s="2">
        <f>time!F5</f>
        <v>8.2118055555555555E-3</v>
      </c>
      <c r="J4" s="2">
        <f>time!G5</f>
        <v>7.0775462962962962E-3</v>
      </c>
      <c r="K4" s="2">
        <f>I4-H4</f>
        <v>3.1886574074074074E-3</v>
      </c>
      <c r="L4" s="7">
        <f>MINUTE(K4)*60+SECOND(K4)</f>
        <v>276</v>
      </c>
      <c r="M4" t="str">
        <f t="shared" ref="M3:M6" si="1">IF((I4-J4)&lt;K4,"","Поздно")</f>
        <v/>
      </c>
    </row>
    <row r="5" spans="1:14" x14ac:dyDescent="0.25">
      <c r="B5" s="2">
        <v>2.9282407407407412E-3</v>
      </c>
      <c r="C5">
        <v>2</v>
      </c>
      <c r="D5" s="2">
        <f>B5-B1</f>
        <v>2.8935185185185192E-3</v>
      </c>
      <c r="G5">
        <v>4</v>
      </c>
      <c r="H5" s="2">
        <f>D11</f>
        <v>6.2500000000000003E-3</v>
      </c>
      <c r="I5" s="2">
        <f>time!F6</f>
        <v>6.9907407407407409E-3</v>
      </c>
      <c r="J5" s="2">
        <f>time!G6</f>
        <v>6.7592592592592591E-3</v>
      </c>
      <c r="K5" s="2">
        <f>I5-H5</f>
        <v>7.407407407407406E-4</v>
      </c>
      <c r="L5" s="7">
        <f t="shared" ref="L5:L6" si="2">MINUTE(K5)*60+SECOND(K5)</f>
        <v>64</v>
      </c>
      <c r="M5" t="str">
        <f t="shared" si="1"/>
        <v/>
      </c>
    </row>
    <row r="6" spans="1:14" x14ac:dyDescent="0.25">
      <c r="B6" s="2">
        <v>3.9930555555555561E-3</v>
      </c>
      <c r="C6">
        <v>1</v>
      </c>
      <c r="D6" s="2">
        <f>B6-B1</f>
        <v>3.9583333333333337E-3</v>
      </c>
      <c r="G6">
        <v>5</v>
      </c>
      <c r="H6" s="2">
        <f>D15</f>
        <v>9.0856481481481483E-3</v>
      </c>
      <c r="I6" s="2">
        <f>time!F7</f>
        <v>9.2476851851851852E-3</v>
      </c>
      <c r="J6" s="2">
        <f>time!G7</f>
        <v>9.1203703703703707E-3</v>
      </c>
      <c r="K6" s="2">
        <f>I6-H6</f>
        <v>1.6203703703703692E-4</v>
      </c>
      <c r="L6" s="7">
        <f t="shared" si="2"/>
        <v>14</v>
      </c>
      <c r="M6" t="str">
        <f t="shared" si="1"/>
        <v/>
      </c>
    </row>
    <row r="7" spans="1:14" x14ac:dyDescent="0.25">
      <c r="B7" s="2">
        <v>4.9652777777777777E-3</v>
      </c>
      <c r="D7" s="2">
        <f>B7-B1</f>
        <v>4.9305555555555552E-3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5.0578703703703706E-3</v>
      </c>
      <c r="C8">
        <v>3</v>
      </c>
      <c r="D8" s="2">
        <f>B8-B1</f>
        <v>5.0231481481481481E-3</v>
      </c>
      <c r="N8" s="5" t="s">
        <v>9</v>
      </c>
    </row>
    <row r="9" spans="1:14" x14ac:dyDescent="0.25">
      <c r="B9" s="2">
        <v>5.6365740740740742E-3</v>
      </c>
      <c r="C9">
        <v>2</v>
      </c>
      <c r="D9" s="2">
        <f>B9-B1</f>
        <v>5.6018518518518518E-3</v>
      </c>
      <c r="N9" s="5">
        <v>7</v>
      </c>
    </row>
    <row r="10" spans="1:14" x14ac:dyDescent="0.25">
      <c r="B10" s="2">
        <v>5.9375000000000009E-3</v>
      </c>
      <c r="C10">
        <v>3</v>
      </c>
      <c r="D10" s="2">
        <f>B10-B1</f>
        <v>5.9027777777777785E-3</v>
      </c>
      <c r="N10" s="5" t="s">
        <v>10</v>
      </c>
    </row>
    <row r="11" spans="1:14" x14ac:dyDescent="0.25">
      <c r="B11" s="2">
        <v>6.2847222222222228E-3</v>
      </c>
      <c r="C11">
        <v>4</v>
      </c>
      <c r="D11" s="2">
        <f>B11-B1</f>
        <v>6.2500000000000003E-3</v>
      </c>
      <c r="N11" s="5">
        <v>3</v>
      </c>
    </row>
    <row r="12" spans="1:14" x14ac:dyDescent="0.25">
      <c r="B12" s="2">
        <v>8.1481481481481474E-3</v>
      </c>
      <c r="D12" s="2">
        <f>B12-B1</f>
        <v>8.113425925925925E-3</v>
      </c>
      <c r="N12" s="5" t="s">
        <v>11</v>
      </c>
    </row>
    <row r="13" spans="1:14" x14ac:dyDescent="0.25">
      <c r="B13" s="2">
        <v>8.5416666666666679E-3</v>
      </c>
      <c r="D13" s="2">
        <f>B13-B1</f>
        <v>8.5069444444444454E-3</v>
      </c>
      <c r="N13" s="5">
        <v>1</v>
      </c>
    </row>
    <row r="14" spans="1:14" x14ac:dyDescent="0.25">
      <c r="B14" s="2">
        <v>8.5763888888888886E-3</v>
      </c>
      <c r="D14" s="2">
        <f>B14-B1</f>
        <v>8.5416666666666662E-3</v>
      </c>
    </row>
    <row r="15" spans="1:14" x14ac:dyDescent="0.25">
      <c r="B15" s="2">
        <v>9.1203703703703707E-3</v>
      </c>
      <c r="C15">
        <v>5</v>
      </c>
      <c r="D15" s="2">
        <f>B15-B1</f>
        <v>9.0856481481481483E-3</v>
      </c>
    </row>
    <row r="16" spans="1:14" x14ac:dyDescent="0.25">
      <c r="B16" s="2">
        <v>9.3749999999999997E-3</v>
      </c>
      <c r="C16">
        <v>3</v>
      </c>
      <c r="D16" s="2">
        <f>B16-B1</f>
        <v>9.3402777777777772E-3</v>
      </c>
    </row>
  </sheetData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9" sqref="C9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9.140625" style="2"/>
    <col min="9" max="9" width="10.7109375" style="2" bestFit="1" customWidth="1"/>
    <col min="10" max="10" width="15" style="2" bestFit="1" customWidth="1"/>
    <col min="11" max="12" width="9.140625" style="2"/>
    <col min="14" max="14" width="14.28515625" bestFit="1" customWidth="1"/>
  </cols>
  <sheetData>
    <row r="1" spans="1:14" ht="30" x14ac:dyDescent="0.25">
      <c r="A1" s="1" t="s">
        <v>2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1.1574074074074073E-3</v>
      </c>
      <c r="C2">
        <v>2</v>
      </c>
      <c r="D2" s="2">
        <f>B2-B1</f>
        <v>1.1226851851851851E-3</v>
      </c>
      <c r="G2">
        <v>2</v>
      </c>
      <c r="H2" s="2">
        <f>D2</f>
        <v>1.1226851851851851E-3</v>
      </c>
      <c r="I2" s="2">
        <f>time!F4</f>
        <v>4.1435185185185186E-3</v>
      </c>
      <c r="J2" s="2">
        <f>time!G4</f>
        <v>4.0162037037037033E-3</v>
      </c>
      <c r="K2" s="2">
        <f>I2-H2</f>
        <v>3.0208333333333337E-3</v>
      </c>
      <c r="L2" s="7">
        <f t="shared" ref="L2:L6" si="0">MINUTE(K2)*60+SECOND(K2)</f>
        <v>261</v>
      </c>
      <c r="M2" t="str">
        <f>IF((I2-J2)&lt;K2,"","Поздно")</f>
        <v/>
      </c>
    </row>
    <row r="3" spans="1:14" x14ac:dyDescent="0.25">
      <c r="B3" s="2">
        <v>1.3425925925925925E-3</v>
      </c>
      <c r="D3" s="2">
        <f>B3-B1</f>
        <v>1.3078703703703703E-3</v>
      </c>
      <c r="G3">
        <v>1</v>
      </c>
      <c r="H3" s="2">
        <f>D5</f>
        <v>2.9745370370370368E-3</v>
      </c>
      <c r="I3" s="2">
        <f>time!F3</f>
        <v>3.3449074074074071E-3</v>
      </c>
      <c r="J3" s="2">
        <f>time!G3</f>
        <v>3.1018518518518522E-3</v>
      </c>
      <c r="K3" s="2">
        <f>I3-H3</f>
        <v>3.703703703703703E-4</v>
      </c>
      <c r="L3" s="7">
        <f t="shared" si="0"/>
        <v>32</v>
      </c>
      <c r="M3" t="str">
        <f t="shared" ref="M3:M6" si="1">IF((I3-J3)&lt;K3,"","Поздно")</f>
        <v/>
      </c>
    </row>
    <row r="4" spans="1:14" x14ac:dyDescent="0.25">
      <c r="B4" s="2">
        <v>1.5972222222222221E-3</v>
      </c>
      <c r="D4" s="2">
        <f>B4-B1</f>
        <v>1.5624999999999999E-3</v>
      </c>
      <c r="G4">
        <v>3</v>
      </c>
      <c r="H4" s="2">
        <f>D6</f>
        <v>3.344907407407408E-3</v>
      </c>
      <c r="I4" s="2">
        <f>time!F5</f>
        <v>8.2118055555555555E-3</v>
      </c>
      <c r="J4" s="2">
        <f>time!G5</f>
        <v>7.0775462962962962E-3</v>
      </c>
      <c r="K4" s="2">
        <f>I4-H4</f>
        <v>4.866898148148148E-3</v>
      </c>
      <c r="L4" s="7">
        <f t="shared" si="0"/>
        <v>420</v>
      </c>
      <c r="M4" t="str">
        <f t="shared" si="1"/>
        <v/>
      </c>
    </row>
    <row r="5" spans="1:14" x14ac:dyDescent="0.25">
      <c r="B5" s="2">
        <v>3.0092592592592588E-3</v>
      </c>
      <c r="C5">
        <v>1</v>
      </c>
      <c r="D5" s="2">
        <f>B5-B1</f>
        <v>2.9745370370370368E-3</v>
      </c>
      <c r="G5">
        <v>4</v>
      </c>
      <c r="H5" s="2">
        <f>D9</f>
        <v>5.9143518518518521E-3</v>
      </c>
      <c r="I5" s="2">
        <f>time!F6</f>
        <v>6.9907407407407409E-3</v>
      </c>
      <c r="J5" s="2">
        <f>time!G6</f>
        <v>6.7592592592592591E-3</v>
      </c>
      <c r="K5" s="2">
        <f>I5-H5</f>
        <v>1.0763888888888889E-3</v>
      </c>
      <c r="L5" s="7">
        <f t="shared" si="0"/>
        <v>93</v>
      </c>
      <c r="M5" t="str">
        <f t="shared" si="1"/>
        <v/>
      </c>
    </row>
    <row r="6" spans="1:14" x14ac:dyDescent="0.25">
      <c r="B6" s="2">
        <v>3.37962962962963E-3</v>
      </c>
      <c r="C6">
        <v>3</v>
      </c>
      <c r="D6" s="2">
        <f>B6-B1</f>
        <v>3.344907407407408E-3</v>
      </c>
      <c r="G6">
        <v>5</v>
      </c>
      <c r="H6" s="2">
        <f>D12</f>
        <v>8.773148148148148E-3</v>
      </c>
      <c r="I6" s="2">
        <f>time!F7</f>
        <v>9.2476851851851852E-3</v>
      </c>
      <c r="J6" s="2">
        <f>time!G7</f>
        <v>9.1203703703703707E-3</v>
      </c>
      <c r="K6" s="2">
        <f>I6-H6</f>
        <v>4.745370370370372E-4</v>
      </c>
      <c r="L6" s="7">
        <f t="shared" si="0"/>
        <v>41</v>
      </c>
      <c r="M6" t="str">
        <f t="shared" si="1"/>
        <v/>
      </c>
    </row>
    <row r="7" spans="1:14" x14ac:dyDescent="0.25">
      <c r="B7" s="2">
        <v>3.8773148148148143E-3</v>
      </c>
      <c r="D7" s="2">
        <f>B7-B1</f>
        <v>3.8425925925925923E-3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4.0624999999999993E-3</v>
      </c>
      <c r="C8">
        <v>1</v>
      </c>
      <c r="D8" s="2">
        <f>B8-B1</f>
        <v>4.0277777777777768E-3</v>
      </c>
    </row>
    <row r="9" spans="1:14" x14ac:dyDescent="0.25">
      <c r="B9" s="2">
        <v>5.9490740740740745E-3</v>
      </c>
      <c r="C9">
        <v>4</v>
      </c>
      <c r="D9" s="2">
        <f>B9-B1</f>
        <v>5.9143518518518521E-3</v>
      </c>
    </row>
    <row r="10" spans="1:14" x14ac:dyDescent="0.25">
      <c r="B10" s="2">
        <v>6.2962962962962964E-3</v>
      </c>
      <c r="C10">
        <v>3</v>
      </c>
      <c r="D10" s="2">
        <f>B10-B1</f>
        <v>6.2615740740740739E-3</v>
      </c>
      <c r="N10" s="5" t="s">
        <v>9</v>
      </c>
    </row>
    <row r="11" spans="1:14" x14ac:dyDescent="0.25">
      <c r="B11" s="2">
        <v>8.2407407407407412E-3</v>
      </c>
      <c r="D11" s="2">
        <f>B11-B1</f>
        <v>8.2060185185185187E-3</v>
      </c>
      <c r="N11" s="5">
        <v>6</v>
      </c>
    </row>
    <row r="12" spans="1:14" x14ac:dyDescent="0.25">
      <c r="B12" s="2">
        <v>8.8078703703703704E-3</v>
      </c>
      <c r="C12">
        <v>5</v>
      </c>
      <c r="D12" s="2">
        <f>B12-B1</f>
        <v>8.773148148148148E-3</v>
      </c>
      <c r="N12" s="5" t="s">
        <v>10</v>
      </c>
    </row>
    <row r="13" spans="1:14" x14ac:dyDescent="0.25">
      <c r="B13" s="2">
        <v>8.9699074074074073E-3</v>
      </c>
      <c r="D13" s="2">
        <f>B13-B1</f>
        <v>8.9351851851851849E-3</v>
      </c>
      <c r="N13" s="5">
        <v>3</v>
      </c>
    </row>
    <row r="14" spans="1:14" x14ac:dyDescent="0.25">
      <c r="B14" s="2">
        <v>9.5138888888888894E-3</v>
      </c>
      <c r="C14">
        <v>5</v>
      </c>
      <c r="D14" s="2">
        <f>B14-B1</f>
        <v>9.479166666666667E-3</v>
      </c>
      <c r="N14" s="5" t="s">
        <v>11</v>
      </c>
    </row>
    <row r="15" spans="1:14" x14ac:dyDescent="0.25">
      <c r="B15" s="2">
        <v>9.7337962962962977E-3</v>
      </c>
      <c r="D15" s="2">
        <f>B15-B1</f>
        <v>9.6990740740740752E-3</v>
      </c>
      <c r="N15" s="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5" max="15" width="14.28515625" bestFit="1" customWidth="1"/>
  </cols>
  <sheetData>
    <row r="1" spans="1:15" ht="30" x14ac:dyDescent="0.25">
      <c r="A1" s="1" t="s">
        <v>3</v>
      </c>
      <c r="B1" s="3">
        <v>1.1574074074074073E-4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5" x14ac:dyDescent="0.25">
      <c r="A2" s="4">
        <v>18</v>
      </c>
      <c r="B2" s="2">
        <v>3.1597222222222222E-3</v>
      </c>
      <c r="C2">
        <v>2</v>
      </c>
      <c r="D2" s="2">
        <f>B2-B1</f>
        <v>3.0439814814814813E-3</v>
      </c>
      <c r="G2">
        <v>2</v>
      </c>
      <c r="H2" s="2">
        <f>D2</f>
        <v>3.0439814814814813E-3</v>
      </c>
      <c r="I2" s="2">
        <f>time!F4</f>
        <v>4.1435185185185186E-3</v>
      </c>
      <c r="J2" s="2">
        <f>time!G4</f>
        <v>4.0162037037037033E-3</v>
      </c>
      <c r="K2" s="2">
        <f t="shared" ref="K2:K7" si="0">I2-H2</f>
        <v>1.0995370370370373E-3</v>
      </c>
      <c r="L2" s="7">
        <f t="shared" ref="L2:L7" si="1">MINUTE(K2)*60+SECOND(K2)</f>
        <v>95</v>
      </c>
      <c r="M2" t="str">
        <f>IF((I2-J2)&lt;K2,"","Поздно")</f>
        <v/>
      </c>
    </row>
    <row r="3" spans="1:15" x14ac:dyDescent="0.25">
      <c r="B3" s="2">
        <v>3.6921296296296298E-3</v>
      </c>
      <c r="C3">
        <v>1</v>
      </c>
      <c r="D3" s="2">
        <f>B3-B1</f>
        <v>3.5763888888888889E-3</v>
      </c>
      <c r="G3">
        <v>1</v>
      </c>
      <c r="H3" s="2">
        <f>D3</f>
        <v>3.5763888888888889E-3</v>
      </c>
      <c r="I3" s="2">
        <f>time!F3</f>
        <v>3.3449074074074071E-3</v>
      </c>
      <c r="J3" s="2">
        <f>time!G3</f>
        <v>3.1018518518518522E-3</v>
      </c>
      <c r="K3" s="2">
        <f>-(I3-H3)</f>
        <v>2.3148148148148182E-4</v>
      </c>
      <c r="L3" s="10">
        <f>-(MINUTE(K3)*60+SECOND(K3))</f>
        <v>-20</v>
      </c>
      <c r="M3" t="str">
        <f t="shared" ref="M3:M7" si="2">IF((I3-J3)&lt;K3,"","Поздно")</f>
        <v>Поздно</v>
      </c>
    </row>
    <row r="4" spans="1:15" x14ac:dyDescent="0.25">
      <c r="B4" s="2">
        <v>5.6481481481481478E-3</v>
      </c>
      <c r="C4">
        <v>3</v>
      </c>
      <c r="D4" s="2">
        <f>B4-B1</f>
        <v>5.5324074074074069E-3</v>
      </c>
      <c r="G4">
        <v>3</v>
      </c>
      <c r="H4" s="2">
        <f>D4</f>
        <v>5.5324074074074069E-3</v>
      </c>
      <c r="I4" s="2">
        <f>time!F5</f>
        <v>8.2118055555555555E-3</v>
      </c>
      <c r="J4" s="2">
        <f>time!G5</f>
        <v>7.0775462962962962E-3</v>
      </c>
      <c r="K4" s="2">
        <f t="shared" si="0"/>
        <v>2.6793981481481486E-3</v>
      </c>
      <c r="L4" s="7">
        <f t="shared" si="1"/>
        <v>232</v>
      </c>
      <c r="M4" t="str">
        <f t="shared" si="2"/>
        <v/>
      </c>
    </row>
    <row r="5" spans="1:15" x14ac:dyDescent="0.25">
      <c r="B5" s="2">
        <v>5.9490740740740745E-3</v>
      </c>
      <c r="C5">
        <v>4</v>
      </c>
      <c r="D5" s="2">
        <f>B5-B1</f>
        <v>5.8333333333333336E-3</v>
      </c>
      <c r="G5">
        <v>4</v>
      </c>
      <c r="H5" s="2">
        <f>D5</f>
        <v>5.8333333333333336E-3</v>
      </c>
      <c r="I5" s="2">
        <f>time!F6</f>
        <v>6.9907407407407409E-3</v>
      </c>
      <c r="J5" s="2">
        <f>time!G6</f>
        <v>6.7592592592592591E-3</v>
      </c>
      <c r="K5" s="2">
        <f t="shared" si="0"/>
        <v>1.1574074074074073E-3</v>
      </c>
      <c r="L5" s="7">
        <f t="shared" si="1"/>
        <v>100</v>
      </c>
      <c r="M5" t="str">
        <f t="shared" si="2"/>
        <v/>
      </c>
    </row>
    <row r="6" spans="1:15" x14ac:dyDescent="0.25">
      <c r="B6" s="2">
        <v>6.7708333333333336E-3</v>
      </c>
      <c r="C6">
        <v>3</v>
      </c>
      <c r="D6" s="2">
        <f>B6-B1</f>
        <v>6.6550925925925927E-3</v>
      </c>
      <c r="G6">
        <v>5</v>
      </c>
      <c r="H6" s="2">
        <f>D7</f>
        <v>8.7615740740740744E-3</v>
      </c>
      <c r="I6" s="2">
        <f>time!F7</f>
        <v>9.2476851851851852E-3</v>
      </c>
      <c r="J6" s="2">
        <f>time!G7</f>
        <v>9.1203703703703707E-3</v>
      </c>
      <c r="K6" s="2">
        <f t="shared" si="0"/>
        <v>4.8611111111111077E-4</v>
      </c>
      <c r="L6" s="7">
        <f t="shared" si="1"/>
        <v>42</v>
      </c>
      <c r="M6" t="str">
        <f t="shared" si="2"/>
        <v/>
      </c>
    </row>
    <row r="7" spans="1:15" x14ac:dyDescent="0.25">
      <c r="B7" s="2">
        <v>8.8773148148148153E-3</v>
      </c>
      <c r="C7">
        <v>5</v>
      </c>
      <c r="D7" s="2">
        <f>B7-B1</f>
        <v>8.7615740740740744E-3</v>
      </c>
      <c r="G7">
        <v>6</v>
      </c>
      <c r="H7" s="2">
        <f>D8</f>
        <v>9.6296296296296303E-3</v>
      </c>
      <c r="I7" s="2">
        <f>time!F8</f>
        <v>9.8842592592592576E-3</v>
      </c>
      <c r="J7" s="2">
        <f>time!G8</f>
        <v>9.7280092592592592E-3</v>
      </c>
      <c r="K7" s="2">
        <f t="shared" si="0"/>
        <v>2.5462962962962722E-4</v>
      </c>
      <c r="L7" s="7">
        <f t="shared" si="1"/>
        <v>22</v>
      </c>
      <c r="M7" t="str">
        <f t="shared" si="2"/>
        <v/>
      </c>
    </row>
    <row r="8" spans="1:15" x14ac:dyDescent="0.25">
      <c r="B8" s="2">
        <v>9.7453703703703713E-3</v>
      </c>
      <c r="C8">
        <v>6</v>
      </c>
      <c r="D8" s="2">
        <f>B8-B1</f>
        <v>9.6296296296296303E-3</v>
      </c>
    </row>
    <row r="10" spans="1:15" x14ac:dyDescent="0.25">
      <c r="O10" s="5" t="s">
        <v>9</v>
      </c>
    </row>
    <row r="11" spans="1:15" x14ac:dyDescent="0.25">
      <c r="O11" s="5">
        <v>0</v>
      </c>
    </row>
    <row r="12" spans="1:15" x14ac:dyDescent="0.25">
      <c r="O12" s="5" t="s">
        <v>10</v>
      </c>
    </row>
    <row r="13" spans="1:15" x14ac:dyDescent="0.25">
      <c r="O13" s="5">
        <v>1</v>
      </c>
    </row>
    <row r="14" spans="1:15" x14ac:dyDescent="0.25">
      <c r="O14" s="5" t="s">
        <v>11</v>
      </c>
    </row>
    <row r="15" spans="1:15" x14ac:dyDescent="0.25">
      <c r="O15" s="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5" sqref="C5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customWidth="1"/>
    <col min="11" max="12" width="9.140625" style="2"/>
    <col min="14" max="14" width="14.28515625" bestFit="1" customWidth="1"/>
  </cols>
  <sheetData>
    <row r="1" spans="1:14" ht="30" x14ac:dyDescent="0.25">
      <c r="A1" s="1" t="s">
        <v>4</v>
      </c>
      <c r="B1" s="3">
        <v>8.1018518518518516E-5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2.6620370370370372E-4</v>
      </c>
      <c r="D2" s="2">
        <f>B2-B1</f>
        <v>1.851851851851852E-4</v>
      </c>
      <c r="G2">
        <v>2</v>
      </c>
      <c r="I2" s="2">
        <f>time!F4</f>
        <v>4.1435185185185186E-3</v>
      </c>
      <c r="J2" s="2">
        <f>time!G4</f>
        <v>4.0162037037037033E-3</v>
      </c>
      <c r="L2" s="9"/>
    </row>
    <row r="3" spans="1:14" x14ac:dyDescent="0.25">
      <c r="B3" s="2">
        <v>8.9120370370370362E-4</v>
      </c>
      <c r="D3" s="2">
        <f>B3-B1</f>
        <v>8.1018518518518505E-4</v>
      </c>
      <c r="G3">
        <v>1</v>
      </c>
      <c r="H3" s="2">
        <f>D4</f>
        <v>1.1574074074074073E-3</v>
      </c>
      <c r="I3" s="2">
        <f>time!F3</f>
        <v>3.3449074074074071E-3</v>
      </c>
      <c r="J3" s="2">
        <f>time!G3</f>
        <v>3.1018518518518522E-3</v>
      </c>
      <c r="K3" s="2">
        <f>I3-H3</f>
        <v>2.1874999999999998E-3</v>
      </c>
      <c r="L3" s="7">
        <f t="shared" ref="L3:L6" si="0">MINUTE(K3)*60+SECOND(K3)</f>
        <v>189</v>
      </c>
      <c r="M3" t="str">
        <f t="shared" ref="M3:M6" si="1">IF((I3-J3)&lt;K3,"","Поздно")</f>
        <v/>
      </c>
    </row>
    <row r="4" spans="1:14" x14ac:dyDescent="0.25">
      <c r="B4" s="2">
        <v>1.2384259259259258E-3</v>
      </c>
      <c r="C4">
        <v>1</v>
      </c>
      <c r="D4" s="2">
        <f>B4-B1</f>
        <v>1.1574074074074073E-3</v>
      </c>
      <c r="G4">
        <v>3</v>
      </c>
      <c r="H4" s="2">
        <f>D7</f>
        <v>3.3449074074074076E-3</v>
      </c>
      <c r="I4" s="2">
        <f>time!F5</f>
        <v>8.2118055555555555E-3</v>
      </c>
      <c r="J4" s="2">
        <f>time!G5</f>
        <v>7.0775462962962962E-3</v>
      </c>
      <c r="K4" s="2">
        <f>I4-H4</f>
        <v>4.866898148148148E-3</v>
      </c>
      <c r="L4" s="7">
        <f t="shared" si="0"/>
        <v>420</v>
      </c>
      <c r="M4" t="str">
        <f t="shared" si="1"/>
        <v/>
      </c>
    </row>
    <row r="5" spans="1:14" x14ac:dyDescent="0.25">
      <c r="B5" s="2">
        <v>2.5810185185185185E-3</v>
      </c>
      <c r="D5" s="2">
        <f>B5-B1</f>
        <v>2.5000000000000001E-3</v>
      </c>
      <c r="G5">
        <v>4</v>
      </c>
      <c r="H5" s="2">
        <f>D13</f>
        <v>6.7013888888888895E-3</v>
      </c>
      <c r="I5" s="2">
        <f>time!F6</f>
        <v>6.9907407407407409E-3</v>
      </c>
      <c r="J5" s="2">
        <f>time!G6</f>
        <v>6.7592592592592591E-3</v>
      </c>
      <c r="K5" s="2">
        <f>I5-H5</f>
        <v>2.893518518518514E-4</v>
      </c>
      <c r="L5" s="7">
        <f t="shared" si="0"/>
        <v>25</v>
      </c>
      <c r="M5" t="str">
        <f t="shared" si="1"/>
        <v/>
      </c>
    </row>
    <row r="6" spans="1:14" x14ac:dyDescent="0.25">
      <c r="B6" s="2">
        <v>2.7083333333333334E-3</v>
      </c>
      <c r="D6" s="2">
        <f>B6-B1</f>
        <v>2.627314814814815E-3</v>
      </c>
      <c r="G6">
        <v>5</v>
      </c>
      <c r="H6" s="2">
        <f>D14</f>
        <v>8.4375000000000006E-3</v>
      </c>
      <c r="I6" s="2">
        <f>time!F7</f>
        <v>9.2476851851851852E-3</v>
      </c>
      <c r="J6" s="2">
        <f>time!G7</f>
        <v>9.1203703703703707E-3</v>
      </c>
      <c r="K6" s="2">
        <f>I6-H6</f>
        <v>8.1018518518518462E-4</v>
      </c>
      <c r="L6" s="7">
        <f t="shared" si="0"/>
        <v>70</v>
      </c>
      <c r="M6" t="str">
        <f t="shared" si="1"/>
        <v/>
      </c>
    </row>
    <row r="7" spans="1:14" x14ac:dyDescent="0.25">
      <c r="B7" s="2">
        <v>3.425925925925926E-3</v>
      </c>
      <c r="C7">
        <v>3</v>
      </c>
      <c r="D7" s="2">
        <f>B7-B1</f>
        <v>3.3449074074074076E-3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4.5949074074074078E-3</v>
      </c>
      <c r="D8" s="2">
        <f>B8-B1</f>
        <v>4.5138888888888893E-3</v>
      </c>
    </row>
    <row r="9" spans="1:14" x14ac:dyDescent="0.25">
      <c r="B9" s="2">
        <v>4.8495370370370368E-3</v>
      </c>
      <c r="D9" s="2">
        <f>B9-B1</f>
        <v>4.7685185185185183E-3</v>
      </c>
    </row>
    <row r="10" spans="1:14" x14ac:dyDescent="0.25">
      <c r="B10" s="2">
        <v>5.0810185185185186E-3</v>
      </c>
      <c r="D10" s="2">
        <f>B10-B1</f>
        <v>5.0000000000000001E-3</v>
      </c>
      <c r="N10" s="5" t="s">
        <v>9</v>
      </c>
    </row>
    <row r="11" spans="1:14" x14ac:dyDescent="0.25">
      <c r="B11" s="2">
        <v>5.4398148148148149E-3</v>
      </c>
      <c r="D11" s="2">
        <f>B11-B1</f>
        <v>5.3587962962962964E-3</v>
      </c>
      <c r="N11" s="5">
        <v>9</v>
      </c>
    </row>
    <row r="12" spans="1:14" x14ac:dyDescent="0.25">
      <c r="B12" s="2">
        <v>6.0995370370370361E-3</v>
      </c>
      <c r="D12" s="2">
        <f>B12-B1</f>
        <v>6.0185185185185177E-3</v>
      </c>
      <c r="N12" s="5" t="s">
        <v>10</v>
      </c>
    </row>
    <row r="13" spans="1:14" x14ac:dyDescent="0.25">
      <c r="B13" s="2">
        <v>6.782407407407408E-3</v>
      </c>
      <c r="C13">
        <v>4</v>
      </c>
      <c r="D13" s="2">
        <f>B13-B1</f>
        <v>6.7013888888888895E-3</v>
      </c>
      <c r="N13" s="5">
        <v>0</v>
      </c>
    </row>
    <row r="14" spans="1:14" x14ac:dyDescent="0.25">
      <c r="B14" s="2">
        <v>8.518518518518519E-3</v>
      </c>
      <c r="C14">
        <v>5</v>
      </c>
      <c r="D14" s="2">
        <f>B14-B1</f>
        <v>8.4375000000000006E-3</v>
      </c>
      <c r="N14" s="5" t="s">
        <v>11</v>
      </c>
    </row>
    <row r="15" spans="1:14" x14ac:dyDescent="0.25">
      <c r="N15" s="5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5" sqref="C5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12" max="12" width="9.140625" style="2"/>
    <col min="14" max="14" width="14.28515625" bestFit="1" customWidth="1"/>
  </cols>
  <sheetData>
    <row r="1" spans="1:14" ht="45" x14ac:dyDescent="0.25">
      <c r="A1" s="1" t="s">
        <v>5</v>
      </c>
      <c r="B1" s="3">
        <v>1.3888888888888889E-4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1" t="s">
        <v>6</v>
      </c>
      <c r="B2" s="3">
        <v>1.1458333333333333E-3</v>
      </c>
      <c r="D2" s="2">
        <f>B2-B1</f>
        <v>1.0069444444444444E-3</v>
      </c>
      <c r="G2">
        <v>2</v>
      </c>
      <c r="H2" s="2">
        <f>D3</f>
        <v>1.8634259259259259E-3</v>
      </c>
      <c r="I2" s="2">
        <f>time!F4</f>
        <v>4.1435185185185186E-3</v>
      </c>
      <c r="J2" s="2">
        <f>time!G4</f>
        <v>4.0162037037037033E-3</v>
      </c>
      <c r="K2" s="2">
        <f>I2-H2</f>
        <v>2.2800925925925927E-3</v>
      </c>
      <c r="L2" s="7">
        <f t="shared" ref="L2:L6" si="0">MINUTE(K2)*60+SECOND(K2)</f>
        <v>197</v>
      </c>
      <c r="M2" t="str">
        <f>IF((I2-J2)&lt;K2,"","Поздно")</f>
        <v/>
      </c>
    </row>
    <row r="3" spans="1:14" x14ac:dyDescent="0.25">
      <c r="A3" s="4"/>
      <c r="B3" s="2">
        <v>2.0023148148148148E-3</v>
      </c>
      <c r="C3">
        <v>2</v>
      </c>
      <c r="D3" s="2">
        <f>B3-B1</f>
        <v>1.8634259259259259E-3</v>
      </c>
      <c r="G3">
        <v>1</v>
      </c>
      <c r="H3" s="2">
        <f>D4</f>
        <v>2.8819444444444444E-3</v>
      </c>
      <c r="I3" s="2">
        <f>time!F3</f>
        <v>3.3449074074074071E-3</v>
      </c>
      <c r="J3" s="2">
        <f>time!G3</f>
        <v>3.1018518518518522E-3</v>
      </c>
      <c r="K3" s="2">
        <f>I3-H3</f>
        <v>4.6296296296296276E-4</v>
      </c>
      <c r="L3" s="7">
        <f t="shared" si="0"/>
        <v>40</v>
      </c>
      <c r="M3" t="str">
        <f t="shared" ref="M3:M6" si="1">IF((I3-J3)&lt;K3,"","Поздно")</f>
        <v/>
      </c>
    </row>
    <row r="4" spans="1:14" x14ac:dyDescent="0.25">
      <c r="B4" s="2">
        <v>3.0208333333333333E-3</v>
      </c>
      <c r="C4">
        <v>1</v>
      </c>
      <c r="D4" s="2">
        <f>B4-B1</f>
        <v>2.8819444444444444E-3</v>
      </c>
      <c r="G4">
        <v>3</v>
      </c>
      <c r="H4" s="2">
        <f>D6</f>
        <v>5.2430555555555564E-3</v>
      </c>
      <c r="I4" s="2">
        <f>time!F5</f>
        <v>8.2118055555555555E-3</v>
      </c>
      <c r="J4" s="2">
        <f>time!G5</f>
        <v>7.0775462962962962E-3</v>
      </c>
      <c r="K4" s="2">
        <f>I4-H4</f>
        <v>2.9687499999999992E-3</v>
      </c>
      <c r="L4" s="7">
        <f t="shared" si="0"/>
        <v>256</v>
      </c>
      <c r="M4" t="str">
        <f t="shared" si="1"/>
        <v/>
      </c>
    </row>
    <row r="5" spans="1:14" x14ac:dyDescent="0.25">
      <c r="B5" s="2">
        <v>3.6111111111111114E-3</v>
      </c>
      <c r="D5" s="2">
        <f>B5-B1</f>
        <v>3.4722222222222225E-3</v>
      </c>
      <c r="G5">
        <v>4</v>
      </c>
      <c r="H5" s="2">
        <f>D7</f>
        <v>6.4236111111111108E-3</v>
      </c>
      <c r="I5" s="2">
        <f>time!F6</f>
        <v>6.9907407407407409E-3</v>
      </c>
      <c r="J5" s="2">
        <f>time!G6</f>
        <v>6.7592592592592591E-3</v>
      </c>
      <c r="K5" s="2">
        <f>I5-H5</f>
        <v>5.671296296296301E-4</v>
      </c>
      <c r="L5" s="7">
        <f t="shared" si="0"/>
        <v>49</v>
      </c>
      <c r="M5" t="str">
        <f t="shared" si="1"/>
        <v/>
      </c>
    </row>
    <row r="6" spans="1:14" x14ac:dyDescent="0.25">
      <c r="B6" s="2">
        <v>5.3819444444444453E-3</v>
      </c>
      <c r="C6">
        <v>3</v>
      </c>
      <c r="D6" s="2">
        <f>B6-B1</f>
        <v>5.2430555555555564E-3</v>
      </c>
      <c r="G6">
        <v>5</v>
      </c>
      <c r="H6" s="2">
        <f>D9</f>
        <v>8.6921296296296295E-3</v>
      </c>
      <c r="I6" s="2">
        <f>time!F7</f>
        <v>9.2476851851851852E-3</v>
      </c>
      <c r="J6" s="2">
        <f>time!G7</f>
        <v>9.1203703703703707E-3</v>
      </c>
      <c r="K6" s="2">
        <f>I6-H6</f>
        <v>5.5555555555555566E-4</v>
      </c>
      <c r="L6" s="7">
        <f t="shared" si="0"/>
        <v>48</v>
      </c>
      <c r="M6" t="str">
        <f t="shared" si="1"/>
        <v/>
      </c>
    </row>
    <row r="7" spans="1:14" x14ac:dyDescent="0.25">
      <c r="B7" s="2">
        <v>6.5624999999999998E-3</v>
      </c>
      <c r="C7">
        <v>4</v>
      </c>
      <c r="D7" s="2">
        <f>B7-B1</f>
        <v>6.4236111111111108E-3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8.2754629629629619E-3</v>
      </c>
      <c r="D8" s="2">
        <f>B8-B1</f>
        <v>8.1365740740740738E-3</v>
      </c>
    </row>
    <row r="9" spans="1:14" x14ac:dyDescent="0.25">
      <c r="B9" s="2">
        <v>8.8310185185185176E-3</v>
      </c>
      <c r="C9">
        <v>5</v>
      </c>
      <c r="D9" s="2">
        <f>B9-B1</f>
        <v>8.6921296296296295E-3</v>
      </c>
    </row>
    <row r="10" spans="1:14" x14ac:dyDescent="0.25">
      <c r="N10" s="5" t="s">
        <v>9</v>
      </c>
    </row>
    <row r="11" spans="1:14" x14ac:dyDescent="0.25">
      <c r="N11" s="5">
        <v>3</v>
      </c>
    </row>
    <row r="12" spans="1:14" x14ac:dyDescent="0.25">
      <c r="N12" s="5" t="s">
        <v>10</v>
      </c>
    </row>
    <row r="13" spans="1:14" x14ac:dyDescent="0.25">
      <c r="N13" s="5">
        <v>0</v>
      </c>
    </row>
    <row r="14" spans="1:14" x14ac:dyDescent="0.25">
      <c r="N14" s="5" t="s">
        <v>11</v>
      </c>
    </row>
    <row r="15" spans="1:14" x14ac:dyDescent="0.25">
      <c r="N15" s="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7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20</v>
      </c>
      <c r="B2" s="2">
        <v>3.1365740740740742E-3</v>
      </c>
      <c r="C2">
        <v>2</v>
      </c>
      <c r="D2" s="2">
        <f>B2-B1</f>
        <v>3.1018518518518522E-3</v>
      </c>
      <c r="G2">
        <v>2</v>
      </c>
      <c r="H2" s="2">
        <v>3.1018518518518522E-3</v>
      </c>
      <c r="I2" s="2">
        <f>time!F4</f>
        <v>4.1435185185185186E-3</v>
      </c>
      <c r="J2" s="2">
        <f>time!G4</f>
        <v>4.0162037037037033E-3</v>
      </c>
      <c r="K2" s="2">
        <f>I2-H2</f>
        <v>1.0416666666666664E-3</v>
      </c>
      <c r="L2" s="7">
        <f t="shared" ref="L2:L6" si="0">MINUTE(K2)*60+SECOND(K2)</f>
        <v>90</v>
      </c>
      <c r="M2" t="str">
        <f>IF((I2-J2)&lt;K2,"","Поздно")</f>
        <v/>
      </c>
    </row>
    <row r="3" spans="1:14" x14ac:dyDescent="0.25">
      <c r="A3" s="4"/>
      <c r="B3" s="2">
        <v>3.1712962962962958E-3</v>
      </c>
      <c r="C3">
        <v>1</v>
      </c>
      <c r="D3" s="2">
        <f>B3-B1</f>
        <v>3.1365740740740737E-3</v>
      </c>
      <c r="G3">
        <v>1</v>
      </c>
      <c r="H3" s="2">
        <v>3.1365740740740737E-3</v>
      </c>
      <c r="I3" s="2">
        <f>time!F3</f>
        <v>3.3449074074074071E-3</v>
      </c>
      <c r="J3" s="2">
        <f>time!G3</f>
        <v>3.1018518518518522E-3</v>
      </c>
      <c r="K3" s="2">
        <f>I3-H3</f>
        <v>2.0833333333333337E-4</v>
      </c>
      <c r="L3" s="10">
        <f t="shared" si="0"/>
        <v>18</v>
      </c>
      <c r="M3" t="str">
        <f t="shared" ref="M3:M6" si="1">IF((I3-J3)&lt;K3,"","Поздно")</f>
        <v>Поздно</v>
      </c>
    </row>
    <row r="4" spans="1:14" x14ac:dyDescent="0.25">
      <c r="B4" s="2">
        <v>3.9814814814814817E-3</v>
      </c>
      <c r="C4">
        <v>3</v>
      </c>
      <c r="D4" s="2">
        <f>B4-B1</f>
        <v>3.9467592592592592E-3</v>
      </c>
      <c r="G4">
        <v>3</v>
      </c>
      <c r="H4" s="2">
        <v>3.9467592592592592E-3</v>
      </c>
      <c r="I4" s="2">
        <f>time!F5</f>
        <v>8.2118055555555555E-3</v>
      </c>
      <c r="J4" s="2">
        <f>time!G5</f>
        <v>7.0775462962962962E-3</v>
      </c>
      <c r="K4" s="2">
        <f>I4-H4</f>
        <v>4.2650462962962963E-3</v>
      </c>
      <c r="L4" s="7">
        <f t="shared" si="0"/>
        <v>368</v>
      </c>
      <c r="M4" t="str">
        <f t="shared" si="1"/>
        <v/>
      </c>
    </row>
    <row r="5" spans="1:14" x14ac:dyDescent="0.25">
      <c r="B5" s="2">
        <v>6.1111111111111114E-3</v>
      </c>
      <c r="C5">
        <v>4</v>
      </c>
      <c r="D5" s="2">
        <f>B5-B1</f>
        <v>6.076388888888889E-3</v>
      </c>
      <c r="G5">
        <v>4</v>
      </c>
      <c r="H5" s="2">
        <v>6.076388888888889E-3</v>
      </c>
      <c r="I5" s="2">
        <f>time!F6</f>
        <v>6.9907407407407409E-3</v>
      </c>
      <c r="J5" s="2">
        <f>time!G6</f>
        <v>6.7592592592592591E-3</v>
      </c>
      <c r="K5" s="2">
        <f>I5-H5</f>
        <v>9.1435185185185196E-4</v>
      </c>
      <c r="L5" s="7">
        <f t="shared" si="0"/>
        <v>79</v>
      </c>
      <c r="M5" t="str">
        <f t="shared" si="1"/>
        <v/>
      </c>
    </row>
    <row r="6" spans="1:14" x14ac:dyDescent="0.25">
      <c r="B6" s="2">
        <v>9.0277777777777787E-3</v>
      </c>
      <c r="C6">
        <v>5</v>
      </c>
      <c r="D6" s="2">
        <f>B6-B1</f>
        <v>8.9930555555555562E-3</v>
      </c>
      <c r="G6">
        <v>5</v>
      </c>
      <c r="H6" s="2">
        <v>8.9930555555555562E-3</v>
      </c>
      <c r="I6" s="2">
        <f>time!F7</f>
        <v>9.2476851851851852E-3</v>
      </c>
      <c r="J6" s="2">
        <f>time!G7</f>
        <v>9.1203703703703707E-3</v>
      </c>
      <c r="K6" s="2">
        <f>I6-H6</f>
        <v>2.5462962962962896E-4</v>
      </c>
      <c r="L6" s="7">
        <f t="shared" si="0"/>
        <v>22</v>
      </c>
      <c r="M6" t="str">
        <f t="shared" si="1"/>
        <v/>
      </c>
    </row>
    <row r="7" spans="1:14" x14ac:dyDescent="0.25">
      <c r="B7" s="2">
        <v>9.5949074074074079E-3</v>
      </c>
      <c r="C7">
        <v>6</v>
      </c>
      <c r="D7" s="2">
        <f>B7-B1</f>
        <v>9.5601851851851855E-3</v>
      </c>
      <c r="G7">
        <v>6</v>
      </c>
      <c r="H7" s="2">
        <v>9.5601851851851855E-3</v>
      </c>
      <c r="I7" s="2">
        <f>time!F8</f>
        <v>9.8842592592592576E-3</v>
      </c>
      <c r="J7" s="2">
        <f>time!G8</f>
        <v>9.7280092592592592E-3</v>
      </c>
      <c r="L7" s="9"/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14</v>
      </c>
      <c r="B1" s="3">
        <v>1.5046296296296297E-4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20</v>
      </c>
      <c r="B2" s="2">
        <v>1.5277777777777779E-3</v>
      </c>
      <c r="C2">
        <v>2</v>
      </c>
      <c r="D2" s="2">
        <f>B2-B1</f>
        <v>1.3773148148148149E-3</v>
      </c>
      <c r="G2">
        <v>2</v>
      </c>
      <c r="H2" s="2">
        <f>D2</f>
        <v>1.3773148148148149E-3</v>
      </c>
      <c r="I2" s="2">
        <f>time!F4</f>
        <v>4.1435185185185186E-3</v>
      </c>
      <c r="J2" s="2">
        <f>time!G4</f>
        <v>4.0162037037037033E-3</v>
      </c>
      <c r="K2" s="2">
        <f t="shared" ref="K2:K7" si="0">I2-H2</f>
        <v>2.7662037037037039E-3</v>
      </c>
      <c r="L2" s="7">
        <f t="shared" ref="L2:L7" si="1">MINUTE(K2)*60+SECOND(K2)</f>
        <v>239</v>
      </c>
      <c r="M2" t="str">
        <f>IF((I2-J2)&lt;K2,"","Поздно")</f>
        <v/>
      </c>
    </row>
    <row r="3" spans="1:14" x14ac:dyDescent="0.25">
      <c r="A3" s="4"/>
      <c r="B3" s="2">
        <v>3.1828703703703702E-3</v>
      </c>
      <c r="C3">
        <v>1</v>
      </c>
      <c r="D3" s="2">
        <f>B3-B1</f>
        <v>3.0324074074074073E-3</v>
      </c>
      <c r="G3">
        <v>1</v>
      </c>
      <c r="H3" s="2">
        <f t="shared" ref="H3:H7" si="2">D3</f>
        <v>3.0324074074074073E-3</v>
      </c>
      <c r="I3" s="2">
        <f>time!F3</f>
        <v>3.3449074074074071E-3</v>
      </c>
      <c r="J3" s="2">
        <f>time!G3</f>
        <v>3.1018518518518522E-3</v>
      </c>
      <c r="K3" s="2">
        <f t="shared" si="0"/>
        <v>3.1249999999999984E-4</v>
      </c>
      <c r="L3" s="7">
        <f t="shared" si="1"/>
        <v>27</v>
      </c>
      <c r="M3" t="str">
        <f t="shared" ref="M3:M7" si="3">IF((I3-J3)&lt;K3,"","Поздно")</f>
        <v/>
      </c>
    </row>
    <row r="4" spans="1:14" x14ac:dyDescent="0.25">
      <c r="B4" s="2">
        <v>6.0416666666666665E-3</v>
      </c>
      <c r="C4">
        <v>3</v>
      </c>
      <c r="D4" s="2">
        <f>B4-B1</f>
        <v>5.8912037037037032E-3</v>
      </c>
      <c r="G4">
        <v>3</v>
      </c>
      <c r="H4" s="2">
        <f t="shared" si="2"/>
        <v>5.8912037037037032E-3</v>
      </c>
      <c r="I4" s="2">
        <f>time!F5</f>
        <v>8.2118055555555555E-3</v>
      </c>
      <c r="J4" s="2">
        <f>time!G5</f>
        <v>7.0775462962962962E-3</v>
      </c>
      <c r="K4" s="2">
        <f t="shared" si="0"/>
        <v>2.3206018518518523E-3</v>
      </c>
      <c r="L4" s="7">
        <f t="shared" si="1"/>
        <v>201</v>
      </c>
      <c r="M4" t="str">
        <f t="shared" si="3"/>
        <v/>
      </c>
    </row>
    <row r="5" spans="1:14" x14ac:dyDescent="0.25">
      <c r="B5" s="2">
        <v>6.3425925925925915E-3</v>
      </c>
      <c r="C5">
        <v>4</v>
      </c>
      <c r="D5" s="2">
        <f>B5-B1</f>
        <v>6.1921296296296282E-3</v>
      </c>
      <c r="G5">
        <v>4</v>
      </c>
      <c r="H5" s="2">
        <f t="shared" si="2"/>
        <v>6.1921296296296282E-3</v>
      </c>
      <c r="I5" s="2">
        <f>time!F6</f>
        <v>6.9907407407407409E-3</v>
      </c>
      <c r="J5" s="2">
        <f>time!G6</f>
        <v>6.7592592592592591E-3</v>
      </c>
      <c r="K5" s="2">
        <f t="shared" si="0"/>
        <v>7.9861111111111278E-4</v>
      </c>
      <c r="L5" s="7">
        <f t="shared" si="1"/>
        <v>69</v>
      </c>
      <c r="M5" t="str">
        <f t="shared" si="3"/>
        <v/>
      </c>
    </row>
    <row r="6" spans="1:14" x14ac:dyDescent="0.25">
      <c r="B6" s="2">
        <v>9.0740740740740729E-3</v>
      </c>
      <c r="C6">
        <v>5</v>
      </c>
      <c r="D6" s="2">
        <f>B6-B1</f>
        <v>8.9236111111111096E-3</v>
      </c>
      <c r="G6">
        <v>5</v>
      </c>
      <c r="H6" s="2">
        <f t="shared" si="2"/>
        <v>8.9236111111111096E-3</v>
      </c>
      <c r="I6" s="2">
        <f>time!F7</f>
        <v>9.2476851851851852E-3</v>
      </c>
      <c r="J6" s="2">
        <f>time!G7</f>
        <v>9.1203703703703707E-3</v>
      </c>
      <c r="K6" s="2">
        <f t="shared" si="0"/>
        <v>3.2407407407407558E-4</v>
      </c>
      <c r="L6" s="7">
        <f t="shared" si="1"/>
        <v>28</v>
      </c>
      <c r="M6" t="str">
        <f t="shared" si="3"/>
        <v/>
      </c>
    </row>
    <row r="7" spans="1:14" x14ac:dyDescent="0.25">
      <c r="B7" s="2">
        <v>9.7222222222222224E-3</v>
      </c>
      <c r="C7">
        <v>6</v>
      </c>
      <c r="D7" s="2">
        <f>B7-B1</f>
        <v>9.571759259259259E-3</v>
      </c>
      <c r="G7">
        <v>6</v>
      </c>
      <c r="H7" s="2">
        <f t="shared" si="2"/>
        <v>9.571759259259259E-3</v>
      </c>
      <c r="I7" s="2">
        <f>time!F8</f>
        <v>9.8842592592592576E-3</v>
      </c>
      <c r="J7" s="2">
        <f>time!G8</f>
        <v>9.7280092592592592E-3</v>
      </c>
      <c r="K7" s="2">
        <f t="shared" si="0"/>
        <v>3.1249999999999854E-4</v>
      </c>
      <c r="L7" s="7">
        <f t="shared" si="1"/>
        <v>27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4">
        <v>1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Итог</vt:lpstr>
      <vt:lpstr>list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time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Adm</cp:lastModifiedBy>
  <dcterms:created xsi:type="dcterms:W3CDTF">2019-05-16T17:09:09Z</dcterms:created>
  <dcterms:modified xsi:type="dcterms:W3CDTF">2019-05-28T14:22:40Z</dcterms:modified>
</cp:coreProperties>
</file>