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Google Drive\Avance_BESS_GEB\codigos_pyomo\Dashboard_2\Casos de estudio\"/>
    </mc:Choice>
  </mc:AlternateContent>
  <xr:revisionPtr revIDLastSave="0" documentId="13_ncr:1_{7E0C7921-D25B-4A91-98EC-CF48AE294F3A}" xr6:coauthVersionLast="45" xr6:coauthVersionMax="45" xr10:uidLastSave="{00000000-0000-0000-0000-000000000000}"/>
  <bookViews>
    <workbookView xWindow="768" yWindow="768" windowWidth="17280" windowHeight="9072" activeTab="2" xr2:uid="{00000000-000D-0000-FFFF-FFFF00000000}"/>
  </bookViews>
  <sheets>
    <sheet name="System_data" sheetId="1" r:id="rId1"/>
    <sheet name="Bus" sheetId="2" r:id="rId2"/>
    <sheet name="SM_Unit" sheetId="3" r:id="rId3"/>
    <sheet name="SM_map" sheetId="4" r:id="rId4"/>
    <sheet name="Renewable" sheetId="5" r:id="rId5"/>
    <sheet name="Lines" sheetId="6" r:id="rId6"/>
    <sheet name="Trafos_2" sheetId="7" r:id="rId7"/>
    <sheet name="Trafos_3" sheetId="8" r:id="rId8"/>
    <sheet name="Switches" sheetId="9" r:id="rId9"/>
    <sheet name="Branch" sheetId="10" r:id="rId10"/>
    <sheet name="Branch_map" sheetId="11" r:id="rId11"/>
    <sheet name="Load_data" sheetId="12" r:id="rId12"/>
    <sheet name="load" sheetId="13" r:id="rId13"/>
    <sheet name="Reserve" sheetId="14" r:id="rId14"/>
    <sheet name="Shunt_data" sheetId="15" r:id="rId15"/>
    <sheet name="Reactor_data" sheetId="16" r:id="rId16"/>
    <sheet name="ESS_Unit" sheetId="17" r:id="rId17"/>
    <sheet name="ESS_map" sheetId="18" r:id="rId18"/>
    <sheet name="ESS_Energy_price" sheetId="19" r:id="rId19"/>
    <sheet name="Red_ext_data" sheetId="20" r:id="rId20"/>
    <sheet name="C_DR_load" sheetId="21" r:id="rId21"/>
    <sheet name="PDR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J2" i="2"/>
  <c r="J3" i="2"/>
  <c r="K5" i="2"/>
  <c r="K6" i="2"/>
  <c r="K7" i="2"/>
  <c r="K8" i="2"/>
  <c r="K9" i="2"/>
  <c r="K10" i="2"/>
  <c r="K11" i="2"/>
  <c r="K12" i="2"/>
  <c r="J5" i="2"/>
  <c r="J6" i="2"/>
  <c r="J7" i="2"/>
  <c r="J8" i="2"/>
  <c r="J9" i="2"/>
  <c r="J10" i="2"/>
  <c r="J11" i="2"/>
  <c r="J12" i="2"/>
  <c r="K4" i="2"/>
  <c r="J4" i="2"/>
</calcChain>
</file>

<file path=xl/sharedStrings.xml><?xml version="1.0" encoding="utf-8"?>
<sst xmlns="http://schemas.openxmlformats.org/spreadsheetml/2006/main" count="344" uniqueCount="208">
  <si>
    <t>Data</t>
  </si>
  <si>
    <t>S_base</t>
  </si>
  <si>
    <t>Slack_bus</t>
  </si>
  <si>
    <t>N_freq</t>
  </si>
  <si>
    <t>Max_D_freq</t>
  </si>
  <si>
    <t>Min_freq</t>
  </si>
  <si>
    <t>DB_freq</t>
  </si>
  <si>
    <t>Delta_1_RF</t>
  </si>
  <si>
    <t>Delta_2_RF</t>
  </si>
  <si>
    <t>Delta_3_RF</t>
  </si>
  <si>
    <t>Bus_number</t>
  </si>
  <si>
    <t>Name</t>
  </si>
  <si>
    <t>Bus_name</t>
  </si>
  <si>
    <t>Bus_zone</t>
  </si>
  <si>
    <t>Bus_type</t>
  </si>
  <si>
    <t>Bus_voltage_[kV]</t>
  </si>
  <si>
    <t>Bus_max_voltage_[pu]</t>
  </si>
  <si>
    <t>Bus_min_voltage_[pu]</t>
  </si>
  <si>
    <t>In_service</t>
  </si>
  <si>
    <t>lat</t>
  </si>
  <si>
    <t>lon</t>
  </si>
  <si>
    <t>Bus 10/Nine_Bus</t>
  </si>
  <si>
    <t>Bus 2/Nine_Bus</t>
  </si>
  <si>
    <t>Bus 3/Nine_Bus</t>
  </si>
  <si>
    <t>Bus 4/Nine_Bus</t>
  </si>
  <si>
    <t>Bus 5/Nine_Bus</t>
  </si>
  <si>
    <t>Bus 6/Nine_Bus</t>
  </si>
  <si>
    <t>Bus 7/Nine_Bus</t>
  </si>
  <si>
    <t>Bus 8/Nine_Bus</t>
  </si>
  <si>
    <t>Bus 9/Nine_Bus</t>
  </si>
  <si>
    <t>Bus 1/Nine_Bus</t>
  </si>
  <si>
    <t>Bus 11/Nine_Bus</t>
  </si>
  <si>
    <t>Bus 10/Nine_Bus/Bus 10/24.000000</t>
  </si>
  <si>
    <t>Bus 2/Nine_Bus/Bus 2/18.000000</t>
  </si>
  <si>
    <t>Bus 3/Nine_Bus/Bus 3/13.800000</t>
  </si>
  <si>
    <t>Bus 4/Nine_Bus/Bus 4/230.000000</t>
  </si>
  <si>
    <t>Bus 5/Nine_Bus/Bus 5/230.000000</t>
  </si>
  <si>
    <t>Bus 6/Nine_Bus/Bus 6/230.000000</t>
  </si>
  <si>
    <t>Bus 7/Nine_Bus/Bus 7/230.000000</t>
  </si>
  <si>
    <t>Bus 8/Nine_Bus/Bus 8/230.000000</t>
  </si>
  <si>
    <t>Bus 9/Nine_Bus/Bus 9/230.000000</t>
  </si>
  <si>
    <t>Bus 1/Nine_Bus/Bus 1/16.500000</t>
  </si>
  <si>
    <t>Bus 11/Nine_Bus/Bus 11/15.500000</t>
  </si>
  <si>
    <t>Nine_Bus</t>
  </si>
  <si>
    <t>b</t>
  </si>
  <si>
    <t>Bus_Name</t>
  </si>
  <si>
    <t>Fuel_Type</t>
  </si>
  <si>
    <t>c</t>
  </si>
  <si>
    <t>a</t>
  </si>
  <si>
    <t>CSU</t>
  </si>
  <si>
    <t>V_nom</t>
  </si>
  <si>
    <t>Set_point</t>
  </si>
  <si>
    <t>S_nom</t>
  </si>
  <si>
    <t>PF</t>
  </si>
  <si>
    <t>Pdispath</t>
  </si>
  <si>
    <t>Qdispath</t>
  </si>
  <si>
    <t>Pmin</t>
  </si>
  <si>
    <t>Pmax</t>
  </si>
  <si>
    <t>Qmin</t>
  </si>
  <si>
    <t>Qmax</t>
  </si>
  <si>
    <t>k1</t>
  </si>
  <si>
    <t>k2</t>
  </si>
  <si>
    <t>k3</t>
  </si>
  <si>
    <t>Min_ON</t>
  </si>
  <si>
    <t>Min_OFF</t>
  </si>
  <si>
    <t>Ramp_UP</t>
  </si>
  <si>
    <t>Ramp_Down</t>
  </si>
  <si>
    <t>IniT_ON</t>
  </si>
  <si>
    <t>Init_off</t>
  </si>
  <si>
    <t>IniMW</t>
  </si>
  <si>
    <t>R</t>
  </si>
  <si>
    <t>H</t>
  </si>
  <si>
    <t>R_sub</t>
  </si>
  <si>
    <t>X_sub</t>
  </si>
  <si>
    <t>Factor_escala</t>
  </si>
  <si>
    <t>Reservoir_name/River</t>
  </si>
  <si>
    <t>Vmin</t>
  </si>
  <si>
    <t>Vmax</t>
  </si>
  <si>
    <t>Vmax_energy</t>
  </si>
  <si>
    <t>Net_head</t>
  </si>
  <si>
    <t>eff_turb_gen</t>
  </si>
  <si>
    <t>C_hydro</t>
  </si>
  <si>
    <t>Factor_conversion</t>
  </si>
  <si>
    <t>Factor_V_to_E</t>
  </si>
  <si>
    <t>Slack</t>
  </si>
  <si>
    <t>G1</t>
  </si>
  <si>
    <t>G2</t>
  </si>
  <si>
    <t>G3</t>
  </si>
  <si>
    <t>Bus_from</t>
  </si>
  <si>
    <t>Bus_to</t>
  </si>
  <si>
    <t>X</t>
  </si>
  <si>
    <t>Flowlimit</t>
  </si>
  <si>
    <t>Length</t>
  </si>
  <si>
    <t>R1</t>
  </si>
  <si>
    <t>X1</t>
  </si>
  <si>
    <t>C1</t>
  </si>
  <si>
    <t>R0</t>
  </si>
  <si>
    <t>X0</t>
  </si>
  <si>
    <t>C0</t>
  </si>
  <si>
    <t>I_nom</t>
  </si>
  <si>
    <t>Max_load</t>
  </si>
  <si>
    <t>L1</t>
  </si>
  <si>
    <t>L2</t>
  </si>
  <si>
    <t>L3</t>
  </si>
  <si>
    <t>L4</t>
  </si>
  <si>
    <t>L5</t>
  </si>
  <si>
    <t>L6</t>
  </si>
  <si>
    <t>Line 2</t>
  </si>
  <si>
    <t>Line 1</t>
  </si>
  <si>
    <t>Line 3</t>
  </si>
  <si>
    <t>Line 4</t>
  </si>
  <si>
    <t>Line 5</t>
  </si>
  <si>
    <t>Line 6</t>
  </si>
  <si>
    <t>Bus_HV</t>
  </si>
  <si>
    <t>Bus_LV</t>
  </si>
  <si>
    <t>sn_mva</t>
  </si>
  <si>
    <t>vn_hv_kv</t>
  </si>
  <si>
    <t>vn_lv_kv</t>
  </si>
  <si>
    <t>R_pu</t>
  </si>
  <si>
    <t>X_pu</t>
  </si>
  <si>
    <t>vk_percent</t>
  </si>
  <si>
    <t>vkr_percent</t>
  </si>
  <si>
    <t>pfe_kw</t>
  </si>
  <si>
    <t>i0_percent</t>
  </si>
  <si>
    <t>vk0_percent</t>
  </si>
  <si>
    <t>vkr0_percent</t>
  </si>
  <si>
    <t>mag0_percent</t>
  </si>
  <si>
    <t>mag0_rx</t>
  </si>
  <si>
    <t>si0_hv_partial</t>
  </si>
  <si>
    <t>shift_degree</t>
  </si>
  <si>
    <t>max_loading_percent</t>
  </si>
  <si>
    <t>tap_side</t>
  </si>
  <si>
    <t>tap_pos</t>
  </si>
  <si>
    <t>tap_neutral</t>
  </si>
  <si>
    <t>tap_max</t>
  </si>
  <si>
    <t>tap_min</t>
  </si>
  <si>
    <t>tap_step_per</t>
  </si>
  <si>
    <t>tap_step_deg</t>
  </si>
  <si>
    <t>TF2_1</t>
  </si>
  <si>
    <t>TF2_2</t>
  </si>
  <si>
    <t>TF2_3</t>
  </si>
  <si>
    <t>TF2_4</t>
  </si>
  <si>
    <t>TF2_5</t>
  </si>
  <si>
    <t>T1</t>
  </si>
  <si>
    <t>T2</t>
  </si>
  <si>
    <t>T3</t>
  </si>
  <si>
    <t>T4</t>
  </si>
  <si>
    <t>T5</t>
  </si>
  <si>
    <t>hv</t>
  </si>
  <si>
    <t>Bus_MV</t>
  </si>
  <si>
    <t>sn_hv_mva</t>
  </si>
  <si>
    <t>sn_mv_mva</t>
  </si>
  <si>
    <t>sn_lv_mva</t>
  </si>
  <si>
    <t>vn_mv_kv</t>
  </si>
  <si>
    <t>R_hv_pu</t>
  </si>
  <si>
    <t>R_mv_pu</t>
  </si>
  <si>
    <t>R_lv_pu</t>
  </si>
  <si>
    <t>X_hv_pu</t>
  </si>
  <si>
    <t>X_mv_pu</t>
  </si>
  <si>
    <t>X_lv_pu</t>
  </si>
  <si>
    <t>vk_hv_percent</t>
  </si>
  <si>
    <t>vk_mv_percent</t>
  </si>
  <si>
    <t>vk_lv_percent</t>
  </si>
  <si>
    <t>vkr_hv_percent</t>
  </si>
  <si>
    <t>vkr_mv_percent</t>
  </si>
  <si>
    <t>vkr_lv_percent</t>
  </si>
  <si>
    <t>pfe_hv_kw</t>
  </si>
  <si>
    <t>pfe_mv_kw</t>
  </si>
  <si>
    <t>pfe_lv_kw</t>
  </si>
  <si>
    <t>shift_mv_degree</t>
  </si>
  <si>
    <t>shift_lv_degree</t>
  </si>
  <si>
    <t>Type</t>
  </si>
  <si>
    <t>Closed</t>
  </si>
  <si>
    <t>from</t>
  </si>
  <si>
    <t>to</t>
  </si>
  <si>
    <t>pf</t>
  </si>
  <si>
    <t>p_mw</t>
  </si>
  <si>
    <t>q_mwar</t>
  </si>
  <si>
    <t>D1</t>
  </si>
  <si>
    <t>D2</t>
  </si>
  <si>
    <t>D3</t>
  </si>
  <si>
    <t>Load A</t>
  </si>
  <si>
    <t>Load B</t>
  </si>
  <si>
    <t>Load C</t>
  </si>
  <si>
    <t>R2</t>
  </si>
  <si>
    <t>R3</t>
  </si>
  <si>
    <t>type</t>
  </si>
  <si>
    <t>vn_kv</t>
  </si>
  <si>
    <t>Max_step</t>
  </si>
  <si>
    <t>Actual_step</t>
  </si>
  <si>
    <t>C_Potencia</t>
  </si>
  <si>
    <t>C_Energia</t>
  </si>
  <si>
    <t>n_ch_eff</t>
  </si>
  <si>
    <t>n_dc_eff</t>
  </si>
  <si>
    <t>Self_discharge</t>
  </si>
  <si>
    <t>SOC_min</t>
  </si>
  <si>
    <t>SOC_ini</t>
  </si>
  <si>
    <t>CB</t>
  </si>
  <si>
    <t>N_ciclos</t>
  </si>
  <si>
    <t>C_Rba</t>
  </si>
  <si>
    <t>E1</t>
  </si>
  <si>
    <t>SAEB1</t>
  </si>
  <si>
    <t>CB_MWh</t>
  </si>
  <si>
    <t>p_max_mw</t>
  </si>
  <si>
    <t>p_min_mw</t>
  </si>
  <si>
    <t>q_max_mvar</t>
  </si>
  <si>
    <t>q_min_mvar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</si>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</sst>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3" sqref="B3"/>
    </sheetView>
  </sheetViews>
  <sheetFormatPr baseColWidth="10" defaultColWidth="8.88671875" defaultRowHeight="14.4" x14ac:dyDescent="0.3"/>
  <sheetData>
    <row r="1" spans="1:2" x14ac:dyDescent="0.3">
      <c r="A1" s="1"/>
      <c r="B1" s="1" t="s">
        <v>0</v>
      </c>
    </row>
    <row r="2" spans="1:2" x14ac:dyDescent="0.3">
      <c r="A2" t="s">
        <v>1</v>
      </c>
      <c r="B2">
        <v>100</v>
      </c>
    </row>
    <row r="3" spans="1:2" x14ac:dyDescent="0.3">
      <c r="A3" t="s">
        <v>2</v>
      </c>
      <c r="B3" s="3">
        <v>0</v>
      </c>
    </row>
    <row r="4" spans="1:2" x14ac:dyDescent="0.3">
      <c r="A4" t="s">
        <v>3</v>
      </c>
      <c r="B4">
        <v>60</v>
      </c>
    </row>
    <row r="5" spans="1:2" x14ac:dyDescent="0.3">
      <c r="A5" t="s">
        <v>4</v>
      </c>
      <c r="B5">
        <v>0.5</v>
      </c>
    </row>
    <row r="6" spans="1:2" x14ac:dyDescent="0.3">
      <c r="A6" t="s">
        <v>5</v>
      </c>
      <c r="B6">
        <v>59.5</v>
      </c>
    </row>
    <row r="7" spans="1:2" x14ac:dyDescent="0.3">
      <c r="A7" t="s">
        <v>6</v>
      </c>
      <c r="B7">
        <v>0.02</v>
      </c>
    </row>
    <row r="8" spans="1:2" x14ac:dyDescent="0.3">
      <c r="A8" t="s">
        <v>7</v>
      </c>
      <c r="B8">
        <v>1.3879999999999999E-3</v>
      </c>
    </row>
    <row r="9" spans="1:2" x14ac:dyDescent="0.3">
      <c r="A9" t="s">
        <v>8</v>
      </c>
      <c r="B9">
        <v>4.1660000000000004E-3</v>
      </c>
    </row>
    <row r="10" spans="1:2" x14ac:dyDescent="0.3">
      <c r="A10" t="s">
        <v>9</v>
      </c>
      <c r="B10">
        <v>4.1666000000000002E-2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workbookViewId="0"/>
  </sheetViews>
  <sheetFormatPr baseColWidth="10" defaultColWidth="8.88671875" defaultRowHeight="14.4" x14ac:dyDescent="0.3"/>
  <sheetData>
    <row r="1" spans="1:8" x14ac:dyDescent="0.3">
      <c r="A1" s="1"/>
      <c r="B1" s="1" t="s">
        <v>11</v>
      </c>
      <c r="C1" s="1" t="s">
        <v>173</v>
      </c>
      <c r="D1" s="1" t="s">
        <v>174</v>
      </c>
      <c r="E1" s="1" t="s">
        <v>70</v>
      </c>
      <c r="F1" s="1" t="s">
        <v>90</v>
      </c>
      <c r="G1" s="1" t="s">
        <v>91</v>
      </c>
      <c r="H1" s="1" t="s">
        <v>18</v>
      </c>
    </row>
    <row r="2" spans="1:8" x14ac:dyDescent="0.3">
      <c r="A2" t="s">
        <v>101</v>
      </c>
      <c r="B2" t="s">
        <v>107</v>
      </c>
      <c r="C2">
        <v>6</v>
      </c>
      <c r="D2">
        <v>4</v>
      </c>
      <c r="E2">
        <v>3.2000000000000001E-2</v>
      </c>
      <c r="F2">
        <v>3.2000000000000001E-2</v>
      </c>
      <c r="G2">
        <v>398.37168574082398</v>
      </c>
      <c r="H2">
        <v>1</v>
      </c>
    </row>
    <row r="3" spans="1:8" x14ac:dyDescent="0.3">
      <c r="A3" t="s">
        <v>102</v>
      </c>
      <c r="B3" t="s">
        <v>108</v>
      </c>
      <c r="C3">
        <v>4</v>
      </c>
      <c r="D3">
        <v>3</v>
      </c>
      <c r="E3">
        <v>0.01</v>
      </c>
      <c r="F3">
        <v>0.01</v>
      </c>
      <c r="G3">
        <v>398.37168574082398</v>
      </c>
      <c r="H3">
        <v>1</v>
      </c>
    </row>
    <row r="4" spans="1:8" x14ac:dyDescent="0.3">
      <c r="A4" t="s">
        <v>103</v>
      </c>
      <c r="B4" t="s">
        <v>109</v>
      </c>
      <c r="C4">
        <v>6</v>
      </c>
      <c r="D4">
        <v>7</v>
      </c>
      <c r="E4">
        <v>8.5000000000000006E-3</v>
      </c>
      <c r="F4">
        <v>8.5000000000000006E-3</v>
      </c>
      <c r="G4">
        <v>398.37168574082398</v>
      </c>
      <c r="H4">
        <v>1</v>
      </c>
    </row>
    <row r="5" spans="1:8" x14ac:dyDescent="0.3">
      <c r="A5" t="s">
        <v>104</v>
      </c>
      <c r="B5" t="s">
        <v>110</v>
      </c>
      <c r="C5">
        <v>7</v>
      </c>
      <c r="D5">
        <v>8</v>
      </c>
      <c r="E5">
        <v>1.1900000000000001E-2</v>
      </c>
      <c r="F5">
        <v>1.1900000000000001E-2</v>
      </c>
      <c r="G5">
        <v>398.37168574082398</v>
      </c>
      <c r="H5">
        <v>1</v>
      </c>
    </row>
    <row r="6" spans="1:8" x14ac:dyDescent="0.3">
      <c r="A6" t="s">
        <v>105</v>
      </c>
      <c r="B6" t="s">
        <v>111</v>
      </c>
      <c r="C6">
        <v>8</v>
      </c>
      <c r="D6">
        <v>5</v>
      </c>
      <c r="E6">
        <v>3.9E-2</v>
      </c>
      <c r="F6">
        <v>3.9E-2</v>
      </c>
      <c r="G6">
        <v>398.37168574082398</v>
      </c>
      <c r="H6">
        <v>1</v>
      </c>
    </row>
    <row r="7" spans="1:8" x14ac:dyDescent="0.3">
      <c r="A7" t="s">
        <v>106</v>
      </c>
      <c r="B7" t="s">
        <v>112</v>
      </c>
      <c r="C7">
        <v>5</v>
      </c>
      <c r="D7">
        <v>3</v>
      </c>
      <c r="E7">
        <v>1.7000000000000001E-2</v>
      </c>
      <c r="F7">
        <v>1.7000000000000001E-2</v>
      </c>
      <c r="G7">
        <v>398.37168574082398</v>
      </c>
      <c r="H7">
        <v>1</v>
      </c>
    </row>
    <row r="8" spans="1:8" x14ac:dyDescent="0.3">
      <c r="A8" t="s">
        <v>138</v>
      </c>
      <c r="B8" t="s">
        <v>143</v>
      </c>
      <c r="C8">
        <v>3</v>
      </c>
      <c r="D8">
        <v>9</v>
      </c>
      <c r="E8">
        <v>9.9999999999999995E-8</v>
      </c>
      <c r="F8">
        <v>9.9999999999999995E-8</v>
      </c>
      <c r="G8">
        <v>250</v>
      </c>
      <c r="H8">
        <v>1</v>
      </c>
    </row>
    <row r="9" spans="1:8" x14ac:dyDescent="0.3">
      <c r="A9" t="s">
        <v>139</v>
      </c>
      <c r="B9" t="s">
        <v>144</v>
      </c>
      <c r="C9">
        <v>6</v>
      </c>
      <c r="D9">
        <v>1</v>
      </c>
      <c r="E9">
        <v>9.9999999999999995E-8</v>
      </c>
      <c r="F9">
        <v>9.9999999999999995E-8</v>
      </c>
      <c r="G9">
        <v>200</v>
      </c>
      <c r="H9">
        <v>1</v>
      </c>
    </row>
    <row r="10" spans="1:8" x14ac:dyDescent="0.3">
      <c r="A10" t="s">
        <v>140</v>
      </c>
      <c r="B10" t="s">
        <v>145</v>
      </c>
      <c r="C10">
        <v>8</v>
      </c>
      <c r="D10">
        <v>2</v>
      </c>
      <c r="E10">
        <v>9.9999999999999995E-8</v>
      </c>
      <c r="F10">
        <v>9.9999999999999995E-8</v>
      </c>
      <c r="G10">
        <v>150</v>
      </c>
      <c r="H10">
        <v>1</v>
      </c>
    </row>
    <row r="11" spans="1:8" x14ac:dyDescent="0.3">
      <c r="A11" t="s">
        <v>141</v>
      </c>
      <c r="B11" t="s">
        <v>146</v>
      </c>
      <c r="C11">
        <v>0</v>
      </c>
      <c r="D11">
        <v>9</v>
      </c>
      <c r="E11">
        <v>9.9999999999999995E-8</v>
      </c>
      <c r="F11">
        <v>9.9999999999999995E-8</v>
      </c>
      <c r="G11">
        <v>512</v>
      </c>
      <c r="H11">
        <v>1</v>
      </c>
    </row>
    <row r="12" spans="1:8" x14ac:dyDescent="0.3">
      <c r="A12" t="s">
        <v>142</v>
      </c>
      <c r="B12" t="s">
        <v>147</v>
      </c>
      <c r="C12">
        <v>10</v>
      </c>
      <c r="D12">
        <v>2</v>
      </c>
      <c r="E12">
        <v>9.9999999999999995E-8</v>
      </c>
      <c r="F12">
        <v>9.9999999999999995E-8</v>
      </c>
      <c r="G12">
        <v>125</v>
      </c>
      <c r="H1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2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t="s">
        <v>101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102</v>
      </c>
      <c r="B3">
        <v>0</v>
      </c>
      <c r="C3">
        <v>0</v>
      </c>
      <c r="D3">
        <v>0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103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-1</v>
      </c>
      <c r="J4">
        <v>0</v>
      </c>
      <c r="K4">
        <v>0</v>
      </c>
      <c r="L4">
        <v>0</v>
      </c>
    </row>
    <row r="5" spans="1:12" x14ac:dyDescent="0.3">
      <c r="A5" t="s">
        <v>104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-1</v>
      </c>
      <c r="K5">
        <v>0</v>
      </c>
      <c r="L5">
        <v>0</v>
      </c>
    </row>
    <row r="6" spans="1:12" x14ac:dyDescent="0.3">
      <c r="A6" t="s">
        <v>105</v>
      </c>
      <c r="B6">
        <v>0</v>
      </c>
      <c r="C6">
        <v>0</v>
      </c>
      <c r="D6">
        <v>0</v>
      </c>
      <c r="E6">
        <v>0</v>
      </c>
      <c r="F6">
        <v>0</v>
      </c>
      <c r="G6">
        <v>-1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3">
      <c r="A7" t="s">
        <v>106</v>
      </c>
      <c r="B7">
        <v>0</v>
      </c>
      <c r="C7">
        <v>0</v>
      </c>
      <c r="D7">
        <v>0</v>
      </c>
      <c r="E7">
        <v>-1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138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-1</v>
      </c>
      <c r="L8">
        <v>0</v>
      </c>
    </row>
    <row r="9" spans="1:12" x14ac:dyDescent="0.3">
      <c r="A9" t="s">
        <v>139</v>
      </c>
      <c r="B9">
        <v>0</v>
      </c>
      <c r="C9">
        <v>-1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140</v>
      </c>
      <c r="B10">
        <v>0</v>
      </c>
      <c r="C10">
        <v>0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12" x14ac:dyDescent="0.3">
      <c r="A11" t="s">
        <v>141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</row>
    <row r="12" spans="1:12" x14ac:dyDescent="0.3">
      <c r="A12" t="s">
        <v>142</v>
      </c>
      <c r="B12">
        <v>0</v>
      </c>
      <c r="C12">
        <v>0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baseColWidth="10" defaultColWidth="8.88671875" defaultRowHeight="14.4" x14ac:dyDescent="0.3"/>
  <sheetData>
    <row r="1" spans="1:8" x14ac:dyDescent="0.3">
      <c r="A1" s="1"/>
      <c r="B1" s="1" t="s">
        <v>11</v>
      </c>
      <c r="C1" s="1" t="s">
        <v>10</v>
      </c>
      <c r="D1" s="1" t="s">
        <v>115</v>
      </c>
      <c r="E1" s="1" t="s">
        <v>175</v>
      </c>
      <c r="F1" s="1" t="s">
        <v>176</v>
      </c>
      <c r="G1" s="1" t="s">
        <v>177</v>
      </c>
      <c r="H1" s="1" t="s">
        <v>18</v>
      </c>
    </row>
    <row r="2" spans="1:8" x14ac:dyDescent="0.3">
      <c r="A2" t="s">
        <v>178</v>
      </c>
      <c r="B2" t="s">
        <v>181</v>
      </c>
      <c r="C2">
        <v>4</v>
      </c>
      <c r="D2">
        <v>134.62912</v>
      </c>
      <c r="E2">
        <v>0.928477</v>
      </c>
      <c r="F2">
        <v>125</v>
      </c>
      <c r="G2">
        <v>50</v>
      </c>
      <c r="H2">
        <v>1</v>
      </c>
    </row>
    <row r="3" spans="1:8" x14ac:dyDescent="0.3">
      <c r="A3" t="s">
        <v>179</v>
      </c>
      <c r="B3" t="s">
        <v>182</v>
      </c>
      <c r="C3">
        <v>5</v>
      </c>
      <c r="D3">
        <v>94.868331999999995</v>
      </c>
      <c r="E3">
        <v>0.94868299999999994</v>
      </c>
      <c r="F3">
        <v>90</v>
      </c>
      <c r="G3">
        <v>30</v>
      </c>
      <c r="H3">
        <v>1</v>
      </c>
    </row>
    <row r="4" spans="1:8" x14ac:dyDescent="0.3">
      <c r="A4" t="s">
        <v>180</v>
      </c>
      <c r="B4" t="s">
        <v>183</v>
      </c>
      <c r="C4">
        <v>7</v>
      </c>
      <c r="D4">
        <v>105.948097</v>
      </c>
      <c r="E4">
        <v>0.94385799999999997</v>
      </c>
      <c r="F4">
        <v>100</v>
      </c>
      <c r="G4">
        <v>35</v>
      </c>
      <c r="H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5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>
        <v>1</v>
      </c>
      <c r="B2">
        <v>0</v>
      </c>
      <c r="C2">
        <v>0</v>
      </c>
      <c r="D2">
        <v>0</v>
      </c>
      <c r="E2">
        <v>0</v>
      </c>
      <c r="F2">
        <v>98.903935750000002</v>
      </c>
      <c r="G2">
        <v>71.210833739999998</v>
      </c>
      <c r="H2">
        <v>0</v>
      </c>
      <c r="I2">
        <v>79.123148600000007</v>
      </c>
      <c r="J2">
        <v>0</v>
      </c>
      <c r="K2">
        <v>0</v>
      </c>
      <c r="L2">
        <v>0</v>
      </c>
    </row>
    <row r="3" spans="1:12" x14ac:dyDescent="0.3">
      <c r="A3">
        <v>2</v>
      </c>
      <c r="B3">
        <v>0</v>
      </c>
      <c r="C3">
        <v>0</v>
      </c>
      <c r="D3">
        <v>0</v>
      </c>
      <c r="E3">
        <v>0</v>
      </c>
      <c r="F3">
        <v>93.664286000000004</v>
      </c>
      <c r="G3">
        <v>67.438285919999998</v>
      </c>
      <c r="H3">
        <v>0</v>
      </c>
      <c r="I3">
        <v>74.931428800000006</v>
      </c>
      <c r="J3">
        <v>0</v>
      </c>
      <c r="K3">
        <v>0</v>
      </c>
      <c r="L3">
        <v>0</v>
      </c>
    </row>
    <row r="4" spans="1:12" x14ac:dyDescent="0.3">
      <c r="A4">
        <v>3</v>
      </c>
      <c r="B4">
        <v>0</v>
      </c>
      <c r="C4">
        <v>0</v>
      </c>
      <c r="D4">
        <v>0</v>
      </c>
      <c r="E4">
        <v>0</v>
      </c>
      <c r="F4">
        <v>89.953371500000003</v>
      </c>
      <c r="G4">
        <v>64.766427480000004</v>
      </c>
      <c r="H4">
        <v>0</v>
      </c>
      <c r="I4">
        <v>71.962697200000008</v>
      </c>
      <c r="J4">
        <v>0</v>
      </c>
      <c r="K4">
        <v>0</v>
      </c>
      <c r="L4">
        <v>0</v>
      </c>
    </row>
    <row r="5" spans="1:12" x14ac:dyDescent="0.3">
      <c r="A5">
        <v>4</v>
      </c>
      <c r="B5">
        <v>0</v>
      </c>
      <c r="C5">
        <v>0</v>
      </c>
      <c r="D5">
        <v>0</v>
      </c>
      <c r="E5">
        <v>0</v>
      </c>
      <c r="F5">
        <v>86.590691499999991</v>
      </c>
      <c r="G5">
        <v>62.345297879999997</v>
      </c>
      <c r="H5">
        <v>0</v>
      </c>
      <c r="I5">
        <v>69.272553200000004</v>
      </c>
      <c r="J5">
        <v>0</v>
      </c>
      <c r="K5">
        <v>0</v>
      </c>
      <c r="L5">
        <v>0</v>
      </c>
    </row>
    <row r="6" spans="1:12" x14ac:dyDescent="0.3">
      <c r="A6">
        <v>5</v>
      </c>
      <c r="B6">
        <v>0</v>
      </c>
      <c r="C6">
        <v>0</v>
      </c>
      <c r="D6">
        <v>0</v>
      </c>
      <c r="E6">
        <v>0</v>
      </c>
      <c r="F6">
        <v>84.875065875000004</v>
      </c>
      <c r="G6">
        <v>61.110047430000002</v>
      </c>
      <c r="H6">
        <v>0</v>
      </c>
      <c r="I6">
        <v>67.900052700000003</v>
      </c>
      <c r="J6">
        <v>0</v>
      </c>
      <c r="K6">
        <v>0</v>
      </c>
      <c r="L6">
        <v>0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0</v>
      </c>
      <c r="F7">
        <v>86.942959500000001</v>
      </c>
      <c r="G7">
        <v>62.598930840000001</v>
      </c>
      <c r="H7">
        <v>0</v>
      </c>
      <c r="I7">
        <v>69.554367600000006</v>
      </c>
      <c r="J7">
        <v>0</v>
      </c>
      <c r="K7">
        <v>0</v>
      </c>
      <c r="L7">
        <v>0</v>
      </c>
    </row>
    <row r="8" spans="1:12" x14ac:dyDescent="0.3">
      <c r="A8">
        <v>7</v>
      </c>
      <c r="B8">
        <v>0</v>
      </c>
      <c r="C8">
        <v>0</v>
      </c>
      <c r="D8">
        <v>0</v>
      </c>
      <c r="E8">
        <v>0</v>
      </c>
      <c r="F8">
        <v>78.666006999999993</v>
      </c>
      <c r="G8">
        <v>56.639525040000002</v>
      </c>
      <c r="H8">
        <v>0</v>
      </c>
      <c r="I8">
        <v>62.932805599999988</v>
      </c>
      <c r="J8">
        <v>0</v>
      </c>
      <c r="K8">
        <v>0</v>
      </c>
      <c r="L8">
        <v>0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0</v>
      </c>
      <c r="F9">
        <v>78.234411500000007</v>
      </c>
      <c r="G9">
        <v>56.32877628</v>
      </c>
      <c r="H9">
        <v>0</v>
      </c>
      <c r="I9">
        <v>62.587529200000013</v>
      </c>
      <c r="J9">
        <v>0</v>
      </c>
      <c r="K9">
        <v>0</v>
      </c>
      <c r="L9">
        <v>0</v>
      </c>
    </row>
    <row r="10" spans="1:12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88.323796125000001</v>
      </c>
      <c r="G10">
        <v>63.593133209999998</v>
      </c>
      <c r="H10">
        <v>0</v>
      </c>
      <c r="I10">
        <v>70.659036900000004</v>
      </c>
      <c r="J10">
        <v>0</v>
      </c>
      <c r="K10">
        <v>0</v>
      </c>
      <c r="L10">
        <v>0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95.154029875000006</v>
      </c>
      <c r="G11">
        <v>68.510901509999997</v>
      </c>
      <c r="H11">
        <v>0</v>
      </c>
      <c r="I11">
        <v>76.123223899999999</v>
      </c>
      <c r="J11">
        <v>0</v>
      </c>
      <c r="K11">
        <v>0</v>
      </c>
      <c r="L11">
        <v>0</v>
      </c>
    </row>
    <row r="12" spans="1:12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101.563424375</v>
      </c>
      <c r="G12">
        <v>73.125665550000008</v>
      </c>
      <c r="H12">
        <v>0</v>
      </c>
      <c r="I12">
        <v>81.250739500000009</v>
      </c>
      <c r="J12">
        <v>0</v>
      </c>
      <c r="K12">
        <v>0</v>
      </c>
      <c r="L12">
        <v>0</v>
      </c>
    </row>
    <row r="13" spans="1:12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106.085092875</v>
      </c>
      <c r="G13">
        <v>76.38126686999999</v>
      </c>
      <c r="H13">
        <v>0</v>
      </c>
      <c r="I13">
        <v>84.868074299999989</v>
      </c>
      <c r="J13">
        <v>0</v>
      </c>
      <c r="K13">
        <v>0</v>
      </c>
      <c r="L13">
        <v>0</v>
      </c>
    </row>
    <row r="14" spans="1:12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107.75231525</v>
      </c>
      <c r="G14">
        <v>77.581666979999994</v>
      </c>
      <c r="H14">
        <v>0</v>
      </c>
      <c r="I14">
        <v>86.20185219999999</v>
      </c>
      <c r="J14">
        <v>0</v>
      </c>
      <c r="K14">
        <v>0</v>
      </c>
      <c r="L14">
        <v>0</v>
      </c>
    </row>
    <row r="15" spans="1:12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108.524077875</v>
      </c>
      <c r="G15">
        <v>78.137336070000003</v>
      </c>
      <c r="H15">
        <v>0</v>
      </c>
      <c r="I15">
        <v>86.819262300000005</v>
      </c>
      <c r="J15">
        <v>0</v>
      </c>
      <c r="K15">
        <v>0</v>
      </c>
      <c r="L15">
        <v>0</v>
      </c>
    </row>
    <row r="16" spans="1:12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105.13047362499999</v>
      </c>
      <c r="G16">
        <v>75.693941010000003</v>
      </c>
      <c r="H16">
        <v>0</v>
      </c>
      <c r="I16">
        <v>84.1043789</v>
      </c>
      <c r="J16">
        <v>0</v>
      </c>
      <c r="K16">
        <v>0</v>
      </c>
      <c r="L16">
        <v>0</v>
      </c>
    </row>
    <row r="17" spans="1:12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104.550979375</v>
      </c>
      <c r="G17">
        <v>75.276705149999998</v>
      </c>
      <c r="H17">
        <v>0</v>
      </c>
      <c r="I17">
        <v>83.640783499999998</v>
      </c>
      <c r="J17">
        <v>0</v>
      </c>
      <c r="K17">
        <v>0</v>
      </c>
      <c r="L17">
        <v>0</v>
      </c>
    </row>
    <row r="18" spans="1:12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105.219212875</v>
      </c>
      <c r="G18">
        <v>75.757833269999992</v>
      </c>
      <c r="H18">
        <v>0</v>
      </c>
      <c r="I18">
        <v>84.175370299999997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113.92507175</v>
      </c>
      <c r="G19">
        <v>82.026051659999993</v>
      </c>
      <c r="H19">
        <v>0</v>
      </c>
      <c r="I19">
        <v>91.140057399999989</v>
      </c>
      <c r="J19">
        <v>0</v>
      </c>
      <c r="K19">
        <v>0</v>
      </c>
      <c r="L19">
        <v>0</v>
      </c>
    </row>
    <row r="20" spans="1:12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125</v>
      </c>
      <c r="G20">
        <v>90</v>
      </c>
      <c r="H20">
        <v>0</v>
      </c>
      <c r="I20">
        <v>100</v>
      </c>
      <c r="J20">
        <v>0</v>
      </c>
      <c r="K20">
        <v>0</v>
      </c>
      <c r="L20">
        <v>0</v>
      </c>
    </row>
    <row r="21" spans="1:12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124.901849</v>
      </c>
      <c r="G21">
        <v>89.92933128</v>
      </c>
      <c r="H21">
        <v>0</v>
      </c>
      <c r="I21">
        <v>99.921479199999993</v>
      </c>
      <c r="J21">
        <v>0</v>
      </c>
      <c r="K21">
        <v>0</v>
      </c>
      <c r="L21">
        <v>0</v>
      </c>
    </row>
    <row r="22" spans="1:12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117.30523075000001</v>
      </c>
      <c r="G22">
        <v>84.459766139999999</v>
      </c>
      <c r="H22">
        <v>0</v>
      </c>
      <c r="I22">
        <v>93.844184600000006</v>
      </c>
      <c r="J22">
        <v>0</v>
      </c>
      <c r="K22">
        <v>0</v>
      </c>
      <c r="L22">
        <v>0</v>
      </c>
    </row>
    <row r="23" spans="1:12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109.219202125</v>
      </c>
      <c r="G23">
        <v>78.637825530000001</v>
      </c>
      <c r="H23">
        <v>0</v>
      </c>
      <c r="I23">
        <v>87.375361699999999</v>
      </c>
      <c r="J23">
        <v>0</v>
      </c>
      <c r="K23">
        <v>0</v>
      </c>
      <c r="L23">
        <v>0</v>
      </c>
    </row>
    <row r="24" spans="1:12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100.52409937500001</v>
      </c>
      <c r="G24">
        <v>72.37735155</v>
      </c>
      <c r="H24">
        <v>0</v>
      </c>
      <c r="I24">
        <v>80.419279500000002</v>
      </c>
      <c r="J24">
        <v>0</v>
      </c>
      <c r="K24">
        <v>0</v>
      </c>
      <c r="L24">
        <v>0</v>
      </c>
    </row>
    <row r="25" spans="1:12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109.06861425</v>
      </c>
      <c r="G25">
        <v>78.529402259999998</v>
      </c>
      <c r="H25">
        <v>0</v>
      </c>
      <c r="I25">
        <v>87.254891400000005</v>
      </c>
      <c r="J25">
        <v>0</v>
      </c>
      <c r="K25">
        <v>0</v>
      </c>
      <c r="L2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"/>
  <sheetViews>
    <sheetView workbookViewId="0"/>
  </sheetViews>
  <sheetFormatPr baseColWidth="10" defaultColWidth="8.88671875" defaultRowHeight="14.4" x14ac:dyDescent="0.3"/>
  <sheetData>
    <row r="1" spans="1:4" x14ac:dyDescent="0.3">
      <c r="A1" s="1"/>
      <c r="B1" s="1" t="s">
        <v>93</v>
      </c>
      <c r="C1" s="1" t="s">
        <v>184</v>
      </c>
      <c r="D1" s="1" t="s">
        <v>185</v>
      </c>
    </row>
    <row r="2" spans="1:4" x14ac:dyDescent="0.3">
      <c r="A2">
        <v>1</v>
      </c>
      <c r="B2">
        <v>273</v>
      </c>
      <c r="C2">
        <v>273</v>
      </c>
      <c r="D2">
        <v>273</v>
      </c>
    </row>
    <row r="3" spans="1:4" x14ac:dyDescent="0.3">
      <c r="A3">
        <v>2</v>
      </c>
      <c r="B3">
        <v>273</v>
      </c>
      <c r="C3">
        <v>273</v>
      </c>
      <c r="D3">
        <v>273</v>
      </c>
    </row>
    <row r="4" spans="1:4" x14ac:dyDescent="0.3">
      <c r="A4">
        <v>3</v>
      </c>
      <c r="B4">
        <v>273</v>
      </c>
      <c r="C4">
        <v>273</v>
      </c>
      <c r="D4">
        <v>273</v>
      </c>
    </row>
    <row r="5" spans="1:4" x14ac:dyDescent="0.3">
      <c r="A5">
        <v>4</v>
      </c>
      <c r="B5">
        <v>273</v>
      </c>
      <c r="C5">
        <v>273</v>
      </c>
      <c r="D5">
        <v>273</v>
      </c>
    </row>
    <row r="6" spans="1:4" x14ac:dyDescent="0.3">
      <c r="A6">
        <v>5</v>
      </c>
      <c r="B6">
        <v>273</v>
      </c>
      <c r="C6">
        <v>273</v>
      </c>
      <c r="D6">
        <v>273</v>
      </c>
    </row>
    <row r="7" spans="1:4" x14ac:dyDescent="0.3">
      <c r="A7">
        <v>6</v>
      </c>
      <c r="B7">
        <v>300</v>
      </c>
      <c r="C7">
        <v>273</v>
      </c>
      <c r="D7">
        <v>273</v>
      </c>
    </row>
    <row r="8" spans="1:4" x14ac:dyDescent="0.3">
      <c r="A8">
        <v>7</v>
      </c>
      <c r="B8">
        <v>300</v>
      </c>
      <c r="C8">
        <v>273</v>
      </c>
      <c r="D8">
        <v>273</v>
      </c>
    </row>
    <row r="9" spans="1:4" x14ac:dyDescent="0.3">
      <c r="A9">
        <v>8</v>
      </c>
      <c r="B9">
        <v>300</v>
      </c>
      <c r="C9">
        <v>282</v>
      </c>
      <c r="D9">
        <v>273</v>
      </c>
    </row>
    <row r="10" spans="1:4" x14ac:dyDescent="0.3">
      <c r="A10">
        <v>9</v>
      </c>
      <c r="B10">
        <v>307</v>
      </c>
      <c r="C10">
        <v>273</v>
      </c>
      <c r="D10">
        <v>273</v>
      </c>
    </row>
    <row r="11" spans="1:4" x14ac:dyDescent="0.3">
      <c r="A11">
        <v>10</v>
      </c>
      <c r="B11">
        <v>285</v>
      </c>
      <c r="C11">
        <v>278</v>
      </c>
      <c r="D11">
        <v>273</v>
      </c>
    </row>
    <row r="12" spans="1:4" x14ac:dyDescent="0.3">
      <c r="A12">
        <v>11</v>
      </c>
      <c r="B12">
        <v>285</v>
      </c>
      <c r="C12">
        <v>273</v>
      </c>
      <c r="D12">
        <v>273</v>
      </c>
    </row>
    <row r="13" spans="1:4" x14ac:dyDescent="0.3">
      <c r="A13">
        <v>12</v>
      </c>
      <c r="B13">
        <v>285</v>
      </c>
      <c r="C13">
        <v>273</v>
      </c>
      <c r="D13">
        <v>273</v>
      </c>
    </row>
    <row r="14" spans="1:4" x14ac:dyDescent="0.3">
      <c r="A14">
        <v>13</v>
      </c>
      <c r="B14">
        <v>285</v>
      </c>
      <c r="C14">
        <v>273</v>
      </c>
      <c r="D14">
        <v>273</v>
      </c>
    </row>
    <row r="15" spans="1:4" x14ac:dyDescent="0.3">
      <c r="A15">
        <v>14</v>
      </c>
      <c r="B15">
        <v>273</v>
      </c>
      <c r="C15">
        <v>273</v>
      </c>
      <c r="D15">
        <v>273</v>
      </c>
    </row>
    <row r="16" spans="1:4" x14ac:dyDescent="0.3">
      <c r="A16">
        <v>15</v>
      </c>
      <c r="B16">
        <v>285</v>
      </c>
      <c r="C16">
        <v>273</v>
      </c>
      <c r="D16">
        <v>273</v>
      </c>
    </row>
    <row r="17" spans="1:4" x14ac:dyDescent="0.3">
      <c r="A17">
        <v>16</v>
      </c>
      <c r="B17">
        <v>281</v>
      </c>
      <c r="C17">
        <v>273</v>
      </c>
      <c r="D17">
        <v>273</v>
      </c>
    </row>
    <row r="18" spans="1:4" x14ac:dyDescent="0.3">
      <c r="A18">
        <v>17</v>
      </c>
      <c r="B18">
        <v>285</v>
      </c>
      <c r="C18">
        <v>273</v>
      </c>
      <c r="D18">
        <v>273</v>
      </c>
    </row>
    <row r="19" spans="1:4" x14ac:dyDescent="0.3">
      <c r="A19">
        <v>18</v>
      </c>
      <c r="B19">
        <v>309</v>
      </c>
      <c r="C19">
        <v>295</v>
      </c>
      <c r="D19">
        <v>273</v>
      </c>
    </row>
    <row r="20" spans="1:4" x14ac:dyDescent="0.3">
      <c r="A20">
        <v>19</v>
      </c>
      <c r="B20">
        <v>399</v>
      </c>
      <c r="C20">
        <v>323</v>
      </c>
      <c r="D20">
        <v>322</v>
      </c>
    </row>
    <row r="21" spans="1:4" x14ac:dyDescent="0.3">
      <c r="A21">
        <v>20</v>
      </c>
      <c r="B21">
        <v>316</v>
      </c>
      <c r="C21">
        <v>273</v>
      </c>
      <c r="D21">
        <v>317</v>
      </c>
    </row>
    <row r="22" spans="1:4" x14ac:dyDescent="0.3">
      <c r="A22">
        <v>21</v>
      </c>
      <c r="B22">
        <v>357</v>
      </c>
      <c r="C22">
        <v>273</v>
      </c>
      <c r="D22">
        <v>287</v>
      </c>
    </row>
    <row r="23" spans="1:4" x14ac:dyDescent="0.3">
      <c r="A23">
        <v>22</v>
      </c>
      <c r="B23">
        <v>319</v>
      </c>
      <c r="C23">
        <v>293</v>
      </c>
      <c r="D23">
        <v>273</v>
      </c>
    </row>
    <row r="24" spans="1:4" x14ac:dyDescent="0.3">
      <c r="A24">
        <v>23</v>
      </c>
      <c r="B24">
        <v>320</v>
      </c>
      <c r="C24">
        <v>287</v>
      </c>
      <c r="D24">
        <v>273</v>
      </c>
    </row>
    <row r="25" spans="1:4" x14ac:dyDescent="0.3">
      <c r="A25">
        <v>24</v>
      </c>
      <c r="B25">
        <v>316</v>
      </c>
      <c r="C25">
        <v>280</v>
      </c>
      <c r="D25">
        <v>273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"/>
  <sheetViews>
    <sheetView workbookViewId="0"/>
  </sheetViews>
  <sheetFormatPr baseColWidth="10" defaultColWidth="8.88671875" defaultRowHeight="14.4" x14ac:dyDescent="0.3"/>
  <sheetData>
    <row r="1" spans="1:10" x14ac:dyDescent="0.3">
      <c r="A1" s="1"/>
      <c r="B1" s="1" t="s">
        <v>11</v>
      </c>
      <c r="C1" s="1" t="s">
        <v>10</v>
      </c>
      <c r="D1" s="1" t="s">
        <v>186</v>
      </c>
      <c r="E1" s="1" t="s">
        <v>187</v>
      </c>
      <c r="F1" s="1" t="s">
        <v>176</v>
      </c>
      <c r="G1" s="1" t="s">
        <v>177</v>
      </c>
      <c r="H1" s="1" t="s">
        <v>188</v>
      </c>
      <c r="I1" s="1" t="s">
        <v>189</v>
      </c>
      <c r="J1" s="1" t="s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"/>
  <sheetViews>
    <sheetView workbookViewId="0"/>
  </sheetViews>
  <sheetFormatPr baseColWidth="10" defaultColWidth="8.88671875" defaultRowHeight="14.4" x14ac:dyDescent="0.3"/>
  <sheetData>
    <row r="1" spans="1:18" x14ac:dyDescent="0.3">
      <c r="A1" s="1"/>
      <c r="B1" s="1" t="s">
        <v>11</v>
      </c>
      <c r="C1" s="1" t="s">
        <v>88</v>
      </c>
      <c r="D1" s="1" t="s">
        <v>89</v>
      </c>
      <c r="E1" s="1" t="s">
        <v>50</v>
      </c>
      <c r="F1" s="1" t="s">
        <v>70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"/>
  <sheetViews>
    <sheetView workbookViewId="0"/>
  </sheetViews>
  <sheetFormatPr baseColWidth="10" defaultColWidth="8.88671875" defaultRowHeight="14.4" x14ac:dyDescent="0.3"/>
  <sheetData>
    <row r="1" spans="1:13" x14ac:dyDescent="0.3">
      <c r="A1" s="1"/>
      <c r="B1" s="1" t="s">
        <v>11</v>
      </c>
      <c r="C1" s="1" t="s">
        <v>10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</row>
    <row r="2" spans="1:13" x14ac:dyDescent="0.3">
      <c r="A2" t="s">
        <v>200</v>
      </c>
      <c r="B2" t="s">
        <v>201</v>
      </c>
      <c r="C2">
        <v>0</v>
      </c>
      <c r="D2">
        <v>0</v>
      </c>
      <c r="E2">
        <v>0</v>
      </c>
      <c r="F2">
        <v>0.9</v>
      </c>
      <c r="G2">
        <v>0.9</v>
      </c>
      <c r="H2">
        <v>6.2500000000000001E-5</v>
      </c>
      <c r="I2">
        <v>0.2</v>
      </c>
      <c r="J2">
        <v>0.2</v>
      </c>
      <c r="K2">
        <v>20</v>
      </c>
      <c r="L2">
        <v>5000</v>
      </c>
      <c r="M2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5"/>
  <sheetViews>
    <sheetView workbookViewId="0"/>
  </sheetViews>
  <sheetFormatPr baseColWidth="10" defaultColWidth="8.88671875" defaultRowHeight="14.4" x14ac:dyDescent="0.3"/>
  <sheetData>
    <row r="1" spans="1:2" x14ac:dyDescent="0.3">
      <c r="A1" s="1"/>
      <c r="B1" s="1" t="s">
        <v>202</v>
      </c>
    </row>
    <row r="2" spans="1:2" x14ac:dyDescent="0.3">
      <c r="A2">
        <v>1</v>
      </c>
      <c r="B2">
        <v>86.755021720000002</v>
      </c>
    </row>
    <row r="3" spans="1:2" x14ac:dyDescent="0.3">
      <c r="A3">
        <v>2</v>
      </c>
      <c r="B3">
        <v>86.755021720000002</v>
      </c>
    </row>
    <row r="4" spans="1:2" x14ac:dyDescent="0.3">
      <c r="A4">
        <v>3</v>
      </c>
      <c r="B4">
        <v>86.755021720000002</v>
      </c>
    </row>
    <row r="5" spans="1:2" x14ac:dyDescent="0.3">
      <c r="A5">
        <v>4</v>
      </c>
      <c r="B5">
        <v>86.755021720000002</v>
      </c>
    </row>
    <row r="6" spans="1:2" x14ac:dyDescent="0.3">
      <c r="A6">
        <v>5</v>
      </c>
      <c r="B6">
        <v>81.655653549999997</v>
      </c>
    </row>
    <row r="7" spans="1:2" x14ac:dyDescent="0.3">
      <c r="A7">
        <v>6</v>
      </c>
      <c r="B7">
        <v>41.008007460000002</v>
      </c>
    </row>
    <row r="8" spans="1:2" x14ac:dyDescent="0.3">
      <c r="A8">
        <v>7</v>
      </c>
      <c r="B8">
        <v>20.271836310000001</v>
      </c>
    </row>
    <row r="9" spans="1:2" x14ac:dyDescent="0.3">
      <c r="A9">
        <v>8</v>
      </c>
      <c r="B9">
        <v>20.271836310000001</v>
      </c>
    </row>
    <row r="10" spans="1:2" x14ac:dyDescent="0.3">
      <c r="A10">
        <v>9</v>
      </c>
      <c r="B10">
        <v>32.579054370000001</v>
      </c>
    </row>
    <row r="11" spans="1:2" x14ac:dyDescent="0.3">
      <c r="A11">
        <v>10</v>
      </c>
      <c r="B11">
        <v>73.918463250000002</v>
      </c>
    </row>
    <row r="12" spans="1:2" x14ac:dyDescent="0.3">
      <c r="A12">
        <v>11</v>
      </c>
      <c r="B12">
        <v>86.755021720000002</v>
      </c>
    </row>
    <row r="13" spans="1:2" x14ac:dyDescent="0.3">
      <c r="A13">
        <v>12</v>
      </c>
      <c r="B13">
        <v>86.755021720000002</v>
      </c>
    </row>
    <row r="14" spans="1:2" x14ac:dyDescent="0.3">
      <c r="A14">
        <v>13</v>
      </c>
      <c r="B14">
        <v>86.755021720000002</v>
      </c>
    </row>
    <row r="15" spans="1:2" x14ac:dyDescent="0.3">
      <c r="A15">
        <v>14</v>
      </c>
      <c r="B15">
        <v>86.755021720000002</v>
      </c>
    </row>
    <row r="16" spans="1:2" x14ac:dyDescent="0.3">
      <c r="A16">
        <v>15</v>
      </c>
      <c r="B16">
        <v>86.755021720000002</v>
      </c>
    </row>
    <row r="17" spans="1:2" x14ac:dyDescent="0.3">
      <c r="A17">
        <v>16</v>
      </c>
      <c r="B17">
        <v>86.755021720000002</v>
      </c>
    </row>
    <row r="18" spans="1:2" x14ac:dyDescent="0.3">
      <c r="A18">
        <v>17</v>
      </c>
      <c r="B18">
        <v>86.755021720000002</v>
      </c>
    </row>
    <row r="19" spans="1:2" x14ac:dyDescent="0.3">
      <c r="A19">
        <v>18</v>
      </c>
      <c r="B19">
        <v>86.755021720000002</v>
      </c>
    </row>
    <row r="20" spans="1:2" x14ac:dyDescent="0.3">
      <c r="A20">
        <v>19</v>
      </c>
      <c r="B20">
        <v>86.755021720000002</v>
      </c>
    </row>
    <row r="21" spans="1:2" x14ac:dyDescent="0.3">
      <c r="A21">
        <v>20</v>
      </c>
      <c r="B21">
        <v>95.406599709999995</v>
      </c>
    </row>
    <row r="22" spans="1:2" x14ac:dyDescent="0.3">
      <c r="A22">
        <v>21</v>
      </c>
      <c r="B22">
        <v>95.406599709999995</v>
      </c>
    </row>
    <row r="23" spans="1:2" x14ac:dyDescent="0.3">
      <c r="A23">
        <v>22</v>
      </c>
      <c r="B23">
        <v>86.755021720000002</v>
      </c>
    </row>
    <row r="24" spans="1:2" x14ac:dyDescent="0.3">
      <c r="A24">
        <v>23</v>
      </c>
      <c r="B24">
        <v>86.755021720000002</v>
      </c>
    </row>
    <row r="25" spans="1:2" x14ac:dyDescent="0.3">
      <c r="A25">
        <v>24</v>
      </c>
      <c r="B25">
        <v>86.755021720000002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M10" sqref="M10"/>
    </sheetView>
  </sheetViews>
  <sheetFormatPr baseColWidth="10" defaultColWidth="8.88671875" defaultRowHeight="14.4" x14ac:dyDescent="0.3"/>
  <sheetData>
    <row r="1" spans="1:14" ht="15.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5" t="s">
        <v>19</v>
      </c>
      <c r="K1" s="5" t="s">
        <v>20</v>
      </c>
    </row>
    <row r="2" spans="1:14" x14ac:dyDescent="0.3">
      <c r="A2">
        <v>0</v>
      </c>
      <c r="B2" t="s">
        <v>21</v>
      </c>
      <c r="C2" t="s">
        <v>32</v>
      </c>
      <c r="D2" t="s">
        <v>43</v>
      </c>
      <c r="E2" t="s">
        <v>44</v>
      </c>
      <c r="F2">
        <v>24</v>
      </c>
      <c r="G2">
        <v>1.05</v>
      </c>
      <c r="H2">
        <v>0.95</v>
      </c>
      <c r="I2">
        <v>1</v>
      </c>
      <c r="J2">
        <f t="shared" ref="J2:J3" ca="1" si="0">RANDBETWEEN(-90,90)</f>
        <v>-37</v>
      </c>
      <c r="K2">
        <f t="shared" ref="K2:K3" ca="1" si="1">RANDBETWEEN(-180,180)</f>
        <v>160</v>
      </c>
    </row>
    <row r="3" spans="1:14" x14ac:dyDescent="0.3">
      <c r="A3">
        <v>1</v>
      </c>
      <c r="B3" t="s">
        <v>22</v>
      </c>
      <c r="C3" t="s">
        <v>33</v>
      </c>
      <c r="D3" t="s">
        <v>43</v>
      </c>
      <c r="E3" t="s">
        <v>44</v>
      </c>
      <c r="F3">
        <v>18</v>
      </c>
      <c r="G3">
        <v>1.05</v>
      </c>
      <c r="H3">
        <v>0.95</v>
      </c>
      <c r="I3">
        <v>1</v>
      </c>
      <c r="J3">
        <f t="shared" ca="1" si="0"/>
        <v>81</v>
      </c>
      <c r="K3">
        <f t="shared" ca="1" si="1"/>
        <v>-44</v>
      </c>
      <c r="L3" s="2"/>
    </row>
    <row r="4" spans="1:14" x14ac:dyDescent="0.3">
      <c r="A4">
        <v>2</v>
      </c>
      <c r="B4" t="s">
        <v>23</v>
      </c>
      <c r="C4" t="s">
        <v>34</v>
      </c>
      <c r="D4" t="s">
        <v>43</v>
      </c>
      <c r="E4" t="s">
        <v>44</v>
      </c>
      <c r="F4">
        <v>13.8</v>
      </c>
      <c r="G4">
        <v>1.05</v>
      </c>
      <c r="H4">
        <v>0.95</v>
      </c>
      <c r="I4">
        <v>1</v>
      </c>
      <c r="J4">
        <f ca="1">RANDBETWEEN(-90,90)</f>
        <v>51</v>
      </c>
      <c r="K4">
        <f ca="1">RANDBETWEEN(-180,180)</f>
        <v>52</v>
      </c>
    </row>
    <row r="5" spans="1:14" x14ac:dyDescent="0.3">
      <c r="A5">
        <v>3</v>
      </c>
      <c r="B5" t="s">
        <v>24</v>
      </c>
      <c r="C5" t="s">
        <v>35</v>
      </c>
      <c r="D5" t="s">
        <v>43</v>
      </c>
      <c r="E5" t="s">
        <v>44</v>
      </c>
      <c r="F5">
        <v>230</v>
      </c>
      <c r="G5">
        <v>1.05</v>
      </c>
      <c r="H5">
        <v>0.95</v>
      </c>
      <c r="I5">
        <v>1</v>
      </c>
      <c r="J5">
        <f t="shared" ref="J5:J12" ca="1" si="2">RANDBETWEEN(-90,90)</f>
        <v>-78</v>
      </c>
      <c r="K5">
        <f t="shared" ref="K5:K12" ca="1" si="3">RANDBETWEEN(-180,180)</f>
        <v>80</v>
      </c>
    </row>
    <row r="6" spans="1:14" x14ac:dyDescent="0.3">
      <c r="A6">
        <v>4</v>
      </c>
      <c r="B6" t="s">
        <v>25</v>
      </c>
      <c r="C6" t="s">
        <v>36</v>
      </c>
      <c r="D6" t="s">
        <v>43</v>
      </c>
      <c r="E6" t="s">
        <v>44</v>
      </c>
      <c r="F6">
        <v>230</v>
      </c>
      <c r="G6">
        <v>1.05</v>
      </c>
      <c r="H6">
        <v>0.95</v>
      </c>
      <c r="I6">
        <v>1</v>
      </c>
      <c r="J6">
        <f t="shared" ca="1" si="2"/>
        <v>83</v>
      </c>
      <c r="K6">
        <f t="shared" ca="1" si="3"/>
        <v>129</v>
      </c>
      <c r="N6" s="2"/>
    </row>
    <row r="7" spans="1:14" x14ac:dyDescent="0.3">
      <c r="A7">
        <v>5</v>
      </c>
      <c r="B7" t="s">
        <v>26</v>
      </c>
      <c r="C7" t="s">
        <v>37</v>
      </c>
      <c r="D7" t="s">
        <v>43</v>
      </c>
      <c r="E7" t="s">
        <v>44</v>
      </c>
      <c r="F7">
        <v>230</v>
      </c>
      <c r="G7">
        <v>1.05</v>
      </c>
      <c r="H7">
        <v>0.95</v>
      </c>
      <c r="I7">
        <v>1</v>
      </c>
      <c r="J7">
        <f t="shared" ca="1" si="2"/>
        <v>4</v>
      </c>
      <c r="K7">
        <f t="shared" ca="1" si="3"/>
        <v>-75</v>
      </c>
    </row>
    <row r="8" spans="1:14" x14ac:dyDescent="0.3">
      <c r="A8">
        <v>6</v>
      </c>
      <c r="B8" t="s">
        <v>27</v>
      </c>
      <c r="C8" t="s">
        <v>38</v>
      </c>
      <c r="D8" t="s">
        <v>43</v>
      </c>
      <c r="E8" t="s">
        <v>44</v>
      </c>
      <c r="F8">
        <v>230</v>
      </c>
      <c r="G8">
        <v>1.05</v>
      </c>
      <c r="H8">
        <v>0.95</v>
      </c>
      <c r="I8">
        <v>1</v>
      </c>
      <c r="J8">
        <f t="shared" ca="1" si="2"/>
        <v>49</v>
      </c>
      <c r="K8">
        <f t="shared" ca="1" si="3"/>
        <v>-111</v>
      </c>
    </row>
    <row r="9" spans="1:14" x14ac:dyDescent="0.3">
      <c r="A9">
        <v>7</v>
      </c>
      <c r="B9" t="s">
        <v>28</v>
      </c>
      <c r="C9" t="s">
        <v>39</v>
      </c>
      <c r="D9" t="s">
        <v>43</v>
      </c>
      <c r="E9" t="s">
        <v>44</v>
      </c>
      <c r="F9">
        <v>230</v>
      </c>
      <c r="G9">
        <v>1.05</v>
      </c>
      <c r="H9">
        <v>0.95</v>
      </c>
      <c r="I9">
        <v>1</v>
      </c>
      <c r="J9">
        <f t="shared" ca="1" si="2"/>
        <v>87</v>
      </c>
      <c r="K9">
        <f t="shared" ca="1" si="3"/>
        <v>-1</v>
      </c>
    </row>
    <row r="10" spans="1:14" x14ac:dyDescent="0.3">
      <c r="A10">
        <v>8</v>
      </c>
      <c r="B10" t="s">
        <v>29</v>
      </c>
      <c r="C10" t="s">
        <v>40</v>
      </c>
      <c r="D10" t="s">
        <v>43</v>
      </c>
      <c r="E10" t="s">
        <v>44</v>
      </c>
      <c r="F10">
        <v>230</v>
      </c>
      <c r="G10">
        <v>1.05</v>
      </c>
      <c r="H10">
        <v>0.95</v>
      </c>
      <c r="I10">
        <v>1</v>
      </c>
      <c r="J10">
        <f t="shared" ca="1" si="2"/>
        <v>-66</v>
      </c>
      <c r="K10">
        <f t="shared" ca="1" si="3"/>
        <v>9</v>
      </c>
      <c r="M10" s="6"/>
    </row>
    <row r="11" spans="1:14" x14ac:dyDescent="0.3">
      <c r="A11">
        <v>9</v>
      </c>
      <c r="B11" t="s">
        <v>30</v>
      </c>
      <c r="C11" t="s">
        <v>41</v>
      </c>
      <c r="D11" t="s">
        <v>43</v>
      </c>
      <c r="E11" t="s">
        <v>44</v>
      </c>
      <c r="F11">
        <v>16.5</v>
      </c>
      <c r="G11">
        <v>1.05</v>
      </c>
      <c r="H11">
        <v>0.95</v>
      </c>
      <c r="I11">
        <v>1</v>
      </c>
      <c r="J11">
        <f t="shared" ca="1" si="2"/>
        <v>51</v>
      </c>
      <c r="K11">
        <f t="shared" ca="1" si="3"/>
        <v>174</v>
      </c>
    </row>
    <row r="12" spans="1:14" x14ac:dyDescent="0.3">
      <c r="A12">
        <v>10</v>
      </c>
      <c r="B12" t="s">
        <v>31</v>
      </c>
      <c r="C12" t="s">
        <v>42</v>
      </c>
      <c r="D12" t="s">
        <v>43</v>
      </c>
      <c r="E12" t="s">
        <v>44</v>
      </c>
      <c r="F12">
        <v>15.5</v>
      </c>
      <c r="G12">
        <v>1.05</v>
      </c>
      <c r="H12">
        <v>0.95</v>
      </c>
      <c r="I12">
        <v>1</v>
      </c>
      <c r="J12">
        <f t="shared" ca="1" si="2"/>
        <v>-82</v>
      </c>
      <c r="K12">
        <f t="shared" ca="1" si="3"/>
        <v>152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"/>
  <sheetViews>
    <sheetView workbookViewId="0"/>
  </sheetViews>
  <sheetFormatPr baseColWidth="10" defaultColWidth="8.88671875" defaultRowHeight="14.4" x14ac:dyDescent="0.3"/>
  <sheetData>
    <row r="1" spans="1:7" x14ac:dyDescent="0.3">
      <c r="A1" s="1"/>
      <c r="B1" s="1" t="s">
        <v>11</v>
      </c>
      <c r="C1" s="1" t="s">
        <v>10</v>
      </c>
      <c r="D1" s="1" t="s">
        <v>203</v>
      </c>
      <c r="E1" s="1" t="s">
        <v>204</v>
      </c>
      <c r="F1" s="1" t="s">
        <v>205</v>
      </c>
      <c r="G1" s="1" t="s">
        <v>206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5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5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7"/>
  <sheetViews>
    <sheetView tabSelected="1" workbookViewId="0">
      <selection activeCell="G11" sqref="G11"/>
    </sheetView>
  </sheetViews>
  <sheetFormatPr baseColWidth="10" defaultColWidth="8.88671875" defaultRowHeight="14.4" x14ac:dyDescent="0.3"/>
  <sheetData>
    <row r="1" spans="1:45" x14ac:dyDescent="0.3">
      <c r="A1" s="1"/>
      <c r="B1" s="1" t="s">
        <v>11</v>
      </c>
      <c r="C1" s="1" t="s">
        <v>45</v>
      </c>
      <c r="D1" s="1" t="s">
        <v>10</v>
      </c>
      <c r="E1" s="1" t="s">
        <v>46</v>
      </c>
      <c r="F1" s="1" t="s">
        <v>47</v>
      </c>
      <c r="G1" s="1" t="s">
        <v>44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18</v>
      </c>
    </row>
    <row r="2" spans="1:45" x14ac:dyDescent="0.3">
      <c r="A2" t="s">
        <v>85</v>
      </c>
      <c r="B2" t="s">
        <v>85</v>
      </c>
      <c r="C2" t="s">
        <v>32</v>
      </c>
      <c r="D2">
        <v>0</v>
      </c>
      <c r="E2" s="4" t="s">
        <v>207</v>
      </c>
      <c r="F2" s="3">
        <v>0</v>
      </c>
      <c r="G2" s="4">
        <v>65</v>
      </c>
      <c r="H2" s="3">
        <v>0</v>
      </c>
      <c r="I2" s="3">
        <v>0</v>
      </c>
      <c r="J2">
        <v>24</v>
      </c>
      <c r="K2">
        <v>1.04</v>
      </c>
      <c r="L2">
        <v>512</v>
      </c>
      <c r="M2">
        <v>0.9</v>
      </c>
      <c r="N2">
        <v>0</v>
      </c>
      <c r="O2">
        <v>0</v>
      </c>
      <c r="P2">
        <v>0</v>
      </c>
      <c r="Q2">
        <v>460.79998799999998</v>
      </c>
      <c r="R2">
        <v>-512</v>
      </c>
      <c r="S2">
        <v>512</v>
      </c>
      <c r="T2">
        <v>153.599996</v>
      </c>
      <c r="U2">
        <v>307.19999200000001</v>
      </c>
      <c r="V2">
        <v>460.79998799999998</v>
      </c>
      <c r="W2" s="3">
        <v>0</v>
      </c>
      <c r="X2" s="3">
        <v>0</v>
      </c>
      <c r="Y2" s="3">
        <v>1000</v>
      </c>
      <c r="Z2" s="3">
        <v>1000</v>
      </c>
      <c r="AA2" s="3">
        <v>0</v>
      </c>
      <c r="AB2" s="3">
        <v>0</v>
      </c>
      <c r="AC2" s="3">
        <v>0</v>
      </c>
      <c r="AD2">
        <v>0.5</v>
      </c>
      <c r="AE2">
        <v>2.6312000000000002</v>
      </c>
      <c r="AF2">
        <v>4.0000000000000001E-3</v>
      </c>
      <c r="AG2">
        <v>0.2</v>
      </c>
      <c r="AH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</row>
    <row r="3" spans="1:45" x14ac:dyDescent="0.3">
      <c r="A3" t="s">
        <v>86</v>
      </c>
      <c r="B3" t="s">
        <v>86</v>
      </c>
      <c r="C3" t="s">
        <v>33</v>
      </c>
      <c r="D3">
        <v>1</v>
      </c>
      <c r="E3" s="4" t="s">
        <v>207</v>
      </c>
      <c r="F3" s="3">
        <v>0</v>
      </c>
      <c r="G3" s="4">
        <v>45</v>
      </c>
      <c r="H3" s="3">
        <v>0</v>
      </c>
      <c r="I3" s="3">
        <v>0</v>
      </c>
      <c r="J3">
        <v>18</v>
      </c>
      <c r="K3">
        <v>1.0249999999999999</v>
      </c>
      <c r="L3">
        <v>270</v>
      </c>
      <c r="M3">
        <v>0.85</v>
      </c>
      <c r="N3">
        <v>163</v>
      </c>
      <c r="O3">
        <v>6.7</v>
      </c>
      <c r="P3">
        <v>0</v>
      </c>
      <c r="Q3">
        <v>229.5</v>
      </c>
      <c r="R3">
        <v>-270</v>
      </c>
      <c r="S3">
        <v>270</v>
      </c>
      <c r="T3">
        <v>76.5</v>
      </c>
      <c r="U3">
        <v>153</v>
      </c>
      <c r="V3">
        <v>229.5</v>
      </c>
      <c r="W3" s="3">
        <v>0</v>
      </c>
      <c r="X3" s="3">
        <v>0</v>
      </c>
      <c r="Y3" s="3">
        <v>1000</v>
      </c>
      <c r="Z3" s="3">
        <v>1000</v>
      </c>
      <c r="AA3" s="3">
        <v>0</v>
      </c>
      <c r="AB3" s="3">
        <v>0</v>
      </c>
      <c r="AC3" s="3">
        <v>0</v>
      </c>
      <c r="AD3">
        <v>0.5</v>
      </c>
      <c r="AE3">
        <v>4.1295999999999999</v>
      </c>
      <c r="AF3">
        <v>1.6000000000000001E-3</v>
      </c>
      <c r="AG3">
        <v>0.185</v>
      </c>
      <c r="AH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</row>
    <row r="4" spans="1:45" x14ac:dyDescent="0.3">
      <c r="A4" t="s">
        <v>87</v>
      </c>
      <c r="B4" t="s">
        <v>87</v>
      </c>
      <c r="C4" t="s">
        <v>42</v>
      </c>
      <c r="D4">
        <v>10</v>
      </c>
      <c r="E4" s="4" t="s">
        <v>207</v>
      </c>
      <c r="F4" s="3">
        <v>0</v>
      </c>
      <c r="G4" s="4">
        <v>85</v>
      </c>
      <c r="H4" s="3">
        <v>0</v>
      </c>
      <c r="I4" s="3">
        <v>0</v>
      </c>
      <c r="J4">
        <v>15.5</v>
      </c>
      <c r="K4">
        <v>1.0249999999999999</v>
      </c>
      <c r="L4">
        <v>125</v>
      </c>
      <c r="M4">
        <v>0.85</v>
      </c>
      <c r="N4">
        <v>85</v>
      </c>
      <c r="O4">
        <v>-10.9</v>
      </c>
      <c r="P4">
        <v>0</v>
      </c>
      <c r="Q4">
        <v>106.25</v>
      </c>
      <c r="R4">
        <v>-125</v>
      </c>
      <c r="S4">
        <v>125</v>
      </c>
      <c r="T4">
        <v>35.416666666666657</v>
      </c>
      <c r="U4">
        <v>70.833333333333329</v>
      </c>
      <c r="V4">
        <v>106.25</v>
      </c>
      <c r="W4" s="3">
        <v>0</v>
      </c>
      <c r="X4" s="3">
        <v>0</v>
      </c>
      <c r="Y4" s="3">
        <v>1000</v>
      </c>
      <c r="Z4" s="3">
        <v>1000</v>
      </c>
      <c r="AA4" s="3">
        <v>0</v>
      </c>
      <c r="AB4" s="3">
        <v>0</v>
      </c>
      <c r="AC4" s="3">
        <v>0</v>
      </c>
      <c r="AD4">
        <v>0.5</v>
      </c>
      <c r="AE4">
        <v>4.7679999999999998</v>
      </c>
      <c r="AF4">
        <v>4.0000000000000001E-3</v>
      </c>
      <c r="AG4">
        <v>0.13400000000000001</v>
      </c>
      <c r="AH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 x14ac:dyDescent="0.3">
      <c r="E5" s="2"/>
    </row>
    <row r="11" spans="1:45" x14ac:dyDescent="0.3">
      <c r="G11" s="2"/>
      <c r="I11" s="2"/>
    </row>
    <row r="17" spans="8:8" x14ac:dyDescent="0.3">
      <c r="H1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workbookViewId="0"/>
  </sheetViews>
  <sheetFormatPr baseColWidth="10" defaultColWidth="8.88671875" defaultRowHeight="14.4" x14ac:dyDescent="0.3"/>
  <sheetData>
    <row r="1" spans="1:12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">
      <c r="A2" t="s">
        <v>85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t="s">
        <v>86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5"/>
  <sheetViews>
    <sheetView workbookViewId="0"/>
  </sheetViews>
  <sheetFormatPr baseColWidth="10" defaultColWidth="8.88671875" defaultRowHeight="14.4" x14ac:dyDescent="0.3"/>
  <sheetData>
    <row r="1" spans="1:1" x14ac:dyDescent="0.3">
      <c r="A1" s="1"/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"/>
  <sheetViews>
    <sheetView workbookViewId="0"/>
  </sheetViews>
  <sheetFormatPr baseColWidth="10" defaultColWidth="8.88671875" defaultRowHeight="14.4" x14ac:dyDescent="0.3"/>
  <sheetData>
    <row r="1" spans="1:18" x14ac:dyDescent="0.3">
      <c r="A1" s="1"/>
      <c r="B1" s="1" t="s">
        <v>11</v>
      </c>
      <c r="C1" s="1" t="s">
        <v>88</v>
      </c>
      <c r="D1" s="1" t="s">
        <v>89</v>
      </c>
      <c r="E1" s="1" t="s">
        <v>50</v>
      </c>
      <c r="F1" s="1" t="s">
        <v>70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18</v>
      </c>
    </row>
    <row r="2" spans="1:18" x14ac:dyDescent="0.3">
      <c r="A2" t="s">
        <v>101</v>
      </c>
      <c r="B2" t="s">
        <v>107</v>
      </c>
      <c r="C2">
        <v>6</v>
      </c>
      <c r="D2">
        <v>4</v>
      </c>
      <c r="E2">
        <v>230</v>
      </c>
      <c r="F2">
        <v>3.2000000000000001E-2</v>
      </c>
      <c r="G2">
        <v>0.161</v>
      </c>
      <c r="H2">
        <v>398.37168574082398</v>
      </c>
      <c r="I2">
        <v>1</v>
      </c>
      <c r="J2">
        <v>16.927999</v>
      </c>
      <c r="K2">
        <v>85.168998999999999</v>
      </c>
      <c r="L2">
        <v>1.841264</v>
      </c>
      <c r="M2">
        <v>0</v>
      </c>
      <c r="N2">
        <v>0</v>
      </c>
      <c r="O2">
        <v>0</v>
      </c>
      <c r="P2">
        <v>1</v>
      </c>
      <c r="Q2">
        <v>100</v>
      </c>
      <c r="R2">
        <v>1</v>
      </c>
    </row>
    <row r="3" spans="1:18" x14ac:dyDescent="0.3">
      <c r="A3" t="s">
        <v>102</v>
      </c>
      <c r="B3" t="s">
        <v>108</v>
      </c>
      <c r="C3">
        <v>4</v>
      </c>
      <c r="D3">
        <v>3</v>
      </c>
      <c r="E3">
        <v>230</v>
      </c>
      <c r="F3">
        <v>0.01</v>
      </c>
      <c r="G3">
        <v>8.5000000000000006E-2</v>
      </c>
      <c r="H3">
        <v>398.37168574082398</v>
      </c>
      <c r="I3">
        <v>1</v>
      </c>
      <c r="J3">
        <v>5.29</v>
      </c>
      <c r="K3">
        <v>44.965000000000003</v>
      </c>
      <c r="L3">
        <v>1.0590170000000001</v>
      </c>
      <c r="M3">
        <v>0</v>
      </c>
      <c r="N3">
        <v>0</v>
      </c>
      <c r="O3">
        <v>0</v>
      </c>
      <c r="P3">
        <v>1</v>
      </c>
      <c r="Q3">
        <v>100</v>
      </c>
      <c r="R3">
        <v>1</v>
      </c>
    </row>
    <row r="4" spans="1:18" x14ac:dyDescent="0.3">
      <c r="A4" t="s">
        <v>103</v>
      </c>
      <c r="B4" t="s">
        <v>109</v>
      </c>
      <c r="C4">
        <v>6</v>
      </c>
      <c r="D4">
        <v>7</v>
      </c>
      <c r="E4">
        <v>230</v>
      </c>
      <c r="F4">
        <v>8.5000000000000006E-3</v>
      </c>
      <c r="G4">
        <v>7.1999999999999995E-2</v>
      </c>
      <c r="H4">
        <v>398.37168574082398</v>
      </c>
      <c r="I4">
        <v>1</v>
      </c>
      <c r="J4">
        <v>4.4965000000000002</v>
      </c>
      <c r="K4">
        <v>38.088000999999998</v>
      </c>
      <c r="L4">
        <v>0.89655200000000002</v>
      </c>
      <c r="M4">
        <v>0</v>
      </c>
      <c r="N4">
        <v>0</v>
      </c>
      <c r="O4">
        <v>0</v>
      </c>
      <c r="P4">
        <v>1</v>
      </c>
      <c r="Q4">
        <v>100</v>
      </c>
      <c r="R4">
        <v>1</v>
      </c>
    </row>
    <row r="5" spans="1:18" x14ac:dyDescent="0.3">
      <c r="A5" t="s">
        <v>104</v>
      </c>
      <c r="B5" t="s">
        <v>110</v>
      </c>
      <c r="C5">
        <v>7</v>
      </c>
      <c r="D5">
        <v>8</v>
      </c>
      <c r="E5">
        <v>230</v>
      </c>
      <c r="F5">
        <v>1.1900000000000001E-2</v>
      </c>
      <c r="G5">
        <v>0.1008</v>
      </c>
      <c r="H5">
        <v>398.37168574082398</v>
      </c>
      <c r="I5">
        <v>1</v>
      </c>
      <c r="J5">
        <v>6.2950999999999997</v>
      </c>
      <c r="K5">
        <v>53.3232</v>
      </c>
      <c r="L5">
        <v>1.257579</v>
      </c>
      <c r="M5">
        <v>0</v>
      </c>
      <c r="N5">
        <v>0</v>
      </c>
      <c r="O5">
        <v>0</v>
      </c>
      <c r="P5">
        <v>1</v>
      </c>
      <c r="Q5">
        <v>100</v>
      </c>
      <c r="R5">
        <v>1</v>
      </c>
    </row>
    <row r="6" spans="1:18" x14ac:dyDescent="0.3">
      <c r="A6" t="s">
        <v>105</v>
      </c>
      <c r="B6" t="s">
        <v>111</v>
      </c>
      <c r="C6">
        <v>8</v>
      </c>
      <c r="D6">
        <v>5</v>
      </c>
      <c r="E6">
        <v>230</v>
      </c>
      <c r="F6">
        <v>3.9E-2</v>
      </c>
      <c r="G6">
        <v>0.17</v>
      </c>
      <c r="H6">
        <v>398.37168574082398</v>
      </c>
      <c r="I6">
        <v>1</v>
      </c>
      <c r="J6">
        <v>20.631001000000001</v>
      </c>
      <c r="K6">
        <v>89.93</v>
      </c>
      <c r="L6">
        <v>2.1541619999999999</v>
      </c>
      <c r="M6">
        <v>0</v>
      </c>
      <c r="N6">
        <v>0</v>
      </c>
      <c r="O6">
        <v>0</v>
      </c>
      <c r="P6">
        <v>1</v>
      </c>
      <c r="Q6">
        <v>100</v>
      </c>
      <c r="R6">
        <v>1</v>
      </c>
    </row>
    <row r="7" spans="1:18" x14ac:dyDescent="0.3">
      <c r="A7" t="s">
        <v>106</v>
      </c>
      <c r="B7" t="s">
        <v>112</v>
      </c>
      <c r="C7">
        <v>5</v>
      </c>
      <c r="D7">
        <v>3</v>
      </c>
      <c r="E7">
        <v>230</v>
      </c>
      <c r="F7">
        <v>1.7000000000000001E-2</v>
      </c>
      <c r="G7">
        <v>9.1999999999999998E-2</v>
      </c>
      <c r="H7">
        <v>398.37168574082398</v>
      </c>
      <c r="I7">
        <v>1</v>
      </c>
      <c r="J7">
        <v>8.9930000000000003</v>
      </c>
      <c r="K7">
        <v>48.667999000000002</v>
      </c>
      <c r="L7">
        <v>0.95076000000000005</v>
      </c>
      <c r="M7">
        <v>0</v>
      </c>
      <c r="N7">
        <v>0</v>
      </c>
      <c r="O7">
        <v>0</v>
      </c>
      <c r="P7">
        <v>1</v>
      </c>
      <c r="Q7">
        <v>100</v>
      </c>
      <c r="R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"/>
  <sheetViews>
    <sheetView workbookViewId="0"/>
  </sheetViews>
  <sheetFormatPr baseColWidth="10" defaultColWidth="8.88671875" defaultRowHeight="14.4" x14ac:dyDescent="0.3"/>
  <sheetData>
    <row r="1" spans="1:28" x14ac:dyDescent="0.3">
      <c r="A1" s="1"/>
      <c r="B1" s="1" t="s">
        <v>11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  <c r="Z1" s="1" t="s">
        <v>136</v>
      </c>
      <c r="AA1" s="1" t="s">
        <v>137</v>
      </c>
      <c r="AB1" s="1" t="s">
        <v>18</v>
      </c>
    </row>
    <row r="2" spans="1:28" x14ac:dyDescent="0.3">
      <c r="A2" t="s">
        <v>138</v>
      </c>
      <c r="B2" t="s">
        <v>143</v>
      </c>
      <c r="C2">
        <v>3</v>
      </c>
      <c r="D2">
        <v>9</v>
      </c>
      <c r="E2">
        <v>250</v>
      </c>
      <c r="F2">
        <v>230</v>
      </c>
      <c r="G2">
        <v>16.5</v>
      </c>
      <c r="H2">
        <v>0</v>
      </c>
      <c r="I2">
        <v>0.14399999999999999</v>
      </c>
      <c r="J2">
        <v>14.4</v>
      </c>
      <c r="K2">
        <v>0</v>
      </c>
      <c r="L2">
        <v>0</v>
      </c>
      <c r="M2">
        <v>0</v>
      </c>
      <c r="N2">
        <v>3</v>
      </c>
      <c r="O2">
        <v>0</v>
      </c>
      <c r="P2">
        <v>100</v>
      </c>
      <c r="Q2">
        <v>0</v>
      </c>
      <c r="R2">
        <v>0.9</v>
      </c>
      <c r="S2">
        <v>5</v>
      </c>
      <c r="T2">
        <v>100</v>
      </c>
      <c r="U2" t="s">
        <v>148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</row>
    <row r="3" spans="1:28" x14ac:dyDescent="0.3">
      <c r="A3" t="s">
        <v>139</v>
      </c>
      <c r="B3" t="s">
        <v>144</v>
      </c>
      <c r="C3">
        <v>6</v>
      </c>
      <c r="D3">
        <v>1</v>
      </c>
      <c r="E3">
        <v>200</v>
      </c>
      <c r="F3">
        <v>230</v>
      </c>
      <c r="G3">
        <v>18</v>
      </c>
      <c r="H3">
        <v>0</v>
      </c>
      <c r="I3">
        <v>0.125</v>
      </c>
      <c r="J3">
        <v>12.5</v>
      </c>
      <c r="K3">
        <v>0</v>
      </c>
      <c r="L3">
        <v>0</v>
      </c>
      <c r="M3">
        <v>0</v>
      </c>
      <c r="N3">
        <v>3</v>
      </c>
      <c r="O3">
        <v>0</v>
      </c>
      <c r="P3">
        <v>100</v>
      </c>
      <c r="Q3">
        <v>0</v>
      </c>
      <c r="R3">
        <v>0.9</v>
      </c>
      <c r="S3">
        <v>5</v>
      </c>
      <c r="T3">
        <v>100</v>
      </c>
      <c r="U3" t="s">
        <v>148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</row>
    <row r="4" spans="1:28" x14ac:dyDescent="0.3">
      <c r="A4" t="s">
        <v>140</v>
      </c>
      <c r="B4" t="s">
        <v>145</v>
      </c>
      <c r="C4">
        <v>8</v>
      </c>
      <c r="D4">
        <v>2</v>
      </c>
      <c r="E4">
        <v>150</v>
      </c>
      <c r="F4">
        <v>230</v>
      </c>
      <c r="G4">
        <v>13.8</v>
      </c>
      <c r="H4">
        <v>0</v>
      </c>
      <c r="I4">
        <v>8.7900000000000006E-2</v>
      </c>
      <c r="J4">
        <v>8.7899999999999991</v>
      </c>
      <c r="K4">
        <v>0</v>
      </c>
      <c r="L4">
        <v>0</v>
      </c>
      <c r="M4">
        <v>0</v>
      </c>
      <c r="N4">
        <v>3</v>
      </c>
      <c r="O4">
        <v>0</v>
      </c>
      <c r="P4">
        <v>100</v>
      </c>
      <c r="Q4">
        <v>0</v>
      </c>
      <c r="R4">
        <v>0.9</v>
      </c>
      <c r="S4">
        <v>5</v>
      </c>
      <c r="T4">
        <v>100</v>
      </c>
      <c r="U4" t="s">
        <v>148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</row>
    <row r="5" spans="1:28" x14ac:dyDescent="0.3">
      <c r="A5" t="s">
        <v>141</v>
      </c>
      <c r="B5" t="s">
        <v>146</v>
      </c>
      <c r="C5">
        <v>0</v>
      </c>
      <c r="D5">
        <v>9</v>
      </c>
      <c r="E5">
        <v>512</v>
      </c>
      <c r="F5">
        <v>24</v>
      </c>
      <c r="G5">
        <v>16.5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</v>
      </c>
      <c r="U5" t="s">
        <v>148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</row>
    <row r="6" spans="1:28" x14ac:dyDescent="0.3">
      <c r="A6" t="s">
        <v>142</v>
      </c>
      <c r="B6" t="s">
        <v>147</v>
      </c>
      <c r="C6">
        <v>10</v>
      </c>
      <c r="D6">
        <v>2</v>
      </c>
      <c r="E6">
        <v>125</v>
      </c>
      <c r="F6">
        <v>15.5</v>
      </c>
      <c r="G6">
        <v>13.8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0.9</v>
      </c>
      <c r="S6">
        <v>0</v>
      </c>
      <c r="T6">
        <v>100</v>
      </c>
      <c r="U6" t="s">
        <v>148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"/>
  <sheetViews>
    <sheetView workbookViewId="0"/>
  </sheetViews>
  <sheetFormatPr baseColWidth="10" defaultColWidth="8.88671875" defaultRowHeight="14.4" x14ac:dyDescent="0.3"/>
  <sheetData>
    <row r="1" spans="1:37" x14ac:dyDescent="0.3">
      <c r="A1" s="1"/>
      <c r="B1" s="1" t="s">
        <v>11</v>
      </c>
      <c r="C1" s="1" t="s">
        <v>113</v>
      </c>
      <c r="D1" s="1" t="s">
        <v>149</v>
      </c>
      <c r="E1" s="1" t="s">
        <v>114</v>
      </c>
      <c r="F1" s="1" t="s">
        <v>150</v>
      </c>
      <c r="G1" s="1" t="s">
        <v>151</v>
      </c>
      <c r="H1" s="1" t="s">
        <v>152</v>
      </c>
      <c r="I1" s="1" t="s">
        <v>116</v>
      </c>
      <c r="J1" s="1" t="s">
        <v>153</v>
      </c>
      <c r="K1" s="1" t="s">
        <v>117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123</v>
      </c>
      <c r="AB1" s="1" t="s">
        <v>169</v>
      </c>
      <c r="AC1" s="1" t="s">
        <v>170</v>
      </c>
      <c r="AD1" s="1" t="s">
        <v>131</v>
      </c>
      <c r="AE1" s="1" t="s">
        <v>132</v>
      </c>
      <c r="AF1" s="1" t="s">
        <v>133</v>
      </c>
      <c r="AG1" s="1" t="s">
        <v>134</v>
      </c>
      <c r="AH1" s="1" t="s">
        <v>135</v>
      </c>
      <c r="AI1" s="1" t="s">
        <v>136</v>
      </c>
      <c r="AJ1" s="1" t="s">
        <v>137</v>
      </c>
      <c r="AK1" s="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"/>
  <sheetViews>
    <sheetView workbookViewId="0"/>
  </sheetViews>
  <sheetFormatPr baseColWidth="10" defaultColWidth="8.88671875" defaultRowHeight="14.4" x14ac:dyDescent="0.3"/>
  <sheetData>
    <row r="1" spans="1:10" x14ac:dyDescent="0.3">
      <c r="A1" s="1"/>
      <c r="B1" s="1" t="s">
        <v>11</v>
      </c>
      <c r="C1" s="1" t="s">
        <v>88</v>
      </c>
      <c r="D1" s="1" t="s">
        <v>89</v>
      </c>
      <c r="E1" s="1" t="s">
        <v>171</v>
      </c>
      <c r="F1" s="1" t="s">
        <v>50</v>
      </c>
      <c r="G1" s="1" t="s">
        <v>99</v>
      </c>
      <c r="H1" s="1" t="s">
        <v>70</v>
      </c>
      <c r="I1" s="1" t="s">
        <v>90</v>
      </c>
      <c r="J1" s="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System_data</vt:lpstr>
      <vt:lpstr>Bus</vt:lpstr>
      <vt:lpstr>SM_Unit</vt:lpstr>
      <vt:lpstr>SM_map</vt:lpstr>
      <vt:lpstr>Renewable</vt:lpstr>
      <vt:lpstr>Lines</vt:lpstr>
      <vt:lpstr>Trafos_2</vt:lpstr>
      <vt:lpstr>Trafos_3</vt:lpstr>
      <vt:lpstr>Switches</vt:lpstr>
      <vt:lpstr>Branch</vt:lpstr>
      <vt:lpstr>Branch_map</vt:lpstr>
      <vt:lpstr>Load_data</vt:lpstr>
      <vt:lpstr>load</vt:lpstr>
      <vt:lpstr>Reserve</vt:lpstr>
      <vt:lpstr>Shunt_data</vt:lpstr>
      <vt:lpstr>Reactor_data</vt:lpstr>
      <vt:lpstr>ESS_Unit</vt:lpstr>
      <vt:lpstr>ESS_map</vt:lpstr>
      <vt:lpstr>ESS_Energy_price</vt:lpstr>
      <vt:lpstr>Red_ext_data</vt:lpstr>
      <vt:lpstr>C_DR_load</vt:lpstr>
      <vt:lpstr>PDR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Peñaranda Bayona</dc:creator>
  <cp:lastModifiedBy>Usuario</cp:lastModifiedBy>
  <dcterms:created xsi:type="dcterms:W3CDTF">2020-12-02T19:24:36Z</dcterms:created>
  <dcterms:modified xsi:type="dcterms:W3CDTF">2020-12-02T19:50:05Z</dcterms:modified>
</cp:coreProperties>
</file>