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varoavendano/Documents/Python/tesis_codes/archivos_base/loc_size/"/>
    </mc:Choice>
  </mc:AlternateContent>
  <xr:revisionPtr revIDLastSave="0" documentId="13_ncr:1_{5160C1FE-F816-0943-B221-9D3C9F9C8A43}" xr6:coauthVersionLast="47" xr6:coauthVersionMax="47" xr10:uidLastSave="{00000000-0000-0000-0000-000000000000}"/>
  <bookViews>
    <workbookView xWindow="-20480" yWindow="460" windowWidth="20480" windowHeight="14900" tabRatio="906" activeTab="2" xr2:uid="{00000000-000D-0000-FFFF-FFFF00000000}"/>
  </bookViews>
  <sheets>
    <sheet name="System_data" sheetId="34" r:id="rId1"/>
    <sheet name="Bus" sheetId="41" r:id="rId2"/>
    <sheet name="Branch" sheetId="36" r:id="rId3"/>
    <sheet name="SM_Unit" sheetId="37" r:id="rId4"/>
    <sheet name="load_factor" sheetId="47" r:id="rId5"/>
  </sheets>
  <definedNames>
    <definedName name="_xlnm._FilterDatabase" localSheetId="2" hidden="1">Branch!$A$1:$O$561</definedName>
    <definedName name="_xlnm._FilterDatabase" localSheetId="1" hidden="1">Bus!$B$1:$P$426</definedName>
    <definedName name="_xlnm._FilterDatabase" localSheetId="4" hidden="1">load_factor!$A$1:$D$393</definedName>
    <definedName name="_xlnm._FilterDatabase" localSheetId="3" hidden="1">SM_Unit!$A$1:$Y$449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1" i="36" l="1"/>
  <c r="N181" i="36"/>
  <c r="O181" i="36"/>
  <c r="X3" i="37" l="1"/>
  <c r="Y3" i="37"/>
  <c r="X4" i="37"/>
  <c r="Y4" i="37"/>
  <c r="X5" i="37"/>
  <c r="Y5" i="37"/>
  <c r="X6" i="37"/>
  <c r="Y6" i="37"/>
  <c r="X7" i="37"/>
  <c r="Y7" i="37"/>
  <c r="X8" i="37"/>
  <c r="Y8" i="37"/>
  <c r="X9" i="37"/>
  <c r="Y9" i="37"/>
  <c r="X10" i="37"/>
  <c r="Y10" i="37"/>
  <c r="X11" i="37"/>
  <c r="Y11" i="37"/>
  <c r="X12" i="37"/>
  <c r="Y12" i="37"/>
  <c r="X13" i="37"/>
  <c r="Y13" i="37"/>
  <c r="X14" i="37"/>
  <c r="Y14" i="37"/>
  <c r="X15" i="37"/>
  <c r="Y15" i="37"/>
  <c r="X16" i="37"/>
  <c r="Y16" i="37"/>
  <c r="X17" i="37"/>
  <c r="Y17" i="37"/>
  <c r="X18" i="37"/>
  <c r="Y18" i="37"/>
  <c r="X19" i="37"/>
  <c r="Y19" i="37"/>
  <c r="X20" i="37"/>
  <c r="Y20" i="37"/>
  <c r="X21" i="37"/>
  <c r="Y21" i="37"/>
  <c r="X22" i="37"/>
  <c r="Y22" i="37"/>
  <c r="X23" i="37"/>
  <c r="Y23" i="37"/>
  <c r="X24" i="37"/>
  <c r="Y24" i="37"/>
  <c r="X25" i="37"/>
  <c r="Y25" i="37"/>
  <c r="X26" i="37"/>
  <c r="Y26" i="37"/>
  <c r="X27" i="37"/>
  <c r="Y27" i="37"/>
  <c r="X28" i="37"/>
  <c r="Y28" i="37"/>
  <c r="X29" i="37"/>
  <c r="Y29" i="37"/>
  <c r="X30" i="37"/>
  <c r="Y30" i="37"/>
  <c r="X31" i="37"/>
  <c r="Y31" i="37"/>
  <c r="X32" i="37"/>
  <c r="Y32" i="37"/>
  <c r="X33" i="37"/>
  <c r="Y33" i="37"/>
  <c r="X34" i="37"/>
  <c r="Y34" i="37"/>
  <c r="X35" i="37"/>
  <c r="Y35" i="37"/>
  <c r="X36" i="37"/>
  <c r="Y36" i="37"/>
  <c r="X37" i="37"/>
  <c r="Y37" i="37"/>
  <c r="X38" i="37"/>
  <c r="Y38" i="37"/>
  <c r="X39" i="37"/>
  <c r="Y39" i="37"/>
  <c r="X40" i="37"/>
  <c r="Y40" i="37"/>
  <c r="X41" i="37"/>
  <c r="Y41" i="37"/>
  <c r="X42" i="37"/>
  <c r="Y42" i="37"/>
  <c r="X43" i="37"/>
  <c r="Y43" i="37"/>
  <c r="X44" i="37"/>
  <c r="Y44" i="37"/>
  <c r="X45" i="37"/>
  <c r="Y45" i="37"/>
  <c r="X46" i="37"/>
  <c r="Y46" i="37"/>
  <c r="X47" i="37"/>
  <c r="Y47" i="37"/>
  <c r="X48" i="37"/>
  <c r="Y48" i="37"/>
  <c r="X49" i="37"/>
  <c r="Y49" i="37"/>
  <c r="X50" i="37"/>
  <c r="Y50" i="37"/>
  <c r="X51" i="37"/>
  <c r="Y51" i="37"/>
  <c r="X52" i="37"/>
  <c r="Y52" i="37"/>
  <c r="X53" i="37"/>
  <c r="Y53" i="37"/>
  <c r="X54" i="37"/>
  <c r="Y54" i="37"/>
  <c r="X55" i="37"/>
  <c r="Y55" i="37"/>
  <c r="X56" i="37"/>
  <c r="Y56" i="37"/>
  <c r="X57" i="37"/>
  <c r="Y57" i="37"/>
  <c r="X58" i="37"/>
  <c r="Y58" i="37"/>
  <c r="X59" i="37"/>
  <c r="Y59" i="37"/>
  <c r="X60" i="37"/>
  <c r="Y60" i="37"/>
  <c r="X61" i="37"/>
  <c r="Y61" i="37"/>
  <c r="X62" i="37"/>
  <c r="Y62" i="37"/>
  <c r="X63" i="37"/>
  <c r="Y63" i="37"/>
  <c r="X64" i="37"/>
  <c r="Y64" i="37"/>
  <c r="X65" i="37"/>
  <c r="Y65" i="37"/>
  <c r="X66" i="37"/>
  <c r="Y66" i="37"/>
  <c r="X67" i="37"/>
  <c r="Y67" i="37"/>
  <c r="X68" i="37"/>
  <c r="Y68" i="37"/>
  <c r="X69" i="37"/>
  <c r="Y69" i="37"/>
  <c r="X70" i="37"/>
  <c r="Y70" i="37"/>
  <c r="X71" i="37"/>
  <c r="Y71" i="37"/>
  <c r="X72" i="37"/>
  <c r="Y72" i="37"/>
  <c r="X73" i="37"/>
  <c r="Y73" i="37"/>
  <c r="X74" i="37"/>
  <c r="Y74" i="37"/>
  <c r="X75" i="37"/>
  <c r="Y75" i="37"/>
  <c r="X76" i="37"/>
  <c r="Y76" i="37"/>
  <c r="X77" i="37"/>
  <c r="Y77" i="37"/>
  <c r="X78" i="37"/>
  <c r="Y78" i="37"/>
  <c r="X79" i="37"/>
  <c r="Y79" i="37"/>
  <c r="X80" i="37"/>
  <c r="Y80" i="37"/>
  <c r="X81" i="37"/>
  <c r="Y81" i="37"/>
  <c r="X82" i="37"/>
  <c r="Y82" i="37"/>
  <c r="X83" i="37"/>
  <c r="Y83" i="37"/>
  <c r="X84" i="37"/>
  <c r="Y84" i="37"/>
  <c r="X85" i="37"/>
  <c r="Y85" i="37"/>
  <c r="X86" i="37"/>
  <c r="Y86" i="37"/>
  <c r="X87" i="37"/>
  <c r="Y87" i="37"/>
  <c r="X88" i="37"/>
  <c r="Y88" i="37"/>
  <c r="X89" i="37"/>
  <c r="Y89" i="37"/>
  <c r="X90" i="37"/>
  <c r="Y90" i="37"/>
  <c r="X91" i="37"/>
  <c r="Y91" i="37"/>
  <c r="X92" i="37"/>
  <c r="Y92" i="37"/>
  <c r="X93" i="37"/>
  <c r="Y93" i="37"/>
  <c r="X94" i="37"/>
  <c r="Y94" i="37"/>
  <c r="X95" i="37"/>
  <c r="Y95" i="37"/>
  <c r="X96" i="37"/>
  <c r="Y96" i="37"/>
  <c r="X97" i="37"/>
  <c r="Y97" i="37"/>
  <c r="X98" i="37"/>
  <c r="Y98" i="37"/>
  <c r="X99" i="37"/>
  <c r="Y99" i="37"/>
  <c r="X100" i="37"/>
  <c r="Y100" i="37"/>
  <c r="X101" i="37"/>
  <c r="Y101" i="37"/>
  <c r="X102" i="37"/>
  <c r="Y102" i="37"/>
  <c r="X103" i="37"/>
  <c r="Y103" i="37"/>
  <c r="X104" i="37"/>
  <c r="Y104" i="37"/>
  <c r="X105" i="37"/>
  <c r="Y105" i="37"/>
  <c r="X106" i="37"/>
  <c r="Y106" i="37"/>
  <c r="X107" i="37"/>
  <c r="Y107" i="37"/>
  <c r="X108" i="37"/>
  <c r="Y108" i="37"/>
  <c r="X109" i="37"/>
  <c r="Y109" i="37"/>
  <c r="X110" i="37"/>
  <c r="Y110" i="37"/>
  <c r="X111" i="37"/>
  <c r="Y111" i="37"/>
  <c r="X112" i="37"/>
  <c r="Y112" i="37"/>
  <c r="X113" i="37"/>
  <c r="Y113" i="37"/>
  <c r="X114" i="37"/>
  <c r="Y114" i="37"/>
  <c r="X115" i="37"/>
  <c r="Y115" i="37"/>
  <c r="X116" i="37"/>
  <c r="Y116" i="37"/>
  <c r="X117" i="37"/>
  <c r="Y117" i="37"/>
  <c r="X118" i="37"/>
  <c r="Y118" i="37"/>
  <c r="X119" i="37"/>
  <c r="Y119" i="37"/>
  <c r="X120" i="37"/>
  <c r="Y120" i="37"/>
  <c r="X121" i="37"/>
  <c r="Y121" i="37"/>
  <c r="X122" i="37"/>
  <c r="Y122" i="37"/>
  <c r="X123" i="37"/>
  <c r="Y123" i="37"/>
  <c r="X124" i="37"/>
  <c r="Y124" i="37"/>
  <c r="X125" i="37"/>
  <c r="Y125" i="37"/>
  <c r="X126" i="37"/>
  <c r="Y126" i="37"/>
  <c r="X127" i="37"/>
  <c r="Y127" i="37"/>
  <c r="X128" i="37"/>
  <c r="Y128" i="37"/>
  <c r="X129" i="37"/>
  <c r="Y129" i="37"/>
  <c r="X130" i="37"/>
  <c r="Y130" i="37"/>
  <c r="X131" i="37"/>
  <c r="Y131" i="37"/>
  <c r="X132" i="37"/>
  <c r="Y132" i="37"/>
  <c r="X133" i="37"/>
  <c r="Y133" i="37"/>
  <c r="X134" i="37"/>
  <c r="Y134" i="37"/>
  <c r="X135" i="37"/>
  <c r="Y135" i="37"/>
  <c r="X136" i="37"/>
  <c r="Y136" i="37"/>
  <c r="X137" i="37"/>
  <c r="Y137" i="37"/>
  <c r="X138" i="37"/>
  <c r="Y138" i="37"/>
  <c r="X139" i="37"/>
  <c r="Y139" i="37"/>
  <c r="X140" i="37"/>
  <c r="Y140" i="37"/>
  <c r="X141" i="37"/>
  <c r="Y141" i="37"/>
  <c r="X142" i="37"/>
  <c r="Y142" i="37"/>
  <c r="X143" i="37"/>
  <c r="Y143" i="37"/>
  <c r="X144" i="37"/>
  <c r="Y144" i="37"/>
  <c r="X145" i="37"/>
  <c r="Y145" i="37"/>
  <c r="X146" i="37"/>
  <c r="Y146" i="37"/>
  <c r="X147" i="37"/>
  <c r="Y147" i="37"/>
  <c r="X148" i="37"/>
  <c r="Y148" i="37"/>
  <c r="X149" i="37"/>
  <c r="Y149" i="37"/>
  <c r="X150" i="37"/>
  <c r="Y150" i="37"/>
  <c r="X151" i="37"/>
  <c r="Y151" i="37"/>
  <c r="X152" i="37"/>
  <c r="Y152" i="37"/>
  <c r="X153" i="37"/>
  <c r="Y153" i="37"/>
  <c r="X154" i="37"/>
  <c r="Y154" i="37"/>
  <c r="X155" i="37"/>
  <c r="Y155" i="37"/>
  <c r="X156" i="37"/>
  <c r="Y156" i="37"/>
  <c r="X157" i="37"/>
  <c r="Y157" i="37"/>
  <c r="X158" i="37"/>
  <c r="Y158" i="37"/>
  <c r="X159" i="37"/>
  <c r="Y159" i="37"/>
  <c r="X160" i="37"/>
  <c r="Y160" i="37"/>
  <c r="X161" i="37"/>
  <c r="Y161" i="37"/>
  <c r="X162" i="37"/>
  <c r="Y162" i="37"/>
  <c r="X163" i="37"/>
  <c r="Y163" i="37"/>
  <c r="X164" i="37"/>
  <c r="Y164" i="37"/>
  <c r="X165" i="37"/>
  <c r="Y165" i="37"/>
  <c r="X166" i="37"/>
  <c r="Y166" i="37"/>
  <c r="X167" i="37"/>
  <c r="Y167" i="37"/>
  <c r="X168" i="37"/>
  <c r="Y168" i="37"/>
  <c r="X169" i="37"/>
  <c r="Y169" i="37"/>
  <c r="X170" i="37"/>
  <c r="Y170" i="37"/>
  <c r="X171" i="37"/>
  <c r="Y171" i="37"/>
  <c r="X172" i="37"/>
  <c r="Y172" i="37"/>
  <c r="X173" i="37"/>
  <c r="Y173" i="37"/>
  <c r="X174" i="37"/>
  <c r="Y174" i="37"/>
  <c r="X175" i="37"/>
  <c r="Y175" i="37"/>
  <c r="X176" i="37"/>
  <c r="Y176" i="37"/>
  <c r="X177" i="37"/>
  <c r="Y177" i="37"/>
  <c r="X178" i="37"/>
  <c r="Y178" i="37"/>
  <c r="X179" i="37"/>
  <c r="Y179" i="37"/>
  <c r="X180" i="37"/>
  <c r="Y180" i="37"/>
  <c r="X181" i="37"/>
  <c r="Y181" i="37"/>
  <c r="X182" i="37"/>
  <c r="Y182" i="37"/>
  <c r="X183" i="37"/>
  <c r="Y183" i="37"/>
  <c r="X184" i="37"/>
  <c r="Y184" i="37"/>
  <c r="X185" i="37"/>
  <c r="Y185" i="37"/>
  <c r="X186" i="37"/>
  <c r="Y186" i="37"/>
  <c r="X187" i="37"/>
  <c r="Y187" i="37"/>
  <c r="X188" i="37"/>
  <c r="Y188" i="37"/>
  <c r="X189" i="37"/>
  <c r="Y189" i="37"/>
  <c r="X190" i="37"/>
  <c r="Y190" i="37"/>
  <c r="X191" i="37"/>
  <c r="Y191" i="37"/>
  <c r="X192" i="37"/>
  <c r="Y192" i="37"/>
  <c r="X193" i="37"/>
  <c r="Y193" i="37"/>
  <c r="X194" i="37"/>
  <c r="Y194" i="37"/>
  <c r="X195" i="37"/>
  <c r="Y195" i="37"/>
  <c r="X196" i="37"/>
  <c r="Y196" i="37"/>
  <c r="X197" i="37"/>
  <c r="Y197" i="37"/>
  <c r="X198" i="37"/>
  <c r="Y198" i="37"/>
  <c r="X199" i="37"/>
  <c r="Y199" i="37"/>
  <c r="X200" i="37"/>
  <c r="Y200" i="37"/>
  <c r="X201" i="37"/>
  <c r="Y201" i="37"/>
  <c r="X202" i="37"/>
  <c r="Y202" i="37"/>
  <c r="X203" i="37"/>
  <c r="Y203" i="37"/>
  <c r="X204" i="37"/>
  <c r="Y204" i="37"/>
  <c r="X205" i="37"/>
  <c r="Y205" i="37"/>
  <c r="X206" i="37"/>
  <c r="Y206" i="37"/>
  <c r="X207" i="37"/>
  <c r="Y207" i="37"/>
  <c r="X208" i="37"/>
  <c r="Y208" i="37"/>
  <c r="X209" i="37"/>
  <c r="Y209" i="37"/>
  <c r="X210" i="37"/>
  <c r="Y210" i="37"/>
  <c r="X211" i="37"/>
  <c r="Y211" i="37"/>
  <c r="X212" i="37"/>
  <c r="Y212" i="37"/>
  <c r="X213" i="37"/>
  <c r="Y213" i="37"/>
  <c r="X214" i="37"/>
  <c r="Y214" i="37"/>
  <c r="X215" i="37"/>
  <c r="Y215" i="37"/>
  <c r="X216" i="37"/>
  <c r="Y216" i="37"/>
  <c r="X217" i="37"/>
  <c r="Y217" i="37"/>
  <c r="X218" i="37"/>
  <c r="Y218" i="37"/>
  <c r="X219" i="37"/>
  <c r="Y219" i="37"/>
  <c r="X220" i="37"/>
  <c r="Y220" i="37"/>
  <c r="X221" i="37"/>
  <c r="Y221" i="37"/>
  <c r="X222" i="37"/>
  <c r="Y222" i="37"/>
  <c r="X223" i="37"/>
  <c r="Y223" i="37"/>
  <c r="X224" i="37"/>
  <c r="Y224" i="37"/>
  <c r="X225" i="37"/>
  <c r="Y225" i="37"/>
  <c r="X226" i="37"/>
  <c r="Y226" i="37"/>
  <c r="X227" i="37"/>
  <c r="Y227" i="37"/>
  <c r="X228" i="37"/>
  <c r="Y228" i="37"/>
  <c r="X229" i="37"/>
  <c r="Y229" i="37"/>
  <c r="X230" i="37"/>
  <c r="Y230" i="37"/>
  <c r="X231" i="37"/>
  <c r="Y231" i="37"/>
  <c r="X232" i="37"/>
  <c r="Y232" i="37"/>
  <c r="X233" i="37"/>
  <c r="Y233" i="37"/>
  <c r="X234" i="37"/>
  <c r="Y234" i="37"/>
  <c r="X235" i="37"/>
  <c r="Y235" i="37"/>
  <c r="X236" i="37"/>
  <c r="Y236" i="37"/>
  <c r="X237" i="37"/>
  <c r="Y237" i="37"/>
  <c r="X238" i="37"/>
  <c r="Y238" i="37"/>
  <c r="X239" i="37"/>
  <c r="Y239" i="37"/>
  <c r="X240" i="37"/>
  <c r="Y240" i="37"/>
  <c r="X241" i="37"/>
  <c r="Y241" i="37"/>
  <c r="X242" i="37"/>
  <c r="Y242" i="37"/>
  <c r="X243" i="37"/>
  <c r="Y243" i="37"/>
  <c r="X244" i="37"/>
  <c r="Y244" i="37"/>
  <c r="X245" i="37"/>
  <c r="Y245" i="37"/>
  <c r="X246" i="37"/>
  <c r="Y246" i="37"/>
  <c r="X247" i="37"/>
  <c r="Y247" i="37"/>
  <c r="X248" i="37"/>
  <c r="Y248" i="37"/>
  <c r="X249" i="37"/>
  <c r="Y249" i="37"/>
  <c r="X250" i="37"/>
  <c r="Y250" i="37"/>
  <c r="X251" i="37"/>
  <c r="Y251" i="37"/>
  <c r="X252" i="37"/>
  <c r="Y252" i="37"/>
  <c r="X253" i="37"/>
  <c r="Y253" i="37"/>
  <c r="X254" i="37"/>
  <c r="Y254" i="37"/>
  <c r="X255" i="37"/>
  <c r="Y255" i="37"/>
  <c r="X256" i="37"/>
  <c r="Y256" i="37"/>
  <c r="X257" i="37"/>
  <c r="Y257" i="37"/>
  <c r="X258" i="37"/>
  <c r="Y258" i="37"/>
  <c r="X259" i="37"/>
  <c r="Y259" i="37"/>
  <c r="X260" i="37"/>
  <c r="Y260" i="37"/>
  <c r="X261" i="37"/>
  <c r="Y261" i="37"/>
  <c r="X262" i="37"/>
  <c r="Y262" i="37"/>
  <c r="X263" i="37"/>
  <c r="Y263" i="37"/>
  <c r="X264" i="37"/>
  <c r="Y264" i="37"/>
  <c r="X265" i="37"/>
  <c r="Y265" i="37"/>
  <c r="X266" i="37"/>
  <c r="Y266" i="37"/>
  <c r="X267" i="37"/>
  <c r="Y267" i="37"/>
  <c r="X268" i="37"/>
  <c r="Y268" i="37"/>
  <c r="X269" i="37"/>
  <c r="Y269" i="37"/>
  <c r="X270" i="37"/>
  <c r="Y270" i="37"/>
  <c r="X271" i="37"/>
  <c r="Y271" i="37"/>
  <c r="X272" i="37"/>
  <c r="Y272" i="37"/>
  <c r="X273" i="37"/>
  <c r="Y273" i="37"/>
  <c r="X274" i="37"/>
  <c r="Y274" i="37"/>
  <c r="X275" i="37"/>
  <c r="Y275" i="37"/>
  <c r="X276" i="37"/>
  <c r="Y276" i="37"/>
  <c r="X277" i="37"/>
  <c r="Y277" i="37"/>
  <c r="X278" i="37"/>
  <c r="Y278" i="37"/>
  <c r="X279" i="37"/>
  <c r="Y279" i="37"/>
  <c r="X280" i="37"/>
  <c r="Y280" i="37"/>
  <c r="X281" i="37"/>
  <c r="Y281" i="37"/>
  <c r="X282" i="37"/>
  <c r="Y282" i="37"/>
  <c r="X283" i="37"/>
  <c r="Y283" i="37"/>
  <c r="X284" i="37"/>
  <c r="Y284" i="37"/>
  <c r="X285" i="37"/>
  <c r="Y285" i="37"/>
  <c r="X286" i="37"/>
  <c r="Y286" i="37"/>
  <c r="X287" i="37"/>
  <c r="Y287" i="37"/>
  <c r="X288" i="37"/>
  <c r="Y288" i="37"/>
  <c r="X289" i="37"/>
  <c r="Y289" i="37"/>
  <c r="X290" i="37"/>
  <c r="Y290" i="37"/>
  <c r="X291" i="37"/>
  <c r="Y291" i="37"/>
  <c r="X292" i="37"/>
  <c r="Y292" i="37"/>
  <c r="X293" i="37"/>
  <c r="Y293" i="37"/>
  <c r="X294" i="37"/>
  <c r="Y294" i="37"/>
  <c r="X295" i="37"/>
  <c r="Y295" i="37"/>
  <c r="X296" i="37"/>
  <c r="Y296" i="37"/>
  <c r="X297" i="37"/>
  <c r="Y297" i="37"/>
  <c r="X298" i="37"/>
  <c r="Y298" i="37"/>
  <c r="X299" i="37"/>
  <c r="Y299" i="37"/>
  <c r="X300" i="37"/>
  <c r="Y300" i="37"/>
  <c r="X301" i="37"/>
  <c r="Y301" i="37"/>
  <c r="X302" i="37"/>
  <c r="Y302" i="37"/>
  <c r="X303" i="37"/>
  <c r="Y303" i="37"/>
  <c r="X304" i="37"/>
  <c r="Y304" i="37"/>
  <c r="X305" i="37"/>
  <c r="Y305" i="37"/>
  <c r="X306" i="37"/>
  <c r="Y306" i="37"/>
  <c r="X307" i="37"/>
  <c r="Y307" i="37"/>
  <c r="X308" i="37"/>
  <c r="Y308" i="37"/>
  <c r="X309" i="37"/>
  <c r="Y309" i="37"/>
  <c r="X310" i="37"/>
  <c r="Y310" i="37"/>
  <c r="X311" i="37"/>
  <c r="Y311" i="37"/>
  <c r="X312" i="37"/>
  <c r="Y312" i="37"/>
  <c r="X313" i="37"/>
  <c r="Y313" i="37"/>
  <c r="X314" i="37"/>
  <c r="Y314" i="37"/>
  <c r="X315" i="37"/>
  <c r="Y315" i="37"/>
  <c r="X316" i="37"/>
  <c r="Y316" i="37"/>
  <c r="X317" i="37"/>
  <c r="Y317" i="37"/>
  <c r="X318" i="37"/>
  <c r="Y318" i="37"/>
  <c r="X319" i="37"/>
  <c r="Y319" i="37"/>
  <c r="X320" i="37"/>
  <c r="Y320" i="37"/>
  <c r="X321" i="37"/>
  <c r="Y321" i="37"/>
  <c r="X322" i="37"/>
  <c r="Y322" i="37"/>
  <c r="X323" i="37"/>
  <c r="Y323" i="37"/>
  <c r="X324" i="37"/>
  <c r="Y324" i="37"/>
  <c r="X325" i="37"/>
  <c r="Y325" i="37"/>
  <c r="X326" i="37"/>
  <c r="Y326" i="37"/>
  <c r="X327" i="37"/>
  <c r="Y327" i="37"/>
  <c r="X328" i="37"/>
  <c r="Y328" i="37"/>
  <c r="X329" i="37"/>
  <c r="Y329" i="37"/>
  <c r="X330" i="37"/>
  <c r="Y330" i="37"/>
  <c r="X331" i="37"/>
  <c r="Y331" i="37"/>
  <c r="X332" i="37"/>
  <c r="Y332" i="37"/>
  <c r="X333" i="37"/>
  <c r="Y333" i="37"/>
  <c r="X334" i="37"/>
  <c r="Y334" i="37"/>
  <c r="X335" i="37"/>
  <c r="Y335" i="37"/>
  <c r="X336" i="37"/>
  <c r="Y336" i="37"/>
  <c r="X337" i="37"/>
  <c r="Y337" i="37"/>
  <c r="X338" i="37"/>
  <c r="Y338" i="37"/>
  <c r="X339" i="37"/>
  <c r="Y339" i="37"/>
  <c r="X340" i="37"/>
  <c r="Y340" i="37"/>
  <c r="X341" i="37"/>
  <c r="Y341" i="37"/>
  <c r="X342" i="37"/>
  <c r="Y342" i="37"/>
  <c r="X343" i="37"/>
  <c r="Y343" i="37"/>
  <c r="X344" i="37"/>
  <c r="Y344" i="37"/>
  <c r="X345" i="37"/>
  <c r="Y345" i="37"/>
  <c r="X346" i="37"/>
  <c r="Y346" i="37"/>
  <c r="X347" i="37"/>
  <c r="Y347" i="37"/>
  <c r="X348" i="37"/>
  <c r="Y348" i="37"/>
  <c r="X349" i="37"/>
  <c r="Y349" i="37"/>
  <c r="X350" i="37"/>
  <c r="Y350" i="37"/>
  <c r="X351" i="37"/>
  <c r="Y351" i="37"/>
  <c r="X352" i="37"/>
  <c r="Y352" i="37"/>
  <c r="X353" i="37"/>
  <c r="Y353" i="37"/>
  <c r="X354" i="37"/>
  <c r="Y354" i="37"/>
  <c r="X355" i="37"/>
  <c r="Y355" i="37"/>
  <c r="X356" i="37"/>
  <c r="Y356" i="37"/>
  <c r="X357" i="37"/>
  <c r="Y357" i="37"/>
  <c r="X358" i="37"/>
  <c r="Y358" i="37"/>
  <c r="X359" i="37"/>
  <c r="Y359" i="37"/>
  <c r="X360" i="37"/>
  <c r="Y360" i="37"/>
  <c r="X361" i="37"/>
  <c r="Y361" i="37"/>
  <c r="X362" i="37"/>
  <c r="Y362" i="37"/>
  <c r="X363" i="37"/>
  <c r="Y363" i="37"/>
  <c r="X364" i="37"/>
  <c r="Y364" i="37"/>
  <c r="X365" i="37"/>
  <c r="Y365" i="37"/>
  <c r="X366" i="37"/>
  <c r="Y366" i="37"/>
  <c r="X367" i="37"/>
  <c r="Y367" i="37"/>
  <c r="X368" i="37"/>
  <c r="Y368" i="37"/>
  <c r="X369" i="37"/>
  <c r="Y369" i="37"/>
  <c r="X370" i="37"/>
  <c r="Y370" i="37"/>
  <c r="X371" i="37"/>
  <c r="Y371" i="37"/>
  <c r="X372" i="37"/>
  <c r="Y372" i="37"/>
  <c r="X373" i="37"/>
  <c r="Y373" i="37"/>
  <c r="X374" i="37"/>
  <c r="Y374" i="37"/>
  <c r="X375" i="37"/>
  <c r="Y375" i="37"/>
  <c r="X376" i="37"/>
  <c r="Y376" i="37"/>
  <c r="X377" i="37"/>
  <c r="Y377" i="37"/>
  <c r="X378" i="37"/>
  <c r="Y378" i="37"/>
  <c r="X379" i="37"/>
  <c r="Y379" i="37"/>
  <c r="X380" i="37"/>
  <c r="Y380" i="37"/>
  <c r="X381" i="37"/>
  <c r="Y381" i="37"/>
  <c r="X382" i="37"/>
  <c r="Y382" i="37"/>
  <c r="X383" i="37"/>
  <c r="Y383" i="37"/>
  <c r="X384" i="37"/>
  <c r="Y384" i="37"/>
  <c r="X385" i="37"/>
  <c r="Y385" i="37"/>
  <c r="X386" i="37"/>
  <c r="Y386" i="37"/>
  <c r="X387" i="37"/>
  <c r="Y387" i="37"/>
  <c r="X388" i="37"/>
  <c r="Y388" i="37"/>
  <c r="X389" i="37"/>
  <c r="Y389" i="37"/>
  <c r="X390" i="37"/>
  <c r="Y390" i="37"/>
  <c r="X391" i="37"/>
  <c r="Y391" i="37"/>
  <c r="X392" i="37"/>
  <c r="Y392" i="37"/>
  <c r="X393" i="37"/>
  <c r="Y393" i="37"/>
  <c r="X394" i="37"/>
  <c r="Y394" i="37"/>
  <c r="X395" i="37"/>
  <c r="Y395" i="37"/>
  <c r="X396" i="37"/>
  <c r="Y396" i="37"/>
  <c r="X397" i="37"/>
  <c r="Y397" i="37"/>
  <c r="X398" i="37"/>
  <c r="Y398" i="37"/>
  <c r="X399" i="37"/>
  <c r="Y399" i="37"/>
  <c r="X400" i="37"/>
  <c r="Y400" i="37"/>
  <c r="X401" i="37"/>
  <c r="Y401" i="37"/>
  <c r="X402" i="37"/>
  <c r="Y402" i="37"/>
  <c r="X403" i="37"/>
  <c r="Y403" i="37"/>
  <c r="X404" i="37"/>
  <c r="Y404" i="37"/>
  <c r="X405" i="37"/>
  <c r="Y405" i="37"/>
  <c r="X406" i="37"/>
  <c r="Y406" i="37"/>
  <c r="X407" i="37"/>
  <c r="Y407" i="37"/>
  <c r="X408" i="37"/>
  <c r="Y408" i="37"/>
  <c r="X409" i="37"/>
  <c r="Y409" i="37"/>
  <c r="X410" i="37"/>
  <c r="Y410" i="37"/>
  <c r="X411" i="37"/>
  <c r="Y411" i="37"/>
  <c r="X412" i="37"/>
  <c r="Y412" i="37"/>
  <c r="X413" i="37"/>
  <c r="Y413" i="37"/>
  <c r="X414" i="37"/>
  <c r="Y414" i="37"/>
  <c r="X415" i="37"/>
  <c r="Y415" i="37"/>
  <c r="X416" i="37"/>
  <c r="Y416" i="37"/>
  <c r="X417" i="37"/>
  <c r="Y417" i="37"/>
  <c r="X418" i="37"/>
  <c r="Y418" i="37"/>
  <c r="X419" i="37"/>
  <c r="Y419" i="37"/>
  <c r="X420" i="37"/>
  <c r="Y420" i="37"/>
  <c r="X421" i="37"/>
  <c r="Y421" i="37"/>
  <c r="X422" i="37"/>
  <c r="Y422" i="37"/>
  <c r="X423" i="37"/>
  <c r="Y423" i="37"/>
  <c r="X424" i="37"/>
  <c r="Y424" i="37"/>
  <c r="X425" i="37"/>
  <c r="Y425" i="37"/>
  <c r="X426" i="37"/>
  <c r="Y426" i="37"/>
  <c r="X427" i="37"/>
  <c r="Y427" i="37"/>
  <c r="X428" i="37"/>
  <c r="Y428" i="37"/>
  <c r="X429" i="37"/>
  <c r="Y429" i="37"/>
  <c r="X430" i="37"/>
  <c r="Y430" i="37"/>
  <c r="X431" i="37"/>
  <c r="Y431" i="37"/>
  <c r="X432" i="37"/>
  <c r="Y432" i="37"/>
  <c r="X433" i="37"/>
  <c r="Y433" i="37"/>
  <c r="X434" i="37"/>
  <c r="Y434" i="37"/>
  <c r="X435" i="37"/>
  <c r="Y435" i="37"/>
  <c r="X436" i="37"/>
  <c r="Y436" i="37"/>
  <c r="X437" i="37"/>
  <c r="Y437" i="37"/>
  <c r="X438" i="37"/>
  <c r="Y438" i="37"/>
  <c r="X439" i="37"/>
  <c r="Y439" i="37"/>
  <c r="X440" i="37"/>
  <c r="Y440" i="37"/>
  <c r="X441" i="37"/>
  <c r="Y441" i="37"/>
  <c r="X442" i="37"/>
  <c r="Y442" i="37"/>
  <c r="X443" i="37"/>
  <c r="Y443" i="37"/>
  <c r="X444" i="37"/>
  <c r="Y444" i="37"/>
  <c r="X445" i="37"/>
  <c r="Y445" i="37"/>
  <c r="X446" i="37"/>
  <c r="Y446" i="37"/>
  <c r="X447" i="37"/>
  <c r="Y447" i="37"/>
  <c r="X448" i="37"/>
  <c r="Y448" i="37"/>
  <c r="X449" i="37"/>
  <c r="Y449" i="37"/>
  <c r="Y2" i="37"/>
  <c r="X2" i="37"/>
  <c r="N3" i="36"/>
  <c r="O3" i="36"/>
  <c r="N4" i="36"/>
  <c r="O4" i="36"/>
  <c r="N5" i="36"/>
  <c r="O5" i="36"/>
  <c r="N6" i="36"/>
  <c r="O6" i="36"/>
  <c r="N7" i="36"/>
  <c r="O7" i="36"/>
  <c r="N8" i="36"/>
  <c r="O8" i="36"/>
  <c r="N9" i="36"/>
  <c r="O9" i="36"/>
  <c r="N10" i="36"/>
  <c r="O10" i="36"/>
  <c r="N11" i="36"/>
  <c r="O11" i="36"/>
  <c r="N12" i="36"/>
  <c r="O12" i="36"/>
  <c r="N13" i="36"/>
  <c r="O13" i="36"/>
  <c r="N14" i="36"/>
  <c r="O14" i="36"/>
  <c r="N15" i="36"/>
  <c r="O15" i="36"/>
  <c r="N16" i="36"/>
  <c r="O16" i="36"/>
  <c r="N17" i="36"/>
  <c r="O17" i="36"/>
  <c r="N18" i="36"/>
  <c r="O18" i="36"/>
  <c r="N19" i="36"/>
  <c r="O19" i="36"/>
  <c r="N20" i="36"/>
  <c r="O20" i="36"/>
  <c r="N21" i="36"/>
  <c r="O21" i="36"/>
  <c r="N22" i="36"/>
  <c r="O22" i="36"/>
  <c r="N23" i="36"/>
  <c r="O23" i="36"/>
  <c r="N24" i="36"/>
  <c r="O24" i="36"/>
  <c r="N25" i="36"/>
  <c r="O25" i="36"/>
  <c r="N26" i="36"/>
  <c r="O26" i="36"/>
  <c r="N27" i="36"/>
  <c r="O27" i="36"/>
  <c r="N28" i="36"/>
  <c r="O28" i="36"/>
  <c r="N29" i="36"/>
  <c r="O29" i="36"/>
  <c r="N30" i="36"/>
  <c r="O30" i="36"/>
  <c r="N31" i="36"/>
  <c r="O31" i="36"/>
  <c r="N32" i="36"/>
  <c r="O32" i="36"/>
  <c r="N33" i="36"/>
  <c r="O33" i="36"/>
  <c r="N34" i="36"/>
  <c r="O34" i="36"/>
  <c r="N35" i="36"/>
  <c r="O35" i="36"/>
  <c r="N36" i="36"/>
  <c r="O36" i="36"/>
  <c r="N37" i="36"/>
  <c r="O37" i="36"/>
  <c r="N38" i="36"/>
  <c r="O38" i="36"/>
  <c r="N39" i="36"/>
  <c r="O39" i="36"/>
  <c r="N40" i="36"/>
  <c r="O40" i="36"/>
  <c r="N41" i="36"/>
  <c r="O41" i="36"/>
  <c r="N42" i="36"/>
  <c r="O42" i="36"/>
  <c r="N43" i="36"/>
  <c r="O43" i="36"/>
  <c r="N44" i="36"/>
  <c r="O44" i="36"/>
  <c r="N45" i="36"/>
  <c r="O45" i="36"/>
  <c r="N46" i="36"/>
  <c r="O46" i="36"/>
  <c r="N47" i="36"/>
  <c r="O47" i="36"/>
  <c r="N48" i="36"/>
  <c r="O48" i="36"/>
  <c r="N49" i="36"/>
  <c r="O49" i="36"/>
  <c r="N50" i="36"/>
  <c r="O50" i="36"/>
  <c r="N51" i="36"/>
  <c r="O51" i="36"/>
  <c r="N52" i="36"/>
  <c r="O52" i="36"/>
  <c r="N53" i="36"/>
  <c r="O53" i="36"/>
  <c r="N54" i="36"/>
  <c r="O54" i="36"/>
  <c r="N55" i="36"/>
  <c r="O55" i="36"/>
  <c r="N56" i="36"/>
  <c r="O56" i="36"/>
  <c r="N57" i="36"/>
  <c r="O57" i="36"/>
  <c r="N58" i="36"/>
  <c r="O58" i="36"/>
  <c r="N59" i="36"/>
  <c r="O59" i="36"/>
  <c r="N60" i="36"/>
  <c r="O60" i="36"/>
  <c r="N61" i="36"/>
  <c r="O61" i="36"/>
  <c r="N62" i="36"/>
  <c r="O62" i="36"/>
  <c r="N63" i="36"/>
  <c r="O63" i="36"/>
  <c r="N64" i="36"/>
  <c r="O64" i="36"/>
  <c r="N65" i="36"/>
  <c r="O65" i="36"/>
  <c r="N66" i="36"/>
  <c r="O66" i="36"/>
  <c r="N67" i="36"/>
  <c r="O67" i="36"/>
  <c r="N68" i="36"/>
  <c r="O68" i="36"/>
  <c r="N69" i="36"/>
  <c r="O69" i="36"/>
  <c r="N70" i="36"/>
  <c r="O70" i="36"/>
  <c r="N71" i="36"/>
  <c r="O71" i="36"/>
  <c r="N72" i="36"/>
  <c r="O72" i="36"/>
  <c r="N73" i="36"/>
  <c r="O73" i="36"/>
  <c r="N74" i="36"/>
  <c r="O74" i="36"/>
  <c r="N75" i="36"/>
  <c r="O75" i="36"/>
  <c r="N76" i="36"/>
  <c r="O76" i="36"/>
  <c r="N77" i="36"/>
  <c r="O77" i="36"/>
  <c r="N78" i="36"/>
  <c r="O78" i="36"/>
  <c r="N79" i="36"/>
  <c r="O79" i="36"/>
  <c r="N80" i="36"/>
  <c r="O80" i="36"/>
  <c r="N81" i="36"/>
  <c r="O81" i="36"/>
  <c r="N82" i="36"/>
  <c r="O82" i="36"/>
  <c r="N83" i="36"/>
  <c r="O83" i="36"/>
  <c r="N84" i="36"/>
  <c r="O84" i="36"/>
  <c r="N85" i="36"/>
  <c r="O85" i="36"/>
  <c r="N86" i="36"/>
  <c r="O86" i="36"/>
  <c r="N87" i="36"/>
  <c r="O87" i="36"/>
  <c r="N88" i="36"/>
  <c r="O88" i="36"/>
  <c r="N89" i="36"/>
  <c r="O89" i="36"/>
  <c r="N90" i="36"/>
  <c r="O90" i="36"/>
  <c r="N91" i="36"/>
  <c r="O91" i="36"/>
  <c r="N92" i="36"/>
  <c r="O92" i="36"/>
  <c r="N93" i="36"/>
  <c r="O93" i="36"/>
  <c r="N94" i="36"/>
  <c r="O94" i="36"/>
  <c r="N95" i="36"/>
  <c r="O95" i="36"/>
  <c r="N96" i="36"/>
  <c r="O96" i="36"/>
  <c r="N97" i="36"/>
  <c r="O97" i="36"/>
  <c r="N98" i="36"/>
  <c r="O98" i="36"/>
  <c r="N99" i="36"/>
  <c r="O99" i="36"/>
  <c r="N100" i="36"/>
  <c r="O100" i="36"/>
  <c r="N101" i="36"/>
  <c r="O101" i="36"/>
  <c r="N102" i="36"/>
  <c r="O102" i="36"/>
  <c r="N103" i="36"/>
  <c r="O103" i="36"/>
  <c r="N104" i="36"/>
  <c r="O104" i="36"/>
  <c r="N105" i="36"/>
  <c r="O105" i="36"/>
  <c r="N106" i="36"/>
  <c r="O106" i="36"/>
  <c r="N107" i="36"/>
  <c r="O107" i="36"/>
  <c r="N108" i="36"/>
  <c r="O108" i="36"/>
  <c r="N109" i="36"/>
  <c r="O109" i="36"/>
  <c r="N110" i="36"/>
  <c r="O110" i="36"/>
  <c r="N111" i="36"/>
  <c r="O111" i="36"/>
  <c r="N112" i="36"/>
  <c r="O112" i="36"/>
  <c r="N113" i="36"/>
  <c r="O113" i="36"/>
  <c r="N114" i="36"/>
  <c r="O114" i="36"/>
  <c r="N115" i="36"/>
  <c r="O115" i="36"/>
  <c r="N116" i="36"/>
  <c r="O116" i="36"/>
  <c r="N117" i="36"/>
  <c r="O117" i="36"/>
  <c r="N118" i="36"/>
  <c r="O118" i="36"/>
  <c r="N119" i="36"/>
  <c r="O119" i="36"/>
  <c r="N120" i="36"/>
  <c r="O120" i="36"/>
  <c r="N121" i="36"/>
  <c r="O121" i="36"/>
  <c r="N122" i="36"/>
  <c r="O122" i="36"/>
  <c r="N123" i="36"/>
  <c r="O123" i="36"/>
  <c r="N124" i="36"/>
  <c r="O124" i="36"/>
  <c r="N125" i="36"/>
  <c r="O125" i="36"/>
  <c r="N126" i="36"/>
  <c r="O126" i="36"/>
  <c r="N127" i="36"/>
  <c r="O127" i="36"/>
  <c r="N128" i="36"/>
  <c r="O128" i="36"/>
  <c r="N129" i="36"/>
  <c r="O129" i="36"/>
  <c r="N130" i="36"/>
  <c r="O130" i="36"/>
  <c r="N131" i="36"/>
  <c r="O131" i="36"/>
  <c r="N132" i="36"/>
  <c r="O132" i="36"/>
  <c r="N133" i="36"/>
  <c r="O133" i="36"/>
  <c r="N134" i="36"/>
  <c r="O134" i="36"/>
  <c r="N135" i="36"/>
  <c r="O135" i="36"/>
  <c r="N136" i="36"/>
  <c r="O136" i="36"/>
  <c r="N137" i="36"/>
  <c r="O137" i="36"/>
  <c r="N138" i="36"/>
  <c r="O138" i="36"/>
  <c r="N139" i="36"/>
  <c r="O139" i="36"/>
  <c r="N140" i="36"/>
  <c r="O140" i="36"/>
  <c r="N141" i="36"/>
  <c r="O141" i="36"/>
  <c r="N142" i="36"/>
  <c r="O142" i="36"/>
  <c r="N143" i="36"/>
  <c r="O143" i="36"/>
  <c r="N144" i="36"/>
  <c r="O144" i="36"/>
  <c r="N145" i="36"/>
  <c r="O145" i="36"/>
  <c r="N146" i="36"/>
  <c r="O146" i="36"/>
  <c r="N147" i="36"/>
  <c r="O147" i="36"/>
  <c r="N148" i="36"/>
  <c r="O148" i="36"/>
  <c r="N149" i="36"/>
  <c r="O149" i="36"/>
  <c r="N150" i="36"/>
  <c r="O150" i="36"/>
  <c r="N151" i="36"/>
  <c r="O151" i="36"/>
  <c r="N152" i="36"/>
  <c r="O152" i="36"/>
  <c r="N153" i="36"/>
  <c r="O153" i="36"/>
  <c r="N154" i="36"/>
  <c r="O154" i="36"/>
  <c r="N155" i="36"/>
  <c r="O155" i="36"/>
  <c r="N156" i="36"/>
  <c r="O156" i="36"/>
  <c r="N157" i="36"/>
  <c r="O157" i="36"/>
  <c r="N158" i="36"/>
  <c r="O158" i="36"/>
  <c r="N159" i="36"/>
  <c r="O159" i="36"/>
  <c r="N160" i="36"/>
  <c r="O160" i="36"/>
  <c r="N161" i="36"/>
  <c r="O161" i="36"/>
  <c r="N162" i="36"/>
  <c r="O162" i="36"/>
  <c r="N163" i="36"/>
  <c r="O163" i="36"/>
  <c r="N164" i="36"/>
  <c r="O164" i="36"/>
  <c r="N165" i="36"/>
  <c r="O165" i="36"/>
  <c r="N166" i="36"/>
  <c r="O166" i="36"/>
  <c r="N167" i="36"/>
  <c r="O167" i="36"/>
  <c r="N168" i="36"/>
  <c r="O168" i="36"/>
  <c r="N169" i="36"/>
  <c r="O169" i="36"/>
  <c r="N170" i="36"/>
  <c r="O170" i="36"/>
  <c r="N171" i="36"/>
  <c r="O171" i="36"/>
  <c r="N172" i="36"/>
  <c r="O172" i="36"/>
  <c r="N173" i="36"/>
  <c r="O173" i="36"/>
  <c r="N174" i="36"/>
  <c r="O174" i="36"/>
  <c r="N175" i="36"/>
  <c r="O175" i="36"/>
  <c r="N176" i="36"/>
  <c r="O176" i="36"/>
  <c r="N177" i="36"/>
  <c r="O177" i="36"/>
  <c r="N178" i="36"/>
  <c r="O178" i="36"/>
  <c r="N179" i="36"/>
  <c r="O179" i="36"/>
  <c r="N180" i="36"/>
  <c r="O180" i="36"/>
  <c r="O2" i="36"/>
  <c r="N2" i="36"/>
  <c r="B3" i="36"/>
  <c r="B4" i="36"/>
  <c r="B5" i="36"/>
  <c r="B7" i="36"/>
  <c r="B8" i="36"/>
  <c r="B9" i="36"/>
  <c r="B11" i="36"/>
  <c r="B12" i="36"/>
  <c r="B13" i="36"/>
  <c r="B15" i="36"/>
  <c r="B16" i="36"/>
  <c r="B17" i="36"/>
  <c r="B19" i="36"/>
  <c r="B20" i="36"/>
  <c r="B21" i="36"/>
  <c r="B23" i="36"/>
  <c r="B24" i="36"/>
  <c r="B25" i="36"/>
  <c r="B27" i="36"/>
  <c r="B28" i="36"/>
  <c r="B29" i="36"/>
  <c r="B31" i="36"/>
  <c r="B32" i="36"/>
  <c r="B33" i="36"/>
  <c r="B35" i="36"/>
  <c r="B36" i="36"/>
  <c r="B37" i="36"/>
  <c r="B39" i="36"/>
  <c r="B40" i="36"/>
  <c r="B41" i="36"/>
  <c r="B43" i="36"/>
  <c r="B44" i="36"/>
  <c r="B45" i="36"/>
  <c r="B46" i="36"/>
  <c r="B47" i="36"/>
  <c r="B48" i="36"/>
  <c r="B49" i="36"/>
  <c r="B51" i="36"/>
  <c r="B52" i="36"/>
  <c r="B53" i="36"/>
  <c r="B55" i="36"/>
  <c r="B56" i="36"/>
  <c r="B57" i="36"/>
  <c r="B59" i="36"/>
  <c r="B60" i="36"/>
  <c r="B61" i="36"/>
  <c r="B63" i="36"/>
  <c r="B64" i="36"/>
  <c r="B65" i="36"/>
  <c r="B67" i="36"/>
  <c r="B68" i="36"/>
  <c r="B69" i="36"/>
  <c r="B71" i="36"/>
  <c r="B72" i="36"/>
  <c r="B73" i="36"/>
  <c r="B75" i="36"/>
  <c r="B76" i="36"/>
  <c r="B77" i="36"/>
  <c r="B79" i="36"/>
  <c r="B80" i="36"/>
  <c r="B81" i="36"/>
  <c r="B83" i="36"/>
  <c r="B84" i="36"/>
  <c r="B85" i="36"/>
  <c r="B87" i="36"/>
  <c r="B88" i="36"/>
  <c r="B89" i="36"/>
  <c r="B91" i="36"/>
  <c r="B92" i="36"/>
  <c r="B93" i="36"/>
  <c r="B95" i="36"/>
  <c r="B96" i="36"/>
  <c r="B97" i="36"/>
  <c r="B99" i="36"/>
  <c r="B100" i="36"/>
  <c r="B101" i="36"/>
  <c r="B103" i="36"/>
  <c r="B104" i="36"/>
  <c r="B105" i="36"/>
  <c r="B107" i="36"/>
  <c r="B108" i="36"/>
  <c r="B109" i="36"/>
  <c r="B111" i="36"/>
  <c r="B112" i="36"/>
  <c r="B113" i="36"/>
  <c r="B115" i="36"/>
  <c r="B116" i="36"/>
  <c r="B117" i="36"/>
  <c r="B119" i="36"/>
  <c r="B120" i="36"/>
  <c r="B121" i="36"/>
  <c r="B123" i="36"/>
  <c r="B124" i="36"/>
  <c r="B125" i="36"/>
  <c r="B127" i="36"/>
  <c r="B128" i="36"/>
  <c r="B129" i="36"/>
  <c r="B131" i="36"/>
  <c r="B132" i="36"/>
  <c r="B133" i="36"/>
  <c r="B135" i="36"/>
  <c r="B136" i="36"/>
  <c r="B137" i="36"/>
  <c r="B139" i="36"/>
  <c r="B140" i="36"/>
  <c r="B141" i="36"/>
  <c r="B143" i="36"/>
  <c r="B144" i="36"/>
  <c r="B145" i="36"/>
  <c r="B147" i="36"/>
  <c r="B148" i="36"/>
  <c r="B149" i="36"/>
  <c r="B151" i="36"/>
  <c r="B152" i="36"/>
  <c r="B153" i="36"/>
  <c r="B155" i="36"/>
  <c r="B156" i="36"/>
  <c r="B157" i="36"/>
  <c r="B159" i="36"/>
  <c r="B160" i="36"/>
  <c r="B161" i="36"/>
  <c r="B163" i="36"/>
  <c r="B164" i="36"/>
  <c r="B165" i="36"/>
  <c r="B167" i="36"/>
  <c r="B168" i="36"/>
  <c r="B169" i="36"/>
  <c r="B171" i="36"/>
  <c r="B172" i="36"/>
  <c r="B173" i="36"/>
  <c r="B175" i="36"/>
  <c r="B176" i="36"/>
  <c r="B177" i="36"/>
  <c r="B179" i="36"/>
  <c r="B180" i="36"/>
  <c r="B2" i="36"/>
  <c r="J49" i="36"/>
  <c r="B178" i="36" l="1"/>
  <c r="B174" i="36"/>
  <c r="B170" i="36"/>
  <c r="B166" i="36"/>
  <c r="B162" i="36"/>
  <c r="B158" i="36"/>
  <c r="B154" i="36"/>
  <c r="B150" i="36"/>
  <c r="B146" i="36"/>
  <c r="B142" i="36"/>
  <c r="B138" i="36"/>
  <c r="B134" i="36"/>
  <c r="B130" i="36"/>
  <c r="B126" i="36"/>
  <c r="B122" i="36"/>
  <c r="B118" i="36"/>
  <c r="B114" i="36"/>
  <c r="B110" i="36"/>
  <c r="B106" i="36"/>
  <c r="B102" i="36"/>
  <c r="B98" i="36"/>
  <c r="B94" i="36"/>
  <c r="B90" i="36"/>
  <c r="B86" i="36"/>
  <c r="B82" i="36"/>
  <c r="B78" i="36"/>
  <c r="B74" i="36"/>
  <c r="B70" i="36"/>
  <c r="B66" i="36"/>
  <c r="B62" i="36"/>
  <c r="B58" i="36"/>
  <c r="B54" i="36"/>
  <c r="B50" i="36"/>
  <c r="B42" i="36"/>
  <c r="B38" i="36"/>
  <c r="B34" i="36"/>
  <c r="B30" i="36"/>
  <c r="B26" i="36"/>
  <c r="B22" i="36"/>
  <c r="B18" i="36"/>
  <c r="B14" i="36"/>
  <c r="B10" i="36"/>
  <c r="B6" i="36"/>
  <c r="J163" i="36" l="1"/>
  <c r="I177" i="36" l="1"/>
  <c r="H177" i="36"/>
  <c r="G177" i="36"/>
</calcChain>
</file>

<file path=xl/sharedStrings.xml><?xml version="1.0" encoding="utf-8"?>
<sst xmlns="http://schemas.openxmlformats.org/spreadsheetml/2006/main" count="3220" uniqueCount="1439">
  <si>
    <t>Pmin</t>
  </si>
  <si>
    <t>Pmax</t>
  </si>
  <si>
    <t>IniMW</t>
  </si>
  <si>
    <t>Min_ON</t>
  </si>
  <si>
    <t>Min_OFF</t>
  </si>
  <si>
    <t>Ramp_Down</t>
  </si>
  <si>
    <t>a</t>
  </si>
  <si>
    <t>b</t>
  </si>
  <si>
    <t>c</t>
  </si>
  <si>
    <t>CSU</t>
  </si>
  <si>
    <t>from</t>
  </si>
  <si>
    <t>to</t>
  </si>
  <si>
    <t>X</t>
  </si>
  <si>
    <t>Flowlimit</t>
  </si>
  <si>
    <t>RATEB</t>
  </si>
  <si>
    <t>RATEC</t>
  </si>
  <si>
    <t>Length</t>
  </si>
  <si>
    <t>Area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</si>
  <si>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</si>
  <si>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</si>
  <si>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</si>
  <si>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</si>
  <si>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</si>
  <si>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</si>
  <si>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</si>
  <si>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</si>
  <si>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</si>
  <si>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</si>
  <si>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</si>
  <si>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</si>
  <si>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</si>
  <si>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</si>
  <si>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</si>
  <si>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Qmax</t>
  </si>
  <si>
    <t>Qmin</t>
  </si>
  <si>
    <t>IniT_ON</t>
  </si>
  <si>
    <t>l1</t>
  </si>
  <si>
    <t>l2</t>
  </si>
  <si>
    <t>l3</t>
  </si>
  <si>
    <t>l4</t>
  </si>
  <si>
    <t>l6</t>
  </si>
  <si>
    <t>l9</t>
  </si>
  <si>
    <t>l12</t>
  </si>
  <si>
    <t>l14</t>
  </si>
  <si>
    <t>l20</t>
  </si>
  <si>
    <t>l21</t>
  </si>
  <si>
    <t>l22</t>
  </si>
  <si>
    <t>l23</t>
  </si>
  <si>
    <t>l24</t>
  </si>
  <si>
    <t>l25</t>
  </si>
  <si>
    <t>CQR</t>
  </si>
  <si>
    <t>GCM</t>
  </si>
  <si>
    <t>Name</t>
  </si>
  <si>
    <t>Tasajero</t>
  </si>
  <si>
    <t>R</t>
  </si>
  <si>
    <t>Norte de Santander</t>
  </si>
  <si>
    <t>Slack_bus</t>
  </si>
  <si>
    <t>S_base</t>
  </si>
  <si>
    <t>N_freq</t>
  </si>
  <si>
    <t>Max_D_freq</t>
  </si>
  <si>
    <t>Min_freq</t>
  </si>
  <si>
    <t>DB_freq</t>
  </si>
  <si>
    <t>Delta_1_RF</t>
  </si>
  <si>
    <t>Delta_2_RF</t>
  </si>
  <si>
    <t>Delta_3_RF</t>
  </si>
  <si>
    <t>Power base of the system [MVA]</t>
  </si>
  <si>
    <t>Slack bus for the simulation</t>
  </si>
  <si>
    <t>Maximun frequency desviation [Hz/s]</t>
  </si>
  <si>
    <t>Minimum frequency of the system [Hz]</t>
  </si>
  <si>
    <t>Dead band governos frequency [Hz]</t>
  </si>
  <si>
    <t>Time delta of post-contingency inertia response [h]</t>
  </si>
  <si>
    <t>Time delta of primary frequency response [h]</t>
  </si>
  <si>
    <t>Time delta of second frequency response [h]</t>
  </si>
  <si>
    <t>Data</t>
  </si>
  <si>
    <t>Description</t>
  </si>
  <si>
    <t>Nominal frequency of the system [Hz]</t>
  </si>
  <si>
    <t>name</t>
  </si>
  <si>
    <t>vn_kv</t>
  </si>
  <si>
    <t>type</t>
  </si>
  <si>
    <t>zone</t>
  </si>
  <si>
    <t>in_service</t>
  </si>
  <si>
    <t>min_vm_pu</t>
  </si>
  <si>
    <t>max_vm_pu</t>
  </si>
  <si>
    <t>Atlantico</t>
  </si>
  <si>
    <t>Venezuela_Cuatricentenario</t>
  </si>
  <si>
    <t>Bolivar</t>
  </si>
  <si>
    <t>Venezuela_Corozo</t>
  </si>
  <si>
    <t>Cerromatoso</t>
  </si>
  <si>
    <t>Bogota</t>
  </si>
  <si>
    <t>Caqueta</t>
  </si>
  <si>
    <t>Cauca-Nariño</t>
  </si>
  <si>
    <t>Huila-Tolima</t>
  </si>
  <si>
    <t>Putumayo</t>
  </si>
  <si>
    <t>Valle</t>
  </si>
  <si>
    <t>Cordoba-Sucre</t>
  </si>
  <si>
    <t>Meta</t>
  </si>
  <si>
    <t>Arauca</t>
  </si>
  <si>
    <t>Boyaca-Casanare</t>
  </si>
  <si>
    <t>Santander</t>
  </si>
  <si>
    <t>Antioquia</t>
  </si>
  <si>
    <t>Flores_220</t>
  </si>
  <si>
    <t>Sabanalarga_220</t>
  </si>
  <si>
    <t>Sabanalarga_500</t>
  </si>
  <si>
    <t>Tebsa_220</t>
  </si>
  <si>
    <t>Caracoli_220</t>
  </si>
  <si>
    <t>Cuatricent_220</t>
  </si>
  <si>
    <t>Bosque_220</t>
  </si>
  <si>
    <t>Bolivar_500</t>
  </si>
  <si>
    <t>Bolivar_220</t>
  </si>
  <si>
    <t>Cartagena_220</t>
  </si>
  <si>
    <t>Ternera_220</t>
  </si>
  <si>
    <t>Candelaria_220</t>
  </si>
  <si>
    <t>Corozo_220</t>
  </si>
  <si>
    <t>San_Mateo_220</t>
  </si>
  <si>
    <t>Cerromatoso_500</t>
  </si>
  <si>
    <t>Bacata_220</t>
  </si>
  <si>
    <t>Bacata_500</t>
  </si>
  <si>
    <t>Circo_220</t>
  </si>
  <si>
    <t>Guaca_220</t>
  </si>
  <si>
    <t>Guavio_220</t>
  </si>
  <si>
    <t>Mesa_220</t>
  </si>
  <si>
    <t>Noroeste_220</t>
  </si>
  <si>
    <t>Paraiso_220</t>
  </si>
  <si>
    <t>Torca_220</t>
  </si>
  <si>
    <t>Tunal_220</t>
  </si>
  <si>
    <t>Chivor_220</t>
  </si>
  <si>
    <t>Balsillas_220</t>
  </si>
  <si>
    <t>San_Mateo_EEB_220</t>
  </si>
  <si>
    <t>Nva_Esperanza_220</t>
  </si>
  <si>
    <t>Nva_Esperanza_500</t>
  </si>
  <si>
    <t>Esmeralda_220</t>
  </si>
  <si>
    <t>La_Miel_220</t>
  </si>
  <si>
    <t>Virginia_220</t>
  </si>
  <si>
    <t>Virginia_500</t>
  </si>
  <si>
    <t>Hermosa_220</t>
  </si>
  <si>
    <t>Altamira_220</t>
  </si>
  <si>
    <t>Jamondino_220</t>
  </si>
  <si>
    <t>S_Bernardino_220</t>
  </si>
  <si>
    <t>Tesalia_220</t>
  </si>
  <si>
    <t>Paez_220</t>
  </si>
  <si>
    <t>Betania_220</t>
  </si>
  <si>
    <t>Tuluni_220</t>
  </si>
  <si>
    <t>Mocoa_220</t>
  </si>
  <si>
    <t>Yumbo_220</t>
  </si>
  <si>
    <t>San_Marcos_220</t>
  </si>
  <si>
    <t>Juanchito_220</t>
  </si>
  <si>
    <t>Alto_Anchya_220</t>
  </si>
  <si>
    <t>Pance_220</t>
  </si>
  <si>
    <t>San_Marcos_500</t>
  </si>
  <si>
    <t>Alferez_220</t>
  </si>
  <si>
    <t>Cartago_220</t>
  </si>
  <si>
    <t>Salvajina_220</t>
  </si>
  <si>
    <t>Copey_220</t>
  </si>
  <si>
    <t>Copey_500</t>
  </si>
  <si>
    <t>Cuestecita_220</t>
  </si>
  <si>
    <t>Guajira_220</t>
  </si>
  <si>
    <t>Santa_Marta_220</t>
  </si>
  <si>
    <t>Valledupar_220</t>
  </si>
  <si>
    <t>Termocol_220</t>
  </si>
  <si>
    <t>R_Cordoba_220</t>
  </si>
  <si>
    <t>Chinu_500</t>
  </si>
  <si>
    <t>Urra_220</t>
  </si>
  <si>
    <t>Cerromatoso_220</t>
  </si>
  <si>
    <t>Uraba_220</t>
  </si>
  <si>
    <t>Reforma_220</t>
  </si>
  <si>
    <t>Banadia_220</t>
  </si>
  <si>
    <t>C_Limon_220</t>
  </si>
  <si>
    <t>Samore_220</t>
  </si>
  <si>
    <t>Toledo_220</t>
  </si>
  <si>
    <t>Paipa_220</t>
  </si>
  <si>
    <t>Sochagota_220</t>
  </si>
  <si>
    <t>Ocaña_500</t>
  </si>
  <si>
    <t>Ocaña_220</t>
  </si>
  <si>
    <t>Tasajero_220</t>
  </si>
  <si>
    <t>Barranca_220</t>
  </si>
  <si>
    <t>Bmanga_220</t>
  </si>
  <si>
    <t>Comuneros_220</t>
  </si>
  <si>
    <t>Guatiguara_220</t>
  </si>
  <si>
    <t>CiraInfanta_220</t>
  </si>
  <si>
    <t>Sogamoso_500</t>
  </si>
  <si>
    <t>Sogamoso_220</t>
  </si>
  <si>
    <t>Palos_220</t>
  </si>
  <si>
    <t>Primavera_500</t>
  </si>
  <si>
    <t>Ancon_ISA_220</t>
  </si>
  <si>
    <t>Guatape_220</t>
  </si>
  <si>
    <t>La_Sierra_220</t>
  </si>
  <si>
    <t>La_Tasajera_220</t>
  </si>
  <si>
    <t>Occidente_220</t>
  </si>
  <si>
    <t>Primavera_220</t>
  </si>
  <si>
    <t>Purnio_220</t>
  </si>
  <si>
    <t>San_Carlos_220</t>
  </si>
  <si>
    <t>San_Carlos_500</t>
  </si>
  <si>
    <t>Jaguas_220</t>
  </si>
  <si>
    <t>Playas_220</t>
  </si>
  <si>
    <t>Barbosa_220</t>
  </si>
  <si>
    <t>Guadalupe_220</t>
  </si>
  <si>
    <t>Porce_220</t>
  </si>
  <si>
    <t>Oriente_220</t>
  </si>
  <si>
    <t>Ancon_EPM_220</t>
  </si>
  <si>
    <t>Termo_Centro_220</t>
  </si>
  <si>
    <t>Bello_220</t>
  </si>
  <si>
    <t>Envigado_220</t>
  </si>
  <si>
    <t>Miraflores_220</t>
  </si>
  <si>
    <t>El_Salto_220</t>
  </si>
  <si>
    <t>Porce_III_500</t>
  </si>
  <si>
    <t>Malena_220</t>
  </si>
  <si>
    <t>Guayabal_220</t>
  </si>
  <si>
    <t>Enea_220</t>
  </si>
  <si>
    <t>San_Felipe_220</t>
  </si>
  <si>
    <t>Fundacion_220</t>
  </si>
  <si>
    <t>V_nom [kV]</t>
  </si>
  <si>
    <t>N_Lineas</t>
  </si>
  <si>
    <t>l26</t>
  </si>
  <si>
    <t>l33</t>
  </si>
  <si>
    <t>l35</t>
  </si>
  <si>
    <t>l38</t>
  </si>
  <si>
    <t>l42</t>
  </si>
  <si>
    <t>l47</t>
  </si>
  <si>
    <t>l51</t>
  </si>
  <si>
    <t>l58</t>
  </si>
  <si>
    <t>l60</t>
  </si>
  <si>
    <t>l62</t>
  </si>
  <si>
    <t>l67</t>
  </si>
  <si>
    <t>l71</t>
  </si>
  <si>
    <t>l75</t>
  </si>
  <si>
    <t>l76</t>
  </si>
  <si>
    <t>l77</t>
  </si>
  <si>
    <t>l78</t>
  </si>
  <si>
    <t>l79</t>
  </si>
  <si>
    <t>l80</t>
  </si>
  <si>
    <t>l81</t>
  </si>
  <si>
    <t>l82</t>
  </si>
  <si>
    <t>l84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</si>
  <si>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</si>
  <si>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</si>
  <si>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</si>
  <si>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</si>
  <si>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</si>
  <si>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</si>
  <si>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</si>
  <si>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</si>
  <si>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</si>
  <si>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l98</t>
  </si>
  <si>
    <t>l99</t>
  </si>
  <si>
    <t>l105</t>
  </si>
  <si>
    <t>l108</t>
  </si>
  <si>
    <t>l109</t>
  </si>
  <si>
    <t>l110</t>
  </si>
  <si>
    <t>l111</t>
  </si>
  <si>
    <t>l112</t>
  </si>
  <si>
    <t>l113</t>
  </si>
  <si>
    <t>l114</t>
  </si>
  <si>
    <t>l117</t>
  </si>
  <si>
    <t>l118</t>
  </si>
  <si>
    <t>l119</t>
  </si>
  <si>
    <t>l120</t>
  </si>
  <si>
    <t>l121</t>
  </si>
  <si>
    <t>l122</t>
  </si>
  <si>
    <t>l123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</si>
  <si>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</si>
  <si>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</si>
  <si>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</si>
  <si>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</si>
  <si>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</si>
  <si>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</si>
  <si>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</si>
  <si>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</si>
  <si>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</si>
  <si>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</si>
  <si>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</si>
  <si>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</si>
  <si>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</si>
  <si>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l144</t>
  </si>
  <si>
    <t>l145</t>
  </si>
  <si>
    <t>l146</t>
  </si>
  <si>
    <t>l147</t>
  </si>
  <si>
    <t>l148</t>
  </si>
  <si>
    <t>l149</t>
  </si>
  <si>
    <t>l150</t>
  </si>
  <si>
    <t>l152</t>
  </si>
  <si>
    <t>l153</t>
  </si>
  <si>
    <t>l154</t>
  </si>
  <si>
    <t>l155</t>
  </si>
  <si>
    <t>l158</t>
  </si>
  <si>
    <t>l165</t>
  </si>
  <si>
    <t>l166</t>
  </si>
  <si>
    <t>l169</t>
  </si>
  <si>
    <t>l170</t>
  </si>
  <si>
    <t>l171</t>
  </si>
  <si>
    <t>l172</t>
  </si>
  <si>
    <t>l175</t>
  </si>
  <si>
    <t>l176</t>
  </si>
  <si>
    <t>l177</t>
  </si>
  <si>
    <t>l178</t>
  </si>
  <si>
    <t>l179</t>
  </si>
  <si>
    <t>Bus_Name</t>
  </si>
  <si>
    <t>Bus_number</t>
  </si>
  <si>
    <t>V_nom</t>
  </si>
  <si>
    <t>PF</t>
  </si>
  <si>
    <t>Ramp_UP</t>
  </si>
  <si>
    <t>Init_off</t>
  </si>
  <si>
    <t>Slack</t>
  </si>
  <si>
    <t>In_service</t>
  </si>
  <si>
    <t>Flores 1 Gas</t>
  </si>
  <si>
    <t>Flores 1 Vapor</t>
  </si>
  <si>
    <t>Tebsa Gas 110 1</t>
  </si>
  <si>
    <t>Tebsa Gas 220 1</t>
  </si>
  <si>
    <t>Tebsa Vapor 1</t>
  </si>
  <si>
    <t>Flores IV Gen2</t>
  </si>
  <si>
    <t>Flores IV Gen4</t>
  </si>
  <si>
    <t>Flores IV Gen3</t>
  </si>
  <si>
    <t>Brrquilla 3</t>
  </si>
  <si>
    <t>Brrquilla 4</t>
  </si>
  <si>
    <t>Tebsa Gas 220 2</t>
  </si>
  <si>
    <t>Tebsa Gas 220 3</t>
  </si>
  <si>
    <t>Tebsa Vapor 2</t>
  </si>
  <si>
    <t>Tebsa Gas 110 2</t>
  </si>
  <si>
    <t>Autog Unibol</t>
  </si>
  <si>
    <t>Cuatricentenario</t>
  </si>
  <si>
    <t>Candelaria 1</t>
  </si>
  <si>
    <t>Candelaria 2</t>
  </si>
  <si>
    <t>Cartagena 1</t>
  </si>
  <si>
    <t>Cartagena 3</t>
  </si>
  <si>
    <t>Proelectrica 1</t>
  </si>
  <si>
    <t>Proelectrica 2</t>
  </si>
  <si>
    <t>Cartagena 2</t>
  </si>
  <si>
    <t>Autog Argos Cartagena</t>
  </si>
  <si>
    <t>Autog Reficar Ecop</t>
  </si>
  <si>
    <t>Corozo</t>
  </si>
  <si>
    <t>Gecelca III</t>
  </si>
  <si>
    <t>Gecelca 32</t>
  </si>
  <si>
    <t>Menor Providencia</t>
  </si>
  <si>
    <t>Menor Doña Juana II</t>
  </si>
  <si>
    <t>Paraiso 1</t>
  </si>
  <si>
    <t>Guaca 1</t>
  </si>
  <si>
    <t>Charquito</t>
  </si>
  <si>
    <t>Limonar Granada</t>
  </si>
  <si>
    <t>Menor Sueva</t>
  </si>
  <si>
    <t>Chivor UG1</t>
  </si>
  <si>
    <t>Chivor UG5</t>
  </si>
  <si>
    <t>Guavio 1</t>
  </si>
  <si>
    <t>Chivor UG2</t>
  </si>
  <si>
    <t>Chivor UG3</t>
  </si>
  <si>
    <t>Chivor UG4</t>
  </si>
  <si>
    <t>Chivor UG6</t>
  </si>
  <si>
    <t>Chivor UG7</t>
  </si>
  <si>
    <t>Chivor UG8</t>
  </si>
  <si>
    <t>Zipa 3</t>
  </si>
  <si>
    <t>Zipa 2</t>
  </si>
  <si>
    <t>Menor Santa Ana</t>
  </si>
  <si>
    <t>Guaca 2</t>
  </si>
  <si>
    <t>Guaca 3</t>
  </si>
  <si>
    <t>Paraiso 2</t>
  </si>
  <si>
    <t>Paraiso 3</t>
  </si>
  <si>
    <t>PCH Tunjita</t>
  </si>
  <si>
    <t>Zipa 4</t>
  </si>
  <si>
    <t>Zipa 5</t>
  </si>
  <si>
    <t>Guavio 2</t>
  </si>
  <si>
    <t>Guavio 3</t>
  </si>
  <si>
    <t>Guavio 4</t>
  </si>
  <si>
    <t>Guavio 5</t>
  </si>
  <si>
    <t>PCH Usaquen</t>
  </si>
  <si>
    <t>PCH Suba</t>
  </si>
  <si>
    <t>Dario Valencia Samper 1</t>
  </si>
  <si>
    <t>Dario Valencia Samper 2</t>
  </si>
  <si>
    <t>Dario Valencia Samper 5</t>
  </si>
  <si>
    <t>Salto II U2</t>
  </si>
  <si>
    <t>Laguneta G1</t>
  </si>
  <si>
    <t>PCH La Naveta</t>
  </si>
  <si>
    <t>Menor Doña Juana</t>
  </si>
  <si>
    <t>Autog Guavio</t>
  </si>
  <si>
    <t>Cog CocaCola 2.44 MW</t>
  </si>
  <si>
    <t>Tequendama 1</t>
  </si>
  <si>
    <t>Tequendama 2</t>
  </si>
  <si>
    <t>Tequendama 3</t>
  </si>
  <si>
    <t>Tequendama 4</t>
  </si>
  <si>
    <t>PCH Montebonito</t>
  </si>
  <si>
    <t>La Miel 1</t>
  </si>
  <si>
    <t>Esmeralda 1</t>
  </si>
  <si>
    <t>San Fcisco 1</t>
  </si>
  <si>
    <t>Insula 3</t>
  </si>
  <si>
    <t>Insula 1</t>
  </si>
  <si>
    <t>PCH Bosque</t>
  </si>
  <si>
    <t>Dorada</t>
  </si>
  <si>
    <t>Menor Rionegro</t>
  </si>
  <si>
    <t>La Miel 2</t>
  </si>
  <si>
    <t>La Miel 3</t>
  </si>
  <si>
    <t>Esmeralda 2</t>
  </si>
  <si>
    <t>Insula 2</t>
  </si>
  <si>
    <t>San Fcisco 2</t>
  </si>
  <si>
    <t>San Fcisco 3</t>
  </si>
  <si>
    <t>Menor Belmonte</t>
  </si>
  <si>
    <t>Menor Nuevo Libaré</t>
  </si>
  <si>
    <t>Menor San Jose</t>
  </si>
  <si>
    <t>Ingenio Risaralda 1</t>
  </si>
  <si>
    <t>Menor Morro Azul</t>
  </si>
  <si>
    <t>PCH El Eden</t>
  </si>
  <si>
    <t>Menor La Frisolera</t>
  </si>
  <si>
    <t>Menor Intermedia</t>
  </si>
  <si>
    <t>Menor San Cancio</t>
  </si>
  <si>
    <t>Menor Municipal</t>
  </si>
  <si>
    <t>Menor Guacaica</t>
  </si>
  <si>
    <t>Menor Bayona</t>
  </si>
  <si>
    <t>Menor Campestre</t>
  </si>
  <si>
    <t>Menor Union</t>
  </si>
  <si>
    <t>Menor Guachicono</t>
  </si>
  <si>
    <t>Menor EgiptoyPalmas</t>
  </si>
  <si>
    <t>Cog Incauca 60MW</t>
  </si>
  <si>
    <t>PCH Patico II</t>
  </si>
  <si>
    <t>Florida 1</t>
  </si>
  <si>
    <t>Rio Mayo 1</t>
  </si>
  <si>
    <t>Quimbo 1</t>
  </si>
  <si>
    <t>Quimbo 2</t>
  </si>
  <si>
    <t>Florida 2</t>
  </si>
  <si>
    <t>Rio Mayo 2</t>
  </si>
  <si>
    <t>Rio Mayo 3</t>
  </si>
  <si>
    <t>PCH San Francisco</t>
  </si>
  <si>
    <t>Cogen Proenca</t>
  </si>
  <si>
    <t>Menor Rio Bobo</t>
  </si>
  <si>
    <t>Menor Julio Bravo</t>
  </si>
  <si>
    <t>Menor Rio Sapuyes</t>
  </si>
  <si>
    <t>Menor Rio Palo</t>
  </si>
  <si>
    <t>Menor Sajandi</t>
  </si>
  <si>
    <t>Menor Mondomo</t>
  </si>
  <si>
    <t>Menor Silvia</t>
  </si>
  <si>
    <t>Menor Patico Cabrera</t>
  </si>
  <si>
    <t>Menor Coconuco</t>
  </si>
  <si>
    <t>Cogen Proenca II</t>
  </si>
  <si>
    <t>Ambeima 1</t>
  </si>
  <si>
    <t>Ambeima 2</t>
  </si>
  <si>
    <t>PCH Buco</t>
  </si>
  <si>
    <t>Betania 1</t>
  </si>
  <si>
    <t>Prado 4</t>
  </si>
  <si>
    <t>Prado 1</t>
  </si>
  <si>
    <t>Amoya 1</t>
  </si>
  <si>
    <t>Amoya 2</t>
  </si>
  <si>
    <t>Cucuana 1</t>
  </si>
  <si>
    <t>Cucuana 2</t>
  </si>
  <si>
    <t>PCH Currucucues</t>
  </si>
  <si>
    <t>Betania 2</t>
  </si>
  <si>
    <t>Betania 3</t>
  </si>
  <si>
    <t>Prado 2</t>
  </si>
  <si>
    <t>Prado 3</t>
  </si>
  <si>
    <t>Menor T Piedras</t>
  </si>
  <si>
    <t>PCH Coello</t>
  </si>
  <si>
    <t>Menor La Pita</t>
  </si>
  <si>
    <t>Menor Iquira I</t>
  </si>
  <si>
    <t>Menor Iquira II</t>
  </si>
  <si>
    <t>Menor Inza</t>
  </si>
  <si>
    <t>Menor Mirolindo</t>
  </si>
  <si>
    <t>Menor Ventana A</t>
  </si>
  <si>
    <t>Menor Ventana B</t>
  </si>
  <si>
    <t>Menor Rio Recio</t>
  </si>
  <si>
    <t>Menor Pastales</t>
  </si>
  <si>
    <t>El Cairo - Argos 6.5 MW</t>
  </si>
  <si>
    <t>PCH Dovio</t>
  </si>
  <si>
    <t>PCH Rio Bravo</t>
  </si>
  <si>
    <t>PCH Flautas</t>
  </si>
  <si>
    <t>PCH Rio Grande</t>
  </si>
  <si>
    <t>PCH Río Frazadas</t>
  </si>
  <si>
    <t>Alto Anchya 1</t>
  </si>
  <si>
    <t>Bajo Anchya 1</t>
  </si>
  <si>
    <t>Bajo Anchya 3</t>
  </si>
  <si>
    <t>Calima 1</t>
  </si>
  <si>
    <t>Emcali Gas</t>
  </si>
  <si>
    <t>Emcali Vapor</t>
  </si>
  <si>
    <t>Salvajina 1</t>
  </si>
  <si>
    <t>TValle Gas</t>
  </si>
  <si>
    <t>TValle Vapor</t>
  </si>
  <si>
    <t>PCH Alto Tulua 1</t>
  </si>
  <si>
    <t>CHP Incauca</t>
  </si>
  <si>
    <t>CHP Ingenio San Carlos</t>
  </si>
  <si>
    <t>CHP Providencia</t>
  </si>
  <si>
    <t>PCH Amaime 1</t>
  </si>
  <si>
    <t>Salvajina 2</t>
  </si>
  <si>
    <t>Salvajina 3</t>
  </si>
  <si>
    <t>Alto Anchya 2</t>
  </si>
  <si>
    <t>Alto Anchya 3</t>
  </si>
  <si>
    <t>Bajo Anchya 4</t>
  </si>
  <si>
    <t>Bajo Anchya 2</t>
  </si>
  <si>
    <t>Calima 2</t>
  </si>
  <si>
    <t>Calima 3</t>
  </si>
  <si>
    <t>Calima 4</t>
  </si>
  <si>
    <t>PCH Amaime 2</t>
  </si>
  <si>
    <t>PCH Bajo Tulua 1</t>
  </si>
  <si>
    <t>PCH Bajo Tulua 2</t>
  </si>
  <si>
    <t>Cog Mayaguez 1</t>
  </si>
  <si>
    <t>Gen Ingenio Rio Paila</t>
  </si>
  <si>
    <t>Menor Nima</t>
  </si>
  <si>
    <t>Menor RFrio I</t>
  </si>
  <si>
    <t>Menor RFrio II 1</t>
  </si>
  <si>
    <t>Menor Rio Cali 1</t>
  </si>
  <si>
    <t>Menor Rio Cali 2</t>
  </si>
  <si>
    <t>Menor Rumor</t>
  </si>
  <si>
    <t>PCH El Cocuyo</t>
  </si>
  <si>
    <t>PCH Alto Tulua 2</t>
  </si>
  <si>
    <t>Menor RFrio II 2</t>
  </si>
  <si>
    <t>CHP Castilla</t>
  </si>
  <si>
    <t>Menor Ovejas</t>
  </si>
  <si>
    <t>Menor Asnazu</t>
  </si>
  <si>
    <t>Autog Argos Yumbo</t>
  </si>
  <si>
    <t>Ingenio Manuelita</t>
  </si>
  <si>
    <t>Cogenerador Manuelita 2 12 MW</t>
  </si>
  <si>
    <t>La Luna U1</t>
  </si>
  <si>
    <t>La Luna U2</t>
  </si>
  <si>
    <t>Guajira 1</t>
  </si>
  <si>
    <t>Jepirachi</t>
  </si>
  <si>
    <t>Guajira 2</t>
  </si>
  <si>
    <t>Termonorte U1</t>
  </si>
  <si>
    <t>MTequendama Fund</t>
  </si>
  <si>
    <t>Termonorte U6</t>
  </si>
  <si>
    <t>Termonorte U2</t>
  </si>
  <si>
    <t>Termonorte U3</t>
  </si>
  <si>
    <t>Termonorte U4</t>
  </si>
  <si>
    <t>Termonorte U5</t>
  </si>
  <si>
    <t>Termonorte U7</t>
  </si>
  <si>
    <t>Termonorte U8</t>
  </si>
  <si>
    <t>Termonorte U9</t>
  </si>
  <si>
    <t>Termonorte U10</t>
  </si>
  <si>
    <t>Termosolar Awarala 19.9 MW</t>
  </si>
  <si>
    <t>Urra 1</t>
  </si>
  <si>
    <t>Urra 2</t>
  </si>
  <si>
    <t>Urra 3</t>
  </si>
  <si>
    <t>Urra 4</t>
  </si>
  <si>
    <t>Autog Argos Toluviejo</t>
  </si>
  <si>
    <t>Ocoa</t>
  </si>
  <si>
    <t>Menor Bioenergy</t>
  </si>
  <si>
    <t>Autog Yaguarito</t>
  </si>
  <si>
    <t>TermoCapachos</t>
  </si>
  <si>
    <t>Paipa 1</t>
  </si>
  <si>
    <t>Paipa 2</t>
  </si>
  <si>
    <t>Paipa 3</t>
  </si>
  <si>
    <t>Yopal 2</t>
  </si>
  <si>
    <t>M_El Morro_1</t>
  </si>
  <si>
    <t>M_El Morro_2</t>
  </si>
  <si>
    <t>M_Cimarron</t>
  </si>
  <si>
    <t>MYopal 1</t>
  </si>
  <si>
    <t>Paipa 4</t>
  </si>
  <si>
    <t>Yopal 3</t>
  </si>
  <si>
    <t>Yopal 4</t>
  </si>
  <si>
    <t>Oibita</t>
  </si>
  <si>
    <t>San Bartolome</t>
  </si>
  <si>
    <t>Sta Rosa</t>
  </si>
  <si>
    <t>Altamira</t>
  </si>
  <si>
    <t>Innercol I</t>
  </si>
  <si>
    <t>PCH La Libertad</t>
  </si>
  <si>
    <t>Puente Guillermo</t>
  </si>
  <si>
    <t>Menor Termobolivar</t>
  </si>
  <si>
    <t>Termomechero 4 U1</t>
  </si>
  <si>
    <t>Termomechero 5 U1</t>
  </si>
  <si>
    <t>Termomechero 6 U1</t>
  </si>
  <si>
    <t>Autog Argos Sogamoso</t>
  </si>
  <si>
    <t>Termomechero 4 U2</t>
  </si>
  <si>
    <t>Termomechero 5 U2</t>
  </si>
  <si>
    <t>Termomechero 6 U2</t>
  </si>
  <si>
    <t>Tasajero II</t>
  </si>
  <si>
    <t>Menor Palmas SGil</t>
  </si>
  <si>
    <t>Sogamoso 3</t>
  </si>
  <si>
    <t>Sogamoso 2</t>
  </si>
  <si>
    <t>Sogamoso 1</t>
  </si>
  <si>
    <t>Merilectrica</t>
  </si>
  <si>
    <t>Menor Cascada EPM</t>
  </si>
  <si>
    <t>Autog Ecopetrol</t>
  </si>
  <si>
    <t>PCH Mulatos</t>
  </si>
  <si>
    <t>Gen CAA</t>
  </si>
  <si>
    <t>Gen CAB</t>
  </si>
  <si>
    <t>Gen CARG</t>
  </si>
  <si>
    <t>Escuela de Minas 1</t>
  </si>
  <si>
    <t>Escuela de Minas 2</t>
  </si>
  <si>
    <t>Escuela de Minas 3</t>
  </si>
  <si>
    <t>Menor La Paloma</t>
  </si>
  <si>
    <t>PCH SAndres Cuerquia 19.9 1</t>
  </si>
  <si>
    <t>PCH SAndres Cuerquia 19.9 2</t>
  </si>
  <si>
    <t>PCH La Chorrera 15 MW</t>
  </si>
  <si>
    <t>Autog Nare-Argos 9MW</t>
  </si>
  <si>
    <t>PCH Las Violetas 0.945 MW</t>
  </si>
  <si>
    <t>Menor Hidronare</t>
  </si>
  <si>
    <t>PCH Conde</t>
  </si>
  <si>
    <t>PCH Mulatos II</t>
  </si>
  <si>
    <t>Aut Familia</t>
  </si>
  <si>
    <t>PCH Pocune</t>
  </si>
  <si>
    <t>Ayura</t>
  </si>
  <si>
    <t>Menor Cementos Nare</t>
  </si>
  <si>
    <t>La Herradura 1</t>
  </si>
  <si>
    <t>Menor La Vuelta</t>
  </si>
  <si>
    <t>Menor Niquia</t>
  </si>
  <si>
    <t>Menor P Blancas</t>
  </si>
  <si>
    <t>Menor Pajarito U1</t>
  </si>
  <si>
    <t>Riogrande 1</t>
  </si>
  <si>
    <t>Menor Riogrande</t>
  </si>
  <si>
    <t>Guadalupe III 1</t>
  </si>
  <si>
    <t>Guadalupe IV 1</t>
  </si>
  <si>
    <t>Guadalupe IV 2</t>
  </si>
  <si>
    <t>Guadalupe IV 3</t>
  </si>
  <si>
    <t>Guatape 1</t>
  </si>
  <si>
    <t>Guatape 2</t>
  </si>
  <si>
    <t>Guatape 3</t>
  </si>
  <si>
    <t>Guatape 4</t>
  </si>
  <si>
    <t>Guatape 5</t>
  </si>
  <si>
    <t>Guatape 6</t>
  </si>
  <si>
    <t>Guatape 7</t>
  </si>
  <si>
    <t>Guatape 8</t>
  </si>
  <si>
    <t>La Tasajera 1</t>
  </si>
  <si>
    <t>San Carlos 1</t>
  </si>
  <si>
    <t>San Carlos 3</t>
  </si>
  <si>
    <t>San Carlos 5</t>
  </si>
  <si>
    <t>San Carlos 7</t>
  </si>
  <si>
    <t>Sierra Gas 1</t>
  </si>
  <si>
    <t>Calderas 1</t>
  </si>
  <si>
    <t>Menor Cascada</t>
  </si>
  <si>
    <t>Menor R Piedras 1</t>
  </si>
  <si>
    <t>Troneras 1</t>
  </si>
  <si>
    <t>Jaguas 1</t>
  </si>
  <si>
    <t>La Tasajera 2</t>
  </si>
  <si>
    <t>La Tasajera 3</t>
  </si>
  <si>
    <t>Playas 1</t>
  </si>
  <si>
    <t>Porce 1</t>
  </si>
  <si>
    <t>Menor Santiago 1</t>
  </si>
  <si>
    <t>PCH Agua Fresca</t>
  </si>
  <si>
    <t>PCH Caruquia</t>
  </si>
  <si>
    <t>PCH Guanaquitas</t>
  </si>
  <si>
    <t>PCH Santa Rita</t>
  </si>
  <si>
    <t>PCH Hidromontañitas 1</t>
  </si>
  <si>
    <t>Centro Gas 1</t>
  </si>
  <si>
    <t>Centro Gas 2</t>
  </si>
  <si>
    <t>Centro Vapor</t>
  </si>
  <si>
    <t>Porce III 1</t>
  </si>
  <si>
    <t>Porce III 2</t>
  </si>
  <si>
    <t>Porce III 3</t>
  </si>
  <si>
    <t>Porce III 4</t>
  </si>
  <si>
    <t>San Carlos 2</t>
  </si>
  <si>
    <t>San Carlos 4</t>
  </si>
  <si>
    <t>San Carlos 6</t>
  </si>
  <si>
    <t>San Carlos 8</t>
  </si>
  <si>
    <t>Sierra Vapor</t>
  </si>
  <si>
    <t>PCH Barroso 1</t>
  </si>
  <si>
    <t>Playas 2</t>
  </si>
  <si>
    <t>Playas 3</t>
  </si>
  <si>
    <t>Porce 2</t>
  </si>
  <si>
    <t>Porce 3</t>
  </si>
  <si>
    <t>Jaguas 2</t>
  </si>
  <si>
    <t>Guadalupe III 2</t>
  </si>
  <si>
    <t>Guadalupe III 3</t>
  </si>
  <si>
    <t>Guadalupe III 4</t>
  </si>
  <si>
    <t>Guadalupe III 5</t>
  </si>
  <si>
    <t>Guadalupe III 6</t>
  </si>
  <si>
    <t>Troneras 2</t>
  </si>
  <si>
    <t>Sierra Gas 2</t>
  </si>
  <si>
    <t>Calderas 2</t>
  </si>
  <si>
    <t>PCH Hidromontañitas 2</t>
  </si>
  <si>
    <t>La Herradura 2</t>
  </si>
  <si>
    <t>Menor Santiago 2</t>
  </si>
  <si>
    <t>PCH Barroso 2</t>
  </si>
  <si>
    <t>Carlos Lleras G1</t>
  </si>
  <si>
    <t>San Miguel U1</t>
  </si>
  <si>
    <t>PCH Abejorral</t>
  </si>
  <si>
    <t>PCH El Popal G1</t>
  </si>
  <si>
    <t>PCH El Popal G2</t>
  </si>
  <si>
    <t>PCH San Matias G1</t>
  </si>
  <si>
    <t>PCH San Matias G2</t>
  </si>
  <si>
    <t>PCH El Molino G1</t>
  </si>
  <si>
    <t>PCH El Molino G2</t>
  </si>
  <si>
    <t>San Miguel U2</t>
  </si>
  <si>
    <t>Cog Coltejer</t>
  </si>
  <si>
    <t>PCH Cantayus U1</t>
  </si>
  <si>
    <t>Carlos Lleras G2</t>
  </si>
  <si>
    <t>PCH Barrancas</t>
  </si>
  <si>
    <t>PCH Luzma I U2</t>
  </si>
  <si>
    <t>PCH Luzma II U2</t>
  </si>
  <si>
    <t>PCH Doña Teresa</t>
  </si>
  <si>
    <t>Menor R Piedras 2</t>
  </si>
  <si>
    <t>PCH Magallo</t>
  </si>
  <si>
    <t>Menor America</t>
  </si>
  <si>
    <t>Menor Campestre EPM</t>
  </si>
  <si>
    <t>Menor Nutibara</t>
  </si>
  <si>
    <t>Menor Amalfi</t>
  </si>
  <si>
    <t>Menor Bello</t>
  </si>
  <si>
    <t>Menor Manantiales</t>
  </si>
  <si>
    <t>Menor Caracoli</t>
  </si>
  <si>
    <t>Menor SJose Montaña</t>
  </si>
  <si>
    <t>Menor Sonson</t>
  </si>
  <si>
    <t>Menor Rio Frio Tamesis</t>
  </si>
  <si>
    <t>PCH Las Palmas U1</t>
  </si>
  <si>
    <t>Autog El Cairo</t>
  </si>
  <si>
    <t>Menor La Rebusca</t>
  </si>
  <si>
    <t>PCH Juan Garcia U1</t>
  </si>
  <si>
    <t>PCH Porce III</t>
  </si>
  <si>
    <t>Menor Remedios</t>
  </si>
  <si>
    <t>Menor Urrao</t>
  </si>
  <si>
    <t>PCH Alejandria</t>
  </si>
  <si>
    <t>PCH Cantayus U2</t>
  </si>
  <si>
    <t>PCH Las Palmas U2</t>
  </si>
  <si>
    <t>PCH Luzma I U1</t>
  </si>
  <si>
    <t>PCH Luzma II U1</t>
  </si>
  <si>
    <t>Menor SJose Montaña II</t>
  </si>
  <si>
    <t>PCH Aures Bajo U1</t>
  </si>
  <si>
    <t>PCH Aures Bajo U2</t>
  </si>
  <si>
    <t>PCH Juan Garcia U2</t>
  </si>
  <si>
    <t>Menor Pajarito U2</t>
  </si>
  <si>
    <t>Gen Solar II PNuevo 9.9 MW</t>
  </si>
  <si>
    <t>Gen Solar Ponedera 9.9MW</t>
  </si>
  <si>
    <t>Gen Solar I PNuevo 19.3 MW</t>
  </si>
  <si>
    <t>Gen Solar Prosperidad 19.5MW</t>
  </si>
  <si>
    <t>Gen Solar Bosques 1 19.9MW</t>
  </si>
  <si>
    <t>Gen Solar Bosques 2 19.9MW</t>
  </si>
  <si>
    <t>Gen Solar Bosques 3 19.9MW</t>
  </si>
  <si>
    <t>Gen Solar Baranoa 19.9 MW</t>
  </si>
  <si>
    <t>Gen Solar El Colibri 19.9 MW</t>
  </si>
  <si>
    <t>Gen Solar Atlantico I 30 MW</t>
  </si>
  <si>
    <t>Gen Solar Guayepo 1 200 MW</t>
  </si>
  <si>
    <t>Gen Solar Sabana 200 MW</t>
  </si>
  <si>
    <t>Gen Solar Bosq de Bolivar 503 19.9MW</t>
  </si>
  <si>
    <t>Gen Solar Bosq de Bolivar 504 19.9MW</t>
  </si>
  <si>
    <t>Gen Solar La Iguana 19.5MW</t>
  </si>
  <si>
    <t>Gen Solar Bayunca 3 MW</t>
  </si>
  <si>
    <t>Gen Solar Bayunca 9.9 MW</t>
  </si>
  <si>
    <t>Gen Solar Zambrano II 15.5 MW</t>
  </si>
  <si>
    <t>Gen Solar Bolivar 8.185 MW</t>
  </si>
  <si>
    <t>Solar CSF 90MW</t>
  </si>
  <si>
    <t>Gen Solar Continua Cartago 99MW</t>
  </si>
  <si>
    <t>Solar Yumbo 9.8MW</t>
  </si>
  <si>
    <t>Windpeshi 200MW</t>
  </si>
  <si>
    <t>Guajira I 20MW</t>
  </si>
  <si>
    <t>Wayuu 12MW</t>
  </si>
  <si>
    <t>Gen Solar LATAMS1 19.9MVA</t>
  </si>
  <si>
    <t>Gen Solar LATAMS2 9.9MVA</t>
  </si>
  <si>
    <t>Gen Solar El Paso 70MW</t>
  </si>
  <si>
    <t>Gen LATAMSOLAR 150MW</t>
  </si>
  <si>
    <t>Solar Petalo 9.9MW</t>
  </si>
  <si>
    <t>Gen Solar Fundacion 100MW</t>
  </si>
  <si>
    <t>Gen Solar Codazzi 2 19.9MW</t>
  </si>
  <si>
    <t>Gen Solar Codazzi 1 19.9MW</t>
  </si>
  <si>
    <t>Gen Solar Since 19.99 MW</t>
  </si>
  <si>
    <t>Gen Solar Sierpe 19.99 MW</t>
  </si>
  <si>
    <t>Gen Solar Guayacan 8 MW</t>
  </si>
  <si>
    <t>Gen Solar La Ceiba 8 MW</t>
  </si>
  <si>
    <t>Morrosquillos I 19.99 MW</t>
  </si>
  <si>
    <t>Morrosquillos II 19.99 MW</t>
  </si>
  <si>
    <t>Gen Solar La Cayena 19.9 MW</t>
  </si>
  <si>
    <t>Gen Solar La Union 100 MW</t>
  </si>
  <si>
    <t>Gen Solar Filigrana 9.9 MW</t>
  </si>
  <si>
    <t>Solar Bosques 1 19.9MW</t>
  </si>
  <si>
    <t>Solar Bosques 2 19.9MW</t>
  </si>
  <si>
    <t>Solar Bosques 3 19.9MW</t>
  </si>
  <si>
    <t>Solar Bosques 4 19.9MW</t>
  </si>
  <si>
    <t>Solar Bosques 5 17.9MW</t>
  </si>
  <si>
    <t>Solar Paipa I 88MW</t>
  </si>
  <si>
    <t>Solar Paipa II 72MW</t>
  </si>
  <si>
    <t>Gen Solar Porton del Sol 102MW</t>
  </si>
  <si>
    <t>Gen Solar La Sierra 200MW</t>
  </si>
  <si>
    <t>ATLANTIC</t>
  </si>
  <si>
    <t>CUATRIC</t>
  </si>
  <si>
    <t>BOLIVAR</t>
  </si>
  <si>
    <t>COROZO</t>
  </si>
  <si>
    <t>CERROMAT</t>
  </si>
  <si>
    <t>BOGOTA</t>
  </si>
  <si>
    <t>CAQUETA</t>
  </si>
  <si>
    <t>CAUCANAR</t>
  </si>
  <si>
    <t>HUILATOL</t>
  </si>
  <si>
    <t>PUTUMAYO</t>
  </si>
  <si>
    <t>VALLE</t>
  </si>
  <si>
    <t>CORDOSUC</t>
  </si>
  <si>
    <t>META</t>
  </si>
  <si>
    <t>ARAUCA</t>
  </si>
  <si>
    <t>BOYCASAN</t>
  </si>
  <si>
    <t>NSANTAND</t>
  </si>
  <si>
    <t>SANTANDER</t>
  </si>
  <si>
    <t>ANTIOQUI</t>
  </si>
  <si>
    <t>ECUADOR220</t>
  </si>
  <si>
    <t>ORIENTAL</t>
  </si>
  <si>
    <t>CARIBE</t>
  </si>
  <si>
    <t>SubArea</t>
  </si>
  <si>
    <t>Area_C</t>
  </si>
  <si>
    <t>SubArea_C</t>
  </si>
  <si>
    <t>Ecuador</t>
  </si>
  <si>
    <t>Pomasqui_220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</si>
  <si>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</si>
  <si>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</si>
  <si>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</si>
  <si>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</si>
  <si>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</si>
  <si>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</si>
  <si>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</si>
  <si>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</si>
  <si>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</si>
  <si>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</si>
  <si>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</si>
  <si>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</si>
  <si>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</si>
  <si>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</si>
  <si>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</si>
  <si>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</si>
  <si>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</si>
  <si>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</si>
  <si>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</si>
  <si>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</si>
  <si>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</si>
  <si>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</si>
  <si>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</si>
  <si>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</si>
  <si>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</si>
  <si>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</si>
  <si>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</si>
  <si>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</si>
  <si>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</si>
  <si>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</si>
  <si>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</si>
  <si>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</si>
  <si>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</si>
  <si>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</si>
  <si>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</si>
  <si>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</si>
  <si>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</si>
  <si>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</si>
  <si>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</si>
  <si>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</si>
  <si>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</si>
  <si>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</si>
  <si>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</si>
  <si>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</si>
  <si>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</si>
  <si>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</si>
  <si>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</si>
  <si>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</si>
  <si>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</si>
  <si>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</si>
  <si>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</si>
  <si>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</si>
  <si>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</si>
  <si>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</si>
  <si>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</si>
  <si>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</si>
  <si>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</si>
  <si>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</si>
  <si>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</si>
  <si>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</si>
  <si>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</si>
  <si>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</si>
  <si>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</si>
  <si>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</si>
  <si>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</si>
  <si>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</si>
  <si>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</si>
  <si>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</si>
  <si>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</si>
  <si>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</si>
  <si>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</si>
  <si>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</si>
  <si>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</si>
  <si>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</si>
  <si>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</si>
  <si>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</si>
  <si>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</si>
  <si>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</si>
  <si>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</si>
  <si>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</si>
  <si>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</si>
  <si>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</si>
  <si>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</si>
  <si>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</si>
  <si>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</si>
  <si>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</si>
  <si>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</si>
  <si>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</si>
  <si>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</si>
  <si>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</si>
  <si>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</si>
  <si>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</si>
  <si>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</si>
  <si>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</si>
  <si>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</si>
  <si>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</si>
  <si>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</si>
  <si>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</si>
  <si>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</si>
  <si>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</si>
  <si>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</si>
  <si>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</si>
  <si>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</si>
  <si>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</si>
  <si>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</si>
  <si>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</si>
  <si>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</si>
  <si>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</si>
  <si>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</si>
  <si>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</si>
  <si>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</si>
  <si>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</si>
  <si>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</si>
  <si>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</si>
  <si>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</si>
  <si>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</si>
  <si>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</si>
  <si>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</si>
  <si>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</si>
  <si>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</si>
  <si>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</si>
  <si>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</si>
  <si>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</si>
  <si>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</si>
  <si>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</si>
  <si>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</si>
  <si>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</si>
  <si>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</si>
  <si>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</si>
  <si>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</si>
  <si>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</si>
  <si>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</si>
  <si>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</si>
  <si>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</si>
  <si>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</si>
  <si>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</si>
  <si>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</si>
  <si>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</si>
  <si>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</si>
  <si>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</si>
  <si>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</si>
  <si>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</si>
  <si>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</si>
  <si>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</si>
  <si>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</si>
  <si>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</si>
  <si>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</si>
  <si>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</si>
  <si>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</si>
  <si>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</si>
  <si>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</si>
  <si>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</si>
  <si>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</si>
  <si>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</si>
  <si>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</si>
  <si>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</si>
  <si>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</si>
  <si>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</si>
  <si>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</si>
  <si>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</si>
  <si>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</si>
  <si>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</si>
  <si>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</si>
  <si>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</si>
  <si>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</si>
  <si>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</si>
  <si>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</si>
  <si>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</si>
  <si>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</si>
  <si>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</si>
  <si>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</si>
  <si>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</si>
  <si>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</si>
  <si>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</si>
  <si>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</si>
  <si>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</si>
  <si>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</si>
  <si>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</si>
  <si>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</si>
  <si>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</si>
  <si>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</si>
  <si>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</si>
  <si>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</si>
  <si>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</si>
  <si>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</si>
  <si>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</si>
  <si>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</si>
  <si>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</si>
  <si>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</si>
  <si>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</si>
  <si>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</si>
  <si>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</si>
  <si>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</si>
  <si>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</si>
  <si>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</si>
  <si>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</si>
  <si>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</si>
  <si>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</si>
  <si>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</si>
  <si>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</si>
  <si>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</si>
  <si>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</si>
  <si>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</si>
  <si>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</si>
  <si>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</si>
  <si>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</si>
  <si>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</si>
  <si>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</si>
  <si>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</si>
  <si>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</si>
  <si>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</si>
  <si>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</si>
  <si>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</si>
  <si>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</si>
  <si>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</si>
  <si>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</si>
  <si>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</si>
  <si>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</si>
  <si>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</si>
  <si>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</si>
  <si>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</si>
  <si>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</si>
  <si>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</si>
  <si>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</si>
  <si>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</si>
  <si>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</si>
  <si>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</si>
  <si>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</si>
  <si>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</si>
  <si>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</si>
  <si>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</si>
  <si>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</si>
  <si>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</si>
  <si>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</si>
  <si>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</si>
  <si>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</si>
  <si>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</si>
  <si>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</si>
  <si>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</si>
  <si>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</si>
  <si>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</si>
  <si>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</si>
  <si>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</si>
  <si>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</si>
  <si>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</si>
  <si>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</si>
  <si>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</si>
  <si>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</si>
  <si>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</si>
  <si>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</si>
  <si>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</si>
  <si>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</si>
  <si>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</si>
  <si>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</si>
  <si>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</si>
  <si>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</si>
  <si>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</si>
  <si>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</si>
  <si>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</si>
  <si>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</si>
  <si>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</si>
  <si>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</si>
  <si>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</si>
  <si>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</si>
  <si>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</si>
  <si>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</si>
  <si>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</si>
  <si>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</si>
  <si>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</si>
  <si>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</si>
  <si>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</si>
  <si>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</si>
  <si>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</si>
  <si>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</si>
  <si>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</si>
  <si>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</si>
  <si>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</si>
  <si>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</si>
  <si>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</si>
  <si>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</si>
  <si>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</si>
  <si>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</si>
  <si>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</si>
  <si>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</si>
  <si>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</si>
  <si>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</si>
  <si>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</si>
  <si>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</si>
  <si>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</si>
  <si>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</si>
  <si>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</si>
  <si>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</si>
  <si>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</si>
  <si>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</si>
  <si>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</si>
  <si>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</si>
  <si>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</si>
  <si>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</si>
  <si>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</si>
  <si>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</si>
  <si>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</si>
  <si>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</si>
  <si>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</si>
  <si>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</si>
  <si>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</si>
  <si>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</si>
  <si>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</si>
  <si>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</si>
  <si>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</si>
  <si>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</si>
  <si>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</si>
  <si>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</si>
  <si>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</si>
  <si>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</si>
  <si>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</si>
  <si>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</si>
  <si>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</si>
  <si>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</si>
  <si>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</si>
  <si>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</si>
  <si>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</si>
  <si>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</si>
  <si>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</si>
  <si>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</si>
  <si>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</si>
  <si>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</si>
  <si>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</si>
  <si>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</si>
  <si>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</si>
  <si>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</si>
  <si>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</si>
  <si>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</si>
  <si>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</si>
  <si>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</si>
  <si>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</si>
  <si>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</si>
  <si>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</si>
  <si>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</si>
  <si>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</si>
  <si>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</si>
  <si>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</si>
  <si>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</si>
  <si>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</si>
  <si>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</si>
  <si>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</si>
  <si>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</si>
  <si>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</si>
  <si>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</si>
  <si>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</si>
  <si>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</si>
  <si>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</si>
  <si>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</si>
  <si>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</si>
  <si>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</si>
  <si>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</si>
  <si>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</si>
  <si>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</si>
  <si>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</si>
  <si>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</si>
  <si>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</si>
  <si>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</si>
  <si>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</si>
  <si>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</si>
  <si>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</si>
  <si>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</si>
  <si>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</si>
  <si>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</si>
  <si>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</si>
  <si>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</si>
  <si>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</si>
  <si>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</si>
  <si>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</si>
  <si>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</si>
  <si>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</si>
  <si>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</si>
  <si>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</si>
  <si>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</si>
  <si>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</si>
  <si>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</si>
  <si>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</si>
  <si>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</si>
  <si>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</si>
  <si>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</si>
  <si>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</si>
  <si>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</si>
  <si>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</si>
  <si>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</si>
  <si>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</si>
  <si>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</si>
  <si>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</si>
  <si>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</si>
  <si>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</si>
  <si>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</si>
  <si>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</si>
  <si>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</si>
  <si>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</si>
  <si>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</si>
  <si>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</si>
  <si>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</si>
  <si>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</si>
  <si>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</si>
  <si>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</si>
  <si>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</si>
  <si>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</si>
  <si>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</si>
  <si>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</si>
  <si>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</si>
  <si>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</si>
  <si>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</si>
  <si>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</si>
  <si>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</si>
  <si>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</si>
  <si>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</si>
  <si>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</si>
  <si>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</si>
  <si>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</si>
  <si>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</si>
  <si>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</si>
  <si>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</si>
  <si>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</si>
  <si>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</si>
  <si>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</si>
  <si>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</si>
  <si>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</si>
  <si>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</si>
  <si>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</si>
  <si>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</si>
  <si>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</si>
  <si>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</si>
  <si>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</si>
  <si>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</si>
  <si>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</si>
  <si>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</si>
  <si>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</si>
  <si>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</si>
  <si>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</si>
  <si>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</si>
  <si>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</si>
  <si>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</si>
  <si>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</si>
  <si>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</si>
  <si>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</si>
  <si>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</si>
  <si>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</si>
  <si>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</si>
  <si>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</si>
  <si>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</si>
  <si>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</si>
  <si>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</si>
  <si>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</si>
  <si>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</si>
  <si>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</si>
  <si>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</si>
  <si>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</si>
  <si>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</si>
  <si>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</si>
  <si>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</si>
  <si>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</si>
  <si>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</si>
  <si>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</si>
  <si>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</si>
  <si>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</si>
  <si>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</si>
  <si>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</si>
  <si>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</si>
  <si>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</si>
  <si>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</si>
  <si>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</si>
  <si>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</si>
  <si>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</si>
  <si>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</si>
  <si>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</si>
  <si>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</si>
  <si>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</si>
  <si>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</si>
  <si>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</si>
  <si>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</si>
  <si>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</si>
  <si>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</si>
  <si>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</si>
  <si>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</si>
  <si>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</si>
  <si>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</si>
  <si>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</si>
  <si>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</si>
  <si>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</si>
  <si>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</si>
  <si>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</si>
  <si>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</si>
  <si>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</si>
  <si>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</si>
  <si>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</si>
  <si>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</si>
  <si>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</si>
  <si>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</si>
  <si>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</si>
  <si>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</si>
  <si>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</si>
  <si>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</si>
  <si>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</si>
  <si>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</si>
  <si>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gs1</t>
  </si>
  <si>
    <t>gs2</t>
  </si>
  <si>
    <t>gs3</t>
  </si>
  <si>
    <t>gs4</t>
  </si>
  <si>
    <t>gs5</t>
  </si>
  <si>
    <t>gs6</t>
  </si>
  <si>
    <t>gs7</t>
  </si>
  <si>
    <t>gs8</t>
  </si>
  <si>
    <t>gs9</t>
  </si>
  <si>
    <t>gs10</t>
  </si>
  <si>
    <t>gs11</t>
  </si>
  <si>
    <t>gs12</t>
  </si>
  <si>
    <t>gs13</t>
  </si>
  <si>
    <t>gs14</t>
  </si>
  <si>
    <t>gs15</t>
  </si>
  <si>
    <t>gs16</t>
  </si>
  <si>
    <t>gs17</t>
  </si>
  <si>
    <t>gs18</t>
  </si>
  <si>
    <t>gs19</t>
  </si>
  <si>
    <t>gs20</t>
  </si>
  <si>
    <t>gs21</t>
  </si>
  <si>
    <t>gs22</t>
  </si>
  <si>
    <t>gs23</t>
  </si>
  <si>
    <t>gs24</t>
  </si>
  <si>
    <t>gs25</t>
  </si>
  <si>
    <t>gs26</t>
  </si>
  <si>
    <t>gs27</t>
  </si>
  <si>
    <t>gs28</t>
  </si>
  <si>
    <t>gs29</t>
  </si>
  <si>
    <t>gs30</t>
  </si>
  <si>
    <t>gs31</t>
  </si>
  <si>
    <t>gs32</t>
  </si>
  <si>
    <t>gs33</t>
  </si>
  <si>
    <t>gs34</t>
  </si>
  <si>
    <t>gs35</t>
  </si>
  <si>
    <t>gs36</t>
  </si>
  <si>
    <t>gs37</t>
  </si>
  <si>
    <t>gs38</t>
  </si>
  <si>
    <t>gs39</t>
  </si>
  <si>
    <t>gs40</t>
  </si>
  <si>
    <t>gs41</t>
  </si>
  <si>
    <t>gs42</t>
  </si>
  <si>
    <t>gs43</t>
  </si>
  <si>
    <t>gs44</t>
  </si>
  <si>
    <t>gs45</t>
  </si>
  <si>
    <t>gs46</t>
  </si>
  <si>
    <t>gs47</t>
  </si>
  <si>
    <t>gs48</t>
  </si>
  <si>
    <t>gs49</t>
  </si>
  <si>
    <t>gs50</t>
  </si>
  <si>
    <t>gs51</t>
  </si>
  <si>
    <t>max_factor</t>
  </si>
  <si>
    <t>l5</t>
  </si>
  <si>
    <t>l7</t>
  </si>
  <si>
    <t>l8</t>
  </si>
  <si>
    <t>l10</t>
  </si>
  <si>
    <t>l11</t>
  </si>
  <si>
    <t>l15</t>
  </si>
  <si>
    <t>l16</t>
  </si>
  <si>
    <t>l17</t>
  </si>
  <si>
    <t>l18</t>
  </si>
  <si>
    <t>l19</t>
  </si>
  <si>
    <t>l32</t>
  </si>
  <si>
    <t>l34</t>
  </si>
  <si>
    <t>l36</t>
  </si>
  <si>
    <t>l37</t>
  </si>
  <si>
    <t>l39</t>
  </si>
  <si>
    <t>l40</t>
  </si>
  <si>
    <t>l41</t>
  </si>
  <si>
    <t>l43</t>
  </si>
  <si>
    <t>l44</t>
  </si>
  <si>
    <t>l45</t>
  </si>
  <si>
    <t>l46</t>
  </si>
  <si>
    <t>l48</t>
  </si>
  <si>
    <t>l49</t>
  </si>
  <si>
    <t>l50</t>
  </si>
  <si>
    <t>l52</t>
  </si>
  <si>
    <t>l54</t>
  </si>
  <si>
    <t>l57</t>
  </si>
  <si>
    <t>l59</t>
  </si>
  <si>
    <t>l61</t>
  </si>
  <si>
    <t>l63</t>
  </si>
  <si>
    <t>l64</t>
  </si>
  <si>
    <t>l65</t>
  </si>
  <si>
    <t>l66</t>
  </si>
  <si>
    <t>l68</t>
  </si>
  <si>
    <t>l70</t>
  </si>
  <si>
    <t>l72</t>
  </si>
  <si>
    <t>l73</t>
  </si>
  <si>
    <t>l74</t>
  </si>
  <si>
    <t>l96</t>
  </si>
  <si>
    <t>l97</t>
  </si>
  <si>
    <t>l106</t>
  </si>
  <si>
    <t>l107</t>
  </si>
  <si>
    <t>l126</t>
  </si>
  <si>
    <t>l127</t>
  </si>
  <si>
    <t>l156</t>
  </si>
  <si>
    <t>l167</t>
  </si>
  <si>
    <t>l168</t>
  </si>
  <si>
    <t>l173</t>
  </si>
  <si>
    <t>l174</t>
  </si>
  <si>
    <t>Drummond_220</t>
  </si>
  <si>
    <t>El_Rio_220</t>
  </si>
  <si>
    <t>Nva_Barranquilla_220</t>
  </si>
  <si>
    <t>La_Loma_500</t>
  </si>
  <si>
    <t>Chinu_220</t>
  </si>
  <si>
    <t>Monteria_220</t>
  </si>
  <si>
    <t>San_Antonio_220</t>
  </si>
  <si>
    <t>Cucuta(Belen)_220</t>
  </si>
  <si>
    <t>Mirolindo(Ibague)_220</t>
  </si>
  <si>
    <t>b35</t>
  </si>
  <si>
    <t>l13</t>
  </si>
  <si>
    <t>l27</t>
  </si>
  <si>
    <t>l28</t>
  </si>
  <si>
    <t>l29</t>
  </si>
  <si>
    <t>l30</t>
  </si>
  <si>
    <t>l31</t>
  </si>
  <si>
    <t>l53</t>
  </si>
  <si>
    <t>l55</t>
  </si>
  <si>
    <t>l56</t>
  </si>
  <si>
    <t>l69</t>
  </si>
  <si>
    <t>l83</t>
  </si>
  <si>
    <t>l85</t>
  </si>
  <si>
    <t>l86</t>
  </si>
  <si>
    <t>l100</t>
  </si>
  <si>
    <t>l101</t>
  </si>
  <si>
    <t>l102</t>
  </si>
  <si>
    <t>l103</t>
  </si>
  <si>
    <t>l104</t>
  </si>
  <si>
    <t>l115</t>
  </si>
  <si>
    <t>l116</t>
  </si>
  <si>
    <t>l124</t>
  </si>
  <si>
    <t>l125</t>
  </si>
  <si>
    <t>l141</t>
  </si>
  <si>
    <t>l142</t>
  </si>
  <si>
    <t>l143</t>
  </si>
  <si>
    <t>l151</t>
  </si>
  <si>
    <t>l157</t>
  </si>
  <si>
    <t>l159</t>
  </si>
  <si>
    <t>l160</t>
  </si>
  <si>
    <t>l161</t>
  </si>
  <si>
    <t>l162</t>
  </si>
  <si>
    <t>l163</t>
  </si>
  <si>
    <t>l164</t>
  </si>
  <si>
    <t>l180</t>
  </si>
  <si>
    <t>Qd_factor</t>
  </si>
  <si>
    <t>15_áreas</t>
  </si>
  <si>
    <t>ATL</t>
  </si>
  <si>
    <t>BOL</t>
  </si>
  <si>
    <t>NDS</t>
  </si>
  <si>
    <t>SAR</t>
  </si>
  <si>
    <t>BCS</t>
  </si>
  <si>
    <t>ACH</t>
  </si>
  <si>
    <t>MGU</t>
  </si>
  <si>
    <t>BOG</t>
  </si>
  <si>
    <t>VAL</t>
  </si>
  <si>
    <t>THC</t>
  </si>
  <si>
    <t>CAU</t>
  </si>
  <si>
    <t>NPU</t>
  </si>
  <si>
    <t>NORDESTE</t>
  </si>
  <si>
    <t>ANTIOQUIA</t>
  </si>
  <si>
    <t>SUROCCIDENTAL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</si>
</sst>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name val="Arial"/>
      <family val="2"/>
    </font>
    <font>
      <sz val="10"/>
      <color rgb="FF000000"/>
      <name val="Arial Unicode MS"/>
      <family val="2"/>
    </font>
    <font>
      <sz val="12"/>
      <color rgb="FFD4D4D4"/>
      <name val="Var(--vscode-editor-font-family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0" fontId="9" fillId="0" borderId="0"/>
    <xf numFmtId="0" fontId="4" fillId="0" borderId="0"/>
    <xf numFmtId="0" fontId="10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10">
    <xf numFmtId="0" fontId="0" fillId="0" borderId="0" xfId="0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ill="1"/>
    <xf numFmtId="0" fontId="3" fillId="0" borderId="0" xfId="5"/>
    <xf numFmtId="0" fontId="0" fillId="0" borderId="2" xfId="0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7" fillId="0" borderId="5" xfId="0" applyFont="1" applyBorder="1"/>
    <xf numFmtId="0" fontId="7" fillId="0" borderId="7" xfId="0" applyFont="1" applyBorder="1"/>
    <xf numFmtId="0" fontId="12" fillId="0" borderId="0" xfId="0" applyFont="1"/>
    <xf numFmtId="0" fontId="5" fillId="0" borderId="0" xfId="0" applyFont="1" applyFill="1" applyAlignment="1">
      <alignment horizontal="right"/>
    </xf>
    <xf numFmtId="0" fontId="13" fillId="0" borderId="0" xfId="0" applyFont="1" applyAlignment="1">
      <alignment vertical="center"/>
    </xf>
    <xf numFmtId="0" fontId="11" fillId="0" borderId="0" xfId="0" applyFont="1" applyBorder="1" applyAlignment="1">
      <alignment horizontal="center" vertical="top"/>
    </xf>
    <xf numFmtId="0" fontId="14" fillId="0" borderId="0" xfId="0" applyFont="1"/>
    <xf numFmtId="11" fontId="6" fillId="0" borderId="0" xfId="0" applyNumberFormat="1" applyFont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5" applyFill="1"/>
    <xf numFmtId="0" fontId="11" fillId="0" borderId="0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horizontal="right" wrapText="1"/>
    </xf>
    <xf numFmtId="0" fontId="5" fillId="0" borderId="0" xfId="0" applyFont="1" applyFill="1" applyBorder="1"/>
    <xf numFmtId="0" fontId="5" fillId="0" borderId="0" xfId="0" applyFont="1" applyBorder="1"/>
    <xf numFmtId="0" fontId="0" fillId="0" borderId="1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11" fillId="0" borderId="13" xfId="0" applyFont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0" borderId="10" xfId="0" applyFont="1" applyBorder="1" applyAlignment="1">
      <alignment horizontal="center" vertical="top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1" xfId="6" applyBorder="1"/>
    <xf numFmtId="0" fontId="0" fillId="0" borderId="10" xfId="0" applyBorder="1"/>
    <xf numFmtId="0" fontId="2" fillId="0" borderId="19" xfId="6" applyBorder="1"/>
    <xf numFmtId="0" fontId="2" fillId="0" borderId="20" xfId="6" applyBorder="1"/>
    <xf numFmtId="0" fontId="1" fillId="0" borderId="20" xfId="6" applyFont="1" applyBorder="1"/>
    <xf numFmtId="0" fontId="1" fillId="0" borderId="21" xfId="6" applyFont="1" applyBorder="1"/>
    <xf numFmtId="0" fontId="11" fillId="0" borderId="13" xfId="0" applyFont="1" applyFill="1" applyBorder="1" applyAlignment="1">
      <alignment horizontal="center" vertical="top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3" fillId="0" borderId="1" xfId="5" applyFill="1" applyBorder="1"/>
    <xf numFmtId="0" fontId="3" fillId="0" borderId="1" xfId="5" applyBorder="1"/>
    <xf numFmtId="0" fontId="0" fillId="0" borderId="1" xfId="0" applyFill="1" applyBorder="1"/>
    <xf numFmtId="0" fontId="2" fillId="0" borderId="1" xfId="5" applyFont="1" applyBorder="1"/>
    <xf numFmtId="11" fontId="0" fillId="0" borderId="1" xfId="0" applyNumberFormat="1" applyBorder="1"/>
    <xf numFmtId="0" fontId="2" fillId="0" borderId="1" xfId="6" applyFill="1" applyBorder="1"/>
    <xf numFmtId="0" fontId="5" fillId="0" borderId="6" xfId="0" applyFont="1" applyBorder="1" applyAlignment="1">
      <alignment horizontal="right"/>
    </xf>
    <xf numFmtId="0" fontId="1" fillId="0" borderId="8" xfId="5" applyFont="1" applyFill="1" applyBorder="1"/>
    <xf numFmtId="11" fontId="0" fillId="0" borderId="8" xfId="0" applyNumberFormat="1" applyBorder="1"/>
    <xf numFmtId="0" fontId="2" fillId="0" borderId="8" xfId="6" applyBorder="1"/>
    <xf numFmtId="0" fontId="3" fillId="0" borderId="8" xfId="5" applyBorder="1"/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3" fillId="0" borderId="11" xfId="5" applyFill="1" applyBorder="1"/>
    <xf numFmtId="0" fontId="3" fillId="0" borderId="11" xfId="5" applyBorder="1"/>
    <xf numFmtId="0" fontId="0" fillId="0" borderId="11" xfId="0" applyFill="1" applyBorder="1"/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3" fillId="0" borderId="16" xfId="5" applyFill="1" applyBorder="1"/>
    <xf numFmtId="0" fontId="3" fillId="0" borderId="17" xfId="5" applyFill="1" applyBorder="1"/>
    <xf numFmtId="0" fontId="3" fillId="0" borderId="18" xfId="5" applyFill="1" applyBorder="1"/>
    <xf numFmtId="0" fontId="11" fillId="0" borderId="19" xfId="0" applyFont="1" applyBorder="1" applyAlignment="1">
      <alignment horizontal="center" vertical="top"/>
    </xf>
    <xf numFmtId="0" fontId="11" fillId="0" borderId="20" xfId="0" applyFont="1" applyBorder="1" applyAlignment="1">
      <alignment horizontal="center" vertical="top"/>
    </xf>
    <xf numFmtId="0" fontId="11" fillId="0" borderId="21" xfId="0" applyFont="1" applyBorder="1" applyAlignment="1">
      <alignment horizontal="center" vertical="top"/>
    </xf>
    <xf numFmtId="0" fontId="3" fillId="0" borderId="1" xfId="5" applyBorder="1" applyAlignment="1">
      <alignment horizontal="right"/>
    </xf>
    <xf numFmtId="0" fontId="3" fillId="0" borderId="1" xfId="5" applyBorder="1" applyAlignment="1">
      <alignment horizont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horizontal="right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3" fillId="0" borderId="11" xfId="5" applyBorder="1" applyAlignment="1">
      <alignment horizontal="right"/>
    </xf>
    <xf numFmtId="0" fontId="3" fillId="0" borderId="11" xfId="5" applyBorder="1" applyAlignment="1">
      <alignment horizontal="center"/>
    </xf>
    <xf numFmtId="0" fontId="13" fillId="0" borderId="11" xfId="0" applyFont="1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1" fillId="0" borderId="14" xfId="0" applyFont="1" applyFill="1" applyBorder="1" applyAlignment="1">
      <alignment horizontal="center" vertical="top"/>
    </xf>
    <xf numFmtId="0" fontId="3" fillId="0" borderId="16" xfId="5" applyFill="1" applyBorder="1" applyAlignment="1">
      <alignment vertical="center"/>
    </xf>
    <xf numFmtId="0" fontId="1" fillId="0" borderId="17" xfId="5" applyFont="1" applyFill="1" applyBorder="1" applyAlignment="1">
      <alignment vertical="center"/>
    </xf>
    <xf numFmtId="0" fontId="3" fillId="0" borderId="17" xfId="5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</cellXfs>
  <cellStyles count="8">
    <cellStyle name="Normal" xfId="0" builtinId="0"/>
    <cellStyle name="Normal 2" xfId="1" xr:uid="{00000000-0005-0000-0000-000001000000}"/>
    <cellStyle name="Normal 2 2" xfId="3" xr:uid="{382E0839-E68B-44A3-8EDE-D4132F2B73AF}"/>
    <cellStyle name="Normal 2 2 2" xfId="4" xr:uid="{FD04E3BA-0A4E-4B9F-B89E-172AE3F339A0}"/>
    <cellStyle name="Normal 3" xfId="2" xr:uid="{A494886D-13FF-4D54-882C-DD7C1D795509}"/>
    <cellStyle name="Normal 4" xfId="5" xr:uid="{05CD52E2-F43C-416D-8FE0-91E5E1C6F6D9}"/>
    <cellStyle name="Normal 5" xfId="6" xr:uid="{9C242118-ECD8-4329-9E31-3CDC32CC00C9}"/>
    <cellStyle name="Normal 6" xfId="7" xr:uid="{EA5F3083-65C7-4882-BE5C-6F386030695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7C8E-726C-4AB0-8A2E-E685D15D934D}">
  <sheetPr>
    <tabColor theme="2" tint="-0.499984740745262"/>
  </sheetPr>
  <dimension ref="A1:C15"/>
  <sheetViews>
    <sheetView zoomScaleNormal="100" workbookViewId="0">
      <selection activeCell="C20" sqref="C20"/>
    </sheetView>
  </sheetViews>
  <sheetFormatPr baseColWidth="10" defaultColWidth="11" defaultRowHeight="13"/>
  <cols>
    <col min="1" max="1" width="10.83203125" bestFit="1" customWidth="1"/>
    <col min="2" max="2" width="9.1640625" bestFit="1" customWidth="1"/>
    <col min="3" max="3" width="41" bestFit="1" customWidth="1"/>
  </cols>
  <sheetData>
    <row r="1" spans="1:3">
      <c r="A1" s="7"/>
      <c r="B1" s="8" t="s">
        <v>73</v>
      </c>
      <c r="C1" s="9" t="s">
        <v>74</v>
      </c>
    </row>
    <row r="2" spans="1:3">
      <c r="A2" s="14" t="s">
        <v>57</v>
      </c>
      <c r="B2" s="10">
        <v>100</v>
      </c>
      <c r="C2" s="11" t="s">
        <v>65</v>
      </c>
    </row>
    <row r="3" spans="1:3">
      <c r="A3" s="14" t="s">
        <v>56</v>
      </c>
      <c r="B3" s="10" t="s">
        <v>1387</v>
      </c>
      <c r="C3" s="11" t="s">
        <v>66</v>
      </c>
    </row>
    <row r="4" spans="1:3">
      <c r="A4" s="14" t="s">
        <v>58</v>
      </c>
      <c r="B4" s="10">
        <v>60</v>
      </c>
      <c r="C4" s="11" t="s">
        <v>75</v>
      </c>
    </row>
    <row r="5" spans="1:3">
      <c r="A5" s="14" t="s">
        <v>59</v>
      </c>
      <c r="B5" s="10">
        <v>0.5</v>
      </c>
      <c r="C5" s="11" t="s">
        <v>67</v>
      </c>
    </row>
    <row r="6" spans="1:3">
      <c r="A6" s="14" t="s">
        <v>60</v>
      </c>
      <c r="B6" s="10">
        <v>59.5</v>
      </c>
      <c r="C6" s="11" t="s">
        <v>68</v>
      </c>
    </row>
    <row r="7" spans="1:3">
      <c r="A7" s="14" t="s">
        <v>61</v>
      </c>
      <c r="B7" s="10">
        <v>0.02</v>
      </c>
      <c r="C7" s="11" t="s">
        <v>69</v>
      </c>
    </row>
    <row r="8" spans="1:3">
      <c r="A8" s="14" t="s">
        <v>62</v>
      </c>
      <c r="B8" s="10">
        <v>1.3879999999999999E-3</v>
      </c>
      <c r="C8" s="11" t="s">
        <v>70</v>
      </c>
    </row>
    <row r="9" spans="1:3">
      <c r="A9" s="14" t="s">
        <v>63</v>
      </c>
      <c r="B9" s="10">
        <v>4.1660000000000004E-3</v>
      </c>
      <c r="C9" s="11" t="s">
        <v>71</v>
      </c>
    </row>
    <row r="10" spans="1:3" ht="14" thickBot="1">
      <c r="A10" s="15" t="s">
        <v>64</v>
      </c>
      <c r="B10" s="12">
        <v>4.1666000000000002E-2</v>
      </c>
      <c r="C10" s="13" t="s">
        <v>72</v>
      </c>
    </row>
    <row r="15" spans="1:3">
      <c r="C15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258F-71EF-C944-B6A5-BE109970F679}">
  <sheetPr>
    <tabColor rgb="FFFFFF00"/>
  </sheetPr>
  <dimension ref="A1:P426"/>
  <sheetViews>
    <sheetView topLeftCell="A38" zoomScale="115" zoomScaleNormal="115" workbookViewId="0">
      <selection activeCell="L7" sqref="L7"/>
    </sheetView>
  </sheetViews>
  <sheetFormatPr baseColWidth="10" defaultColWidth="9.1640625" defaultRowHeight="13"/>
  <cols>
    <col min="1" max="1" width="5.1640625" bestFit="1" customWidth="1"/>
    <col min="2" max="2" width="19.33203125" style="29" bestFit="1" customWidth="1"/>
    <col min="3" max="3" width="5.5" bestFit="1" customWidth="1"/>
    <col min="4" max="4" width="4.6640625" bestFit="1" customWidth="1"/>
    <col min="5" max="5" width="24" bestFit="1" customWidth="1"/>
    <col min="6" max="6" width="9" bestFit="1" customWidth="1"/>
    <col min="7" max="7" width="10.33203125" bestFit="1" customWidth="1"/>
    <col min="8" max="8" width="10.6640625" bestFit="1" customWidth="1"/>
    <col min="9" max="9" width="16.1640625" bestFit="1" customWidth="1"/>
    <col min="10" max="10" width="13" bestFit="1" customWidth="1"/>
    <col min="11" max="11" width="8.1640625" bestFit="1" customWidth="1"/>
    <col min="12" max="12" width="12.33203125" bestFit="1" customWidth="1"/>
  </cols>
  <sheetData>
    <row r="1" spans="1:16" ht="16" thickBot="1">
      <c r="A1" s="46"/>
      <c r="B1" s="54" t="s">
        <v>76</v>
      </c>
      <c r="C1" s="37" t="s">
        <v>77</v>
      </c>
      <c r="D1" s="37" t="s">
        <v>78</v>
      </c>
      <c r="E1" s="37" t="s">
        <v>79</v>
      </c>
      <c r="F1" s="37" t="s">
        <v>80</v>
      </c>
      <c r="G1" s="37" t="s">
        <v>81</v>
      </c>
      <c r="H1" s="37" t="s">
        <v>82</v>
      </c>
      <c r="I1" s="37" t="s">
        <v>772</v>
      </c>
      <c r="J1" s="51" t="s">
        <v>773</v>
      </c>
      <c r="K1" s="103" t="s">
        <v>1423</v>
      </c>
    </row>
    <row r="2" spans="1:16" ht="16">
      <c r="A2" s="42" t="s">
        <v>18</v>
      </c>
      <c r="B2" s="104" t="s">
        <v>100</v>
      </c>
      <c r="C2" s="98">
        <v>220</v>
      </c>
      <c r="D2" s="98">
        <v>1</v>
      </c>
      <c r="E2" s="73" t="s">
        <v>83</v>
      </c>
      <c r="F2" s="99" t="b">
        <v>1</v>
      </c>
      <c r="G2" s="98">
        <v>0.9</v>
      </c>
      <c r="H2" s="98">
        <v>1.1000000000000001</v>
      </c>
      <c r="I2" s="100" t="s">
        <v>770</v>
      </c>
      <c r="J2" s="101" t="s">
        <v>750</v>
      </c>
      <c r="K2" s="102" t="s">
        <v>1424</v>
      </c>
    </row>
    <row r="3" spans="1:16" ht="16">
      <c r="A3" s="43" t="s">
        <v>19</v>
      </c>
      <c r="B3" s="105" t="s">
        <v>1380</v>
      </c>
      <c r="C3" s="83">
        <v>220</v>
      </c>
      <c r="D3" s="83">
        <v>1</v>
      </c>
      <c r="E3" s="60" t="s">
        <v>83</v>
      </c>
      <c r="F3" s="84" t="b">
        <v>1</v>
      </c>
      <c r="G3" s="83">
        <v>0.9</v>
      </c>
      <c r="H3" s="83">
        <v>1.1000000000000001</v>
      </c>
      <c r="I3" s="85" t="s">
        <v>770</v>
      </c>
      <c r="J3" s="10" t="s">
        <v>750</v>
      </c>
      <c r="K3" s="92" t="s">
        <v>1424</v>
      </c>
      <c r="M3" s="4"/>
      <c r="N3" s="4"/>
      <c r="O3" s="4"/>
      <c r="P3" s="3"/>
    </row>
    <row r="4" spans="1:16" ht="16">
      <c r="A4" s="43" t="s">
        <v>20</v>
      </c>
      <c r="B4" s="106" t="s">
        <v>101</v>
      </c>
      <c r="C4" s="83">
        <v>220</v>
      </c>
      <c r="D4" s="83">
        <v>1</v>
      </c>
      <c r="E4" s="60" t="s">
        <v>83</v>
      </c>
      <c r="F4" s="84" t="b">
        <v>1</v>
      </c>
      <c r="G4" s="83">
        <v>0.9</v>
      </c>
      <c r="H4" s="83">
        <v>1.1000000000000001</v>
      </c>
      <c r="I4" s="85" t="s">
        <v>770</v>
      </c>
      <c r="J4" s="10" t="s">
        <v>750</v>
      </c>
      <c r="K4" s="92" t="s">
        <v>1424</v>
      </c>
      <c r="M4" s="3"/>
      <c r="N4" s="3"/>
      <c r="O4" s="3"/>
      <c r="P4" s="3"/>
    </row>
    <row r="5" spans="1:16" ht="16">
      <c r="A5" s="43" t="s">
        <v>21</v>
      </c>
      <c r="B5" s="106" t="s">
        <v>102</v>
      </c>
      <c r="C5" s="83">
        <v>500</v>
      </c>
      <c r="D5" s="83">
        <v>1</v>
      </c>
      <c r="E5" s="60" t="s">
        <v>83</v>
      </c>
      <c r="F5" s="84" t="b">
        <v>1</v>
      </c>
      <c r="G5" s="83">
        <v>0.9</v>
      </c>
      <c r="H5" s="83">
        <v>1.05</v>
      </c>
      <c r="I5" s="85" t="s">
        <v>770</v>
      </c>
      <c r="J5" s="10" t="s">
        <v>750</v>
      </c>
      <c r="K5" s="92" t="s">
        <v>1424</v>
      </c>
    </row>
    <row r="6" spans="1:16" ht="16">
      <c r="A6" s="43" t="s">
        <v>22</v>
      </c>
      <c r="B6" s="106" t="s">
        <v>103</v>
      </c>
      <c r="C6" s="83">
        <v>220</v>
      </c>
      <c r="D6" s="83">
        <v>1</v>
      </c>
      <c r="E6" s="60" t="s">
        <v>83</v>
      </c>
      <c r="F6" s="84" t="b">
        <v>1</v>
      </c>
      <c r="G6" s="83">
        <v>0.9</v>
      </c>
      <c r="H6" s="83">
        <v>1.1000000000000001</v>
      </c>
      <c r="I6" s="85" t="s">
        <v>770</v>
      </c>
      <c r="J6" s="10" t="s">
        <v>750</v>
      </c>
      <c r="K6" s="92" t="s">
        <v>1424</v>
      </c>
    </row>
    <row r="7" spans="1:16" ht="16">
      <c r="A7" s="43" t="s">
        <v>23</v>
      </c>
      <c r="B7" s="106" t="s">
        <v>104</v>
      </c>
      <c r="C7" s="83">
        <v>220</v>
      </c>
      <c r="D7" s="83">
        <v>1</v>
      </c>
      <c r="E7" s="60" t="s">
        <v>83</v>
      </c>
      <c r="F7" s="84" t="b">
        <v>1</v>
      </c>
      <c r="G7" s="83">
        <v>0.9</v>
      </c>
      <c r="H7" s="83">
        <v>1.1000000000000001</v>
      </c>
      <c r="I7" s="85" t="s">
        <v>770</v>
      </c>
      <c r="J7" s="10" t="s">
        <v>750</v>
      </c>
      <c r="K7" s="92" t="s">
        <v>1424</v>
      </c>
    </row>
    <row r="8" spans="1:16" ht="16">
      <c r="A8" s="43" t="s">
        <v>24</v>
      </c>
      <c r="B8" s="107" t="s">
        <v>105</v>
      </c>
      <c r="C8" s="86">
        <v>220</v>
      </c>
      <c r="D8" s="86">
        <v>1</v>
      </c>
      <c r="E8" s="33" t="s">
        <v>84</v>
      </c>
      <c r="F8" s="10" t="b">
        <v>1</v>
      </c>
      <c r="G8" s="86">
        <v>0.9</v>
      </c>
      <c r="H8" s="86">
        <v>1.1000000000000001</v>
      </c>
      <c r="I8" s="85" t="s">
        <v>770</v>
      </c>
      <c r="J8" s="10" t="s">
        <v>751</v>
      </c>
      <c r="K8" s="92" t="s">
        <v>51</v>
      </c>
    </row>
    <row r="9" spans="1:16" ht="16">
      <c r="A9" s="43" t="s">
        <v>25</v>
      </c>
      <c r="B9" s="107" t="s">
        <v>106</v>
      </c>
      <c r="C9" s="86">
        <v>220</v>
      </c>
      <c r="D9" s="86">
        <v>2</v>
      </c>
      <c r="E9" s="33" t="s">
        <v>85</v>
      </c>
      <c r="F9" s="10" t="b">
        <v>1</v>
      </c>
      <c r="G9" s="86">
        <v>0.9</v>
      </c>
      <c r="H9" s="86">
        <v>1.1000000000000001</v>
      </c>
      <c r="I9" s="85" t="s">
        <v>770</v>
      </c>
      <c r="J9" s="87" t="s">
        <v>752</v>
      </c>
      <c r="K9" s="93" t="s">
        <v>1425</v>
      </c>
    </row>
    <row r="10" spans="1:16" ht="16">
      <c r="A10" s="43" t="s">
        <v>26</v>
      </c>
      <c r="B10" s="107" t="s">
        <v>107</v>
      </c>
      <c r="C10" s="86">
        <v>500</v>
      </c>
      <c r="D10" s="86">
        <v>1</v>
      </c>
      <c r="E10" s="33" t="s">
        <v>85</v>
      </c>
      <c r="F10" s="10" t="b">
        <v>1</v>
      </c>
      <c r="G10" s="86">
        <v>0.9</v>
      </c>
      <c r="H10" s="86">
        <v>1.05</v>
      </c>
      <c r="I10" s="85" t="s">
        <v>770</v>
      </c>
      <c r="J10" s="87" t="s">
        <v>752</v>
      </c>
      <c r="K10" s="93" t="s">
        <v>1425</v>
      </c>
    </row>
    <row r="11" spans="1:16" ht="16">
      <c r="A11" s="43" t="s">
        <v>27</v>
      </c>
      <c r="B11" s="107" t="s">
        <v>108</v>
      </c>
      <c r="C11" s="86">
        <v>220</v>
      </c>
      <c r="D11" s="86">
        <v>1</v>
      </c>
      <c r="E11" s="33" t="s">
        <v>85</v>
      </c>
      <c r="F11" s="10" t="b">
        <v>1</v>
      </c>
      <c r="G11" s="86">
        <v>0.9</v>
      </c>
      <c r="H11" s="86">
        <v>1.1000000000000001</v>
      </c>
      <c r="I11" s="85" t="s">
        <v>770</v>
      </c>
      <c r="J11" s="87" t="s">
        <v>752</v>
      </c>
      <c r="K11" s="93" t="s">
        <v>1425</v>
      </c>
    </row>
    <row r="12" spans="1:16" ht="16">
      <c r="A12" s="43" t="s">
        <v>28</v>
      </c>
      <c r="B12" s="107" t="s">
        <v>109</v>
      </c>
      <c r="C12" s="86">
        <v>220</v>
      </c>
      <c r="D12" s="86">
        <v>1</v>
      </c>
      <c r="E12" s="33" t="s">
        <v>85</v>
      </c>
      <c r="F12" s="10" t="b">
        <v>1</v>
      </c>
      <c r="G12" s="86">
        <v>0.9</v>
      </c>
      <c r="H12" s="86">
        <v>1.1000000000000001</v>
      </c>
      <c r="I12" s="85" t="s">
        <v>770</v>
      </c>
      <c r="J12" s="87" t="s">
        <v>752</v>
      </c>
      <c r="K12" s="93" t="s">
        <v>1425</v>
      </c>
    </row>
    <row r="13" spans="1:16" ht="16">
      <c r="A13" s="43" t="s">
        <v>29</v>
      </c>
      <c r="B13" s="107" t="s">
        <v>110</v>
      </c>
      <c r="C13" s="86">
        <v>220</v>
      </c>
      <c r="D13" s="86">
        <v>1</v>
      </c>
      <c r="E13" s="33" t="s">
        <v>85</v>
      </c>
      <c r="F13" s="10" t="b">
        <v>1</v>
      </c>
      <c r="G13" s="86">
        <v>0.9</v>
      </c>
      <c r="H13" s="86">
        <v>1.1000000000000001</v>
      </c>
      <c r="I13" s="85" t="s">
        <v>770</v>
      </c>
      <c r="J13" s="87" t="s">
        <v>752</v>
      </c>
      <c r="K13" s="93" t="s">
        <v>1425</v>
      </c>
    </row>
    <row r="14" spans="1:16" ht="16">
      <c r="A14" s="43" t="s">
        <v>30</v>
      </c>
      <c r="B14" s="107" t="s">
        <v>111</v>
      </c>
      <c r="C14" s="86">
        <v>220</v>
      </c>
      <c r="D14" s="86">
        <v>1</v>
      </c>
      <c r="E14" s="33" t="s">
        <v>85</v>
      </c>
      <c r="F14" s="10" t="b">
        <v>1</v>
      </c>
      <c r="G14" s="86">
        <v>0.9</v>
      </c>
      <c r="H14" s="86">
        <v>1.1000000000000001</v>
      </c>
      <c r="I14" s="85" t="s">
        <v>770</v>
      </c>
      <c r="J14" s="87" t="s">
        <v>752</v>
      </c>
      <c r="K14" s="93" t="s">
        <v>1425</v>
      </c>
    </row>
    <row r="15" spans="1:16" ht="16">
      <c r="A15" s="43" t="s">
        <v>31</v>
      </c>
      <c r="B15" s="108" t="s">
        <v>113</v>
      </c>
      <c r="C15" s="88">
        <v>220</v>
      </c>
      <c r="D15" s="88">
        <v>2</v>
      </c>
      <c r="E15" s="89" t="s">
        <v>86</v>
      </c>
      <c r="F15" s="90" t="b">
        <v>1</v>
      </c>
      <c r="G15" s="88">
        <v>0.9</v>
      </c>
      <c r="H15" s="88">
        <v>1.1000000000000001</v>
      </c>
      <c r="I15" s="91" t="s">
        <v>1436</v>
      </c>
      <c r="J15" s="87" t="s">
        <v>753</v>
      </c>
      <c r="K15" s="93" t="s">
        <v>1426</v>
      </c>
    </row>
    <row r="16" spans="1:16" ht="16">
      <c r="A16" s="43" t="s">
        <v>32</v>
      </c>
      <c r="B16" s="107" t="s">
        <v>112</v>
      </c>
      <c r="C16" s="86">
        <v>220</v>
      </c>
      <c r="D16" s="86">
        <v>1</v>
      </c>
      <c r="E16" s="33" t="s">
        <v>86</v>
      </c>
      <c r="F16" s="10" t="b">
        <v>1</v>
      </c>
      <c r="G16" s="86">
        <v>0.9</v>
      </c>
      <c r="H16" s="86">
        <v>1.1000000000000001</v>
      </c>
      <c r="I16" s="85" t="s">
        <v>1436</v>
      </c>
      <c r="J16" s="87" t="s">
        <v>753</v>
      </c>
      <c r="K16" s="93" t="s">
        <v>1426</v>
      </c>
    </row>
    <row r="17" spans="1:11" ht="16">
      <c r="A17" s="43" t="s">
        <v>776</v>
      </c>
      <c r="B17" s="107" t="s">
        <v>114</v>
      </c>
      <c r="C17" s="86">
        <v>500</v>
      </c>
      <c r="D17" s="86">
        <v>1</v>
      </c>
      <c r="E17" s="33" t="s">
        <v>87</v>
      </c>
      <c r="F17" s="10" t="b">
        <v>1</v>
      </c>
      <c r="G17" s="86">
        <v>0.9</v>
      </c>
      <c r="H17" s="86">
        <v>1.05</v>
      </c>
      <c r="I17" s="85" t="s">
        <v>770</v>
      </c>
      <c r="J17" s="87" t="s">
        <v>754</v>
      </c>
      <c r="K17" s="93" t="s">
        <v>1425</v>
      </c>
    </row>
    <row r="18" spans="1:11" ht="16">
      <c r="A18" s="43" t="s">
        <v>777</v>
      </c>
      <c r="B18" s="107" t="s">
        <v>115</v>
      </c>
      <c r="C18" s="86">
        <v>220</v>
      </c>
      <c r="D18" s="86">
        <v>2</v>
      </c>
      <c r="E18" s="33" t="s">
        <v>88</v>
      </c>
      <c r="F18" s="10" t="b">
        <v>1</v>
      </c>
      <c r="G18" s="86">
        <v>0.9</v>
      </c>
      <c r="H18" s="86">
        <v>1.1000000000000001</v>
      </c>
      <c r="I18" s="85" t="s">
        <v>769</v>
      </c>
      <c r="J18" s="87" t="s">
        <v>755</v>
      </c>
      <c r="K18" s="93" t="s">
        <v>1431</v>
      </c>
    </row>
    <row r="19" spans="1:11" ht="16">
      <c r="A19" s="43" t="s">
        <v>778</v>
      </c>
      <c r="B19" s="107" t="s">
        <v>116</v>
      </c>
      <c r="C19" s="86">
        <v>500</v>
      </c>
      <c r="D19" s="86">
        <v>2</v>
      </c>
      <c r="E19" s="33" t="s">
        <v>88</v>
      </c>
      <c r="F19" s="10" t="b">
        <v>1</v>
      </c>
      <c r="G19" s="86">
        <v>0.9</v>
      </c>
      <c r="H19" s="86">
        <v>1.05</v>
      </c>
      <c r="I19" s="85" t="s">
        <v>769</v>
      </c>
      <c r="J19" s="87" t="s">
        <v>755</v>
      </c>
      <c r="K19" s="93" t="s">
        <v>1431</v>
      </c>
    </row>
    <row r="20" spans="1:11" ht="16">
      <c r="A20" s="43" t="s">
        <v>779</v>
      </c>
      <c r="B20" s="107" t="s">
        <v>117</v>
      </c>
      <c r="C20" s="86">
        <v>220</v>
      </c>
      <c r="D20" s="86">
        <v>1</v>
      </c>
      <c r="E20" s="33" t="s">
        <v>88</v>
      </c>
      <c r="F20" s="10" t="b">
        <v>1</v>
      </c>
      <c r="G20" s="86">
        <v>0.9</v>
      </c>
      <c r="H20" s="86">
        <v>1.1000000000000001</v>
      </c>
      <c r="I20" s="85" t="s">
        <v>769</v>
      </c>
      <c r="J20" s="87" t="s">
        <v>755</v>
      </c>
      <c r="K20" s="93" t="s">
        <v>1431</v>
      </c>
    </row>
    <row r="21" spans="1:11" ht="16">
      <c r="A21" s="43" t="s">
        <v>780</v>
      </c>
      <c r="B21" s="107" t="s">
        <v>118</v>
      </c>
      <c r="C21" s="86">
        <v>220</v>
      </c>
      <c r="D21" s="86">
        <v>1</v>
      </c>
      <c r="E21" s="33" t="s">
        <v>88</v>
      </c>
      <c r="F21" s="10" t="b">
        <v>1</v>
      </c>
      <c r="G21" s="86">
        <v>0.9</v>
      </c>
      <c r="H21" s="86">
        <v>1.1000000000000001</v>
      </c>
      <c r="I21" s="85" t="s">
        <v>769</v>
      </c>
      <c r="J21" s="87" t="s">
        <v>755</v>
      </c>
      <c r="K21" s="93" t="s">
        <v>1431</v>
      </c>
    </row>
    <row r="22" spans="1:11" ht="16">
      <c r="A22" s="43" t="s">
        <v>781</v>
      </c>
      <c r="B22" s="107" t="s">
        <v>119</v>
      </c>
      <c r="C22" s="86">
        <v>220</v>
      </c>
      <c r="D22" s="86">
        <v>1</v>
      </c>
      <c r="E22" s="33" t="s">
        <v>88</v>
      </c>
      <c r="F22" s="10" t="b">
        <v>1</v>
      </c>
      <c r="G22" s="86">
        <v>0.9</v>
      </c>
      <c r="H22" s="86">
        <v>1.1000000000000001</v>
      </c>
      <c r="I22" s="85" t="s">
        <v>769</v>
      </c>
      <c r="J22" s="87" t="s">
        <v>755</v>
      </c>
      <c r="K22" s="93" t="s">
        <v>1431</v>
      </c>
    </row>
    <row r="23" spans="1:11" ht="16">
      <c r="A23" s="43" t="s">
        <v>782</v>
      </c>
      <c r="B23" s="107" t="s">
        <v>120</v>
      </c>
      <c r="C23" s="86">
        <v>220</v>
      </c>
      <c r="D23" s="86">
        <v>2</v>
      </c>
      <c r="E23" s="33" t="s">
        <v>88</v>
      </c>
      <c r="F23" s="10" t="b">
        <v>1</v>
      </c>
      <c r="G23" s="86">
        <v>0.9</v>
      </c>
      <c r="H23" s="86">
        <v>1.1000000000000001</v>
      </c>
      <c r="I23" s="85" t="s">
        <v>769</v>
      </c>
      <c r="J23" s="87" t="s">
        <v>755</v>
      </c>
      <c r="K23" s="93" t="s">
        <v>1431</v>
      </c>
    </row>
    <row r="24" spans="1:11" ht="16">
      <c r="A24" s="43" t="s">
        <v>783</v>
      </c>
      <c r="B24" s="107" t="s">
        <v>121</v>
      </c>
      <c r="C24" s="86">
        <v>220</v>
      </c>
      <c r="D24" s="86">
        <v>2</v>
      </c>
      <c r="E24" s="33" t="s">
        <v>88</v>
      </c>
      <c r="F24" s="10" t="b">
        <v>1</v>
      </c>
      <c r="G24" s="86">
        <v>0.9</v>
      </c>
      <c r="H24" s="86">
        <v>1.1000000000000001</v>
      </c>
      <c r="I24" s="85" t="s">
        <v>769</v>
      </c>
      <c r="J24" s="87" t="s">
        <v>755</v>
      </c>
      <c r="K24" s="93" t="s">
        <v>1431</v>
      </c>
    </row>
    <row r="25" spans="1:11" ht="16">
      <c r="A25" s="43" t="s">
        <v>784</v>
      </c>
      <c r="B25" s="107" t="s">
        <v>122</v>
      </c>
      <c r="C25" s="86">
        <v>220</v>
      </c>
      <c r="D25" s="86">
        <v>1</v>
      </c>
      <c r="E25" s="33" t="s">
        <v>88</v>
      </c>
      <c r="F25" s="10" t="b">
        <v>1</v>
      </c>
      <c r="G25" s="86">
        <v>0.9</v>
      </c>
      <c r="H25" s="86">
        <v>1.1000000000000001</v>
      </c>
      <c r="I25" s="85" t="s">
        <v>769</v>
      </c>
      <c r="J25" s="87" t="s">
        <v>755</v>
      </c>
      <c r="K25" s="93" t="s">
        <v>1431</v>
      </c>
    </row>
    <row r="26" spans="1:11" ht="16">
      <c r="A26" s="43" t="s">
        <v>785</v>
      </c>
      <c r="B26" s="107" t="s">
        <v>123</v>
      </c>
      <c r="C26" s="86">
        <v>220</v>
      </c>
      <c r="D26" s="86">
        <v>1</v>
      </c>
      <c r="E26" s="33" t="s">
        <v>88</v>
      </c>
      <c r="F26" s="10" t="b">
        <v>1</v>
      </c>
      <c r="G26" s="86">
        <v>0.9</v>
      </c>
      <c r="H26" s="86">
        <v>1.1000000000000001</v>
      </c>
      <c r="I26" s="85" t="s">
        <v>769</v>
      </c>
      <c r="J26" s="87" t="s">
        <v>755</v>
      </c>
      <c r="K26" s="93" t="s">
        <v>1431</v>
      </c>
    </row>
    <row r="27" spans="1:11" ht="16">
      <c r="A27" s="43" t="s">
        <v>786</v>
      </c>
      <c r="B27" s="107" t="s">
        <v>124</v>
      </c>
      <c r="C27" s="86">
        <v>220</v>
      </c>
      <c r="D27" s="86">
        <v>2</v>
      </c>
      <c r="E27" s="33" t="s">
        <v>88</v>
      </c>
      <c r="F27" s="10" t="b">
        <v>1</v>
      </c>
      <c r="G27" s="86">
        <v>0.9</v>
      </c>
      <c r="H27" s="86">
        <v>1.1000000000000001</v>
      </c>
      <c r="I27" s="85" t="s">
        <v>769</v>
      </c>
      <c r="J27" s="87" t="s">
        <v>755</v>
      </c>
      <c r="K27" s="93" t="s">
        <v>1431</v>
      </c>
    </row>
    <row r="28" spans="1:11" ht="16">
      <c r="A28" s="43" t="s">
        <v>787</v>
      </c>
      <c r="B28" s="107" t="s">
        <v>125</v>
      </c>
      <c r="C28" s="86">
        <v>220</v>
      </c>
      <c r="D28" s="86">
        <v>1</v>
      </c>
      <c r="E28" s="33" t="s">
        <v>88</v>
      </c>
      <c r="F28" s="10" t="b">
        <v>1</v>
      </c>
      <c r="G28" s="86">
        <v>0.9</v>
      </c>
      <c r="H28" s="86">
        <v>1.1000000000000001</v>
      </c>
      <c r="I28" s="85" t="s">
        <v>769</v>
      </c>
      <c r="J28" s="87" t="s">
        <v>755</v>
      </c>
      <c r="K28" s="93" t="s">
        <v>1431</v>
      </c>
    </row>
    <row r="29" spans="1:11" ht="16">
      <c r="A29" s="43" t="s">
        <v>788</v>
      </c>
      <c r="B29" s="107" t="s">
        <v>126</v>
      </c>
      <c r="C29" s="86">
        <v>220</v>
      </c>
      <c r="D29" s="86">
        <v>2</v>
      </c>
      <c r="E29" s="33" t="s">
        <v>88</v>
      </c>
      <c r="F29" s="10" t="b">
        <v>1</v>
      </c>
      <c r="G29" s="86">
        <v>0.9</v>
      </c>
      <c r="H29" s="86">
        <v>1.1000000000000001</v>
      </c>
      <c r="I29" s="85" t="s">
        <v>769</v>
      </c>
      <c r="J29" s="87" t="s">
        <v>755</v>
      </c>
      <c r="K29" s="93" t="s">
        <v>1431</v>
      </c>
    </row>
    <row r="30" spans="1:11" ht="16">
      <c r="A30" s="43" t="s">
        <v>789</v>
      </c>
      <c r="B30" s="107" t="s">
        <v>127</v>
      </c>
      <c r="C30" s="86">
        <v>220</v>
      </c>
      <c r="D30" s="86">
        <v>2</v>
      </c>
      <c r="E30" s="33" t="s">
        <v>88</v>
      </c>
      <c r="F30" s="10" t="b">
        <v>1</v>
      </c>
      <c r="G30" s="86">
        <v>0.9</v>
      </c>
      <c r="H30" s="86">
        <v>1.1000000000000001</v>
      </c>
      <c r="I30" s="85" t="s">
        <v>769</v>
      </c>
      <c r="J30" s="87" t="s">
        <v>755</v>
      </c>
      <c r="K30" s="93" t="s">
        <v>1431</v>
      </c>
    </row>
    <row r="31" spans="1:11" ht="16">
      <c r="A31" s="43" t="s">
        <v>790</v>
      </c>
      <c r="B31" s="107" t="s">
        <v>128</v>
      </c>
      <c r="C31" s="86">
        <v>220</v>
      </c>
      <c r="D31" s="86">
        <v>1</v>
      </c>
      <c r="E31" s="33" t="s">
        <v>88</v>
      </c>
      <c r="F31" s="10" t="b">
        <v>1</v>
      </c>
      <c r="G31" s="86">
        <v>0.9</v>
      </c>
      <c r="H31" s="86">
        <v>1.1000000000000001</v>
      </c>
      <c r="I31" s="85" t="s">
        <v>769</v>
      </c>
      <c r="J31" s="87" t="s">
        <v>755</v>
      </c>
      <c r="K31" s="93" t="s">
        <v>1431</v>
      </c>
    </row>
    <row r="32" spans="1:11" ht="16">
      <c r="A32" s="43" t="s">
        <v>791</v>
      </c>
      <c r="B32" s="107" t="s">
        <v>129</v>
      </c>
      <c r="C32" s="86">
        <v>500</v>
      </c>
      <c r="D32" s="86">
        <v>1</v>
      </c>
      <c r="E32" s="33" t="s">
        <v>88</v>
      </c>
      <c r="F32" s="10" t="b">
        <v>1</v>
      </c>
      <c r="G32" s="86">
        <v>0.9</v>
      </c>
      <c r="H32" s="86">
        <v>1.05</v>
      </c>
      <c r="I32" s="85" t="s">
        <v>769</v>
      </c>
      <c r="J32" s="87" t="s">
        <v>755</v>
      </c>
      <c r="K32" s="93" t="s">
        <v>1431</v>
      </c>
    </row>
    <row r="33" spans="1:11" ht="16">
      <c r="A33" s="43" t="s">
        <v>792</v>
      </c>
      <c r="B33" s="107" t="s">
        <v>207</v>
      </c>
      <c r="C33" s="86">
        <v>220</v>
      </c>
      <c r="D33" s="86">
        <v>1</v>
      </c>
      <c r="E33" s="33" t="s">
        <v>50</v>
      </c>
      <c r="F33" s="10" t="b">
        <v>1</v>
      </c>
      <c r="G33" s="86">
        <v>0.9</v>
      </c>
      <c r="H33" s="86">
        <v>1.1000000000000001</v>
      </c>
      <c r="I33" s="85" t="s">
        <v>1438</v>
      </c>
      <c r="J33" s="87" t="s">
        <v>50</v>
      </c>
      <c r="K33" s="93" t="s">
        <v>50</v>
      </c>
    </row>
    <row r="34" spans="1:11" ht="16">
      <c r="A34" s="43" t="s">
        <v>793</v>
      </c>
      <c r="B34" s="107" t="s">
        <v>208</v>
      </c>
      <c r="C34" s="86">
        <v>220</v>
      </c>
      <c r="D34" s="86">
        <v>1</v>
      </c>
      <c r="E34" s="33" t="s">
        <v>50</v>
      </c>
      <c r="F34" s="10" t="b">
        <v>1</v>
      </c>
      <c r="G34" s="86">
        <v>0.9</v>
      </c>
      <c r="H34" s="86">
        <v>1.1000000000000001</v>
      </c>
      <c r="I34" s="85" t="s">
        <v>1438</v>
      </c>
      <c r="J34" s="87" t="s">
        <v>50</v>
      </c>
      <c r="K34" s="93" t="s">
        <v>50</v>
      </c>
    </row>
    <row r="35" spans="1:11" ht="16">
      <c r="A35" s="43" t="s">
        <v>794</v>
      </c>
      <c r="B35" s="107" t="s">
        <v>130</v>
      </c>
      <c r="C35" s="86">
        <v>220</v>
      </c>
      <c r="D35" s="86">
        <v>1</v>
      </c>
      <c r="E35" s="33" t="s">
        <v>50</v>
      </c>
      <c r="F35" s="10" t="b">
        <v>1</v>
      </c>
      <c r="G35" s="86">
        <v>0.9</v>
      </c>
      <c r="H35" s="86">
        <v>1.1000000000000001</v>
      </c>
      <c r="I35" s="85" t="s">
        <v>1438</v>
      </c>
      <c r="J35" s="87" t="s">
        <v>50</v>
      </c>
      <c r="K35" s="93" t="s">
        <v>50</v>
      </c>
    </row>
    <row r="36" spans="1:11" ht="16">
      <c r="A36" s="43" t="s">
        <v>1387</v>
      </c>
      <c r="B36" s="107" t="s">
        <v>131</v>
      </c>
      <c r="C36" s="86">
        <v>220</v>
      </c>
      <c r="D36" s="86">
        <v>3</v>
      </c>
      <c r="E36" s="33" t="s">
        <v>50</v>
      </c>
      <c r="F36" s="10" t="b">
        <v>1</v>
      </c>
      <c r="G36" s="86">
        <v>0.9</v>
      </c>
      <c r="H36" s="86">
        <v>1.1000000000000001</v>
      </c>
      <c r="I36" s="85" t="s">
        <v>1438</v>
      </c>
      <c r="J36" s="87" t="s">
        <v>50</v>
      </c>
      <c r="K36" s="93" t="s">
        <v>50</v>
      </c>
    </row>
    <row r="37" spans="1:11" ht="16">
      <c r="A37" s="43" t="s">
        <v>795</v>
      </c>
      <c r="B37" s="107" t="s">
        <v>132</v>
      </c>
      <c r="C37" s="86">
        <v>220</v>
      </c>
      <c r="D37" s="86">
        <v>2</v>
      </c>
      <c r="E37" s="33" t="s">
        <v>50</v>
      </c>
      <c r="F37" s="10" t="b">
        <v>1</v>
      </c>
      <c r="G37" s="86">
        <v>0.9</v>
      </c>
      <c r="H37" s="86">
        <v>1.1000000000000001</v>
      </c>
      <c r="I37" s="85" t="s">
        <v>1438</v>
      </c>
      <c r="J37" s="87" t="s">
        <v>50</v>
      </c>
      <c r="K37" s="93" t="s">
        <v>50</v>
      </c>
    </row>
    <row r="38" spans="1:11" ht="16">
      <c r="A38" s="43" t="s">
        <v>796</v>
      </c>
      <c r="B38" s="107" t="s">
        <v>133</v>
      </c>
      <c r="C38" s="86">
        <v>500</v>
      </c>
      <c r="D38" s="86">
        <v>2</v>
      </c>
      <c r="E38" s="33" t="s">
        <v>50</v>
      </c>
      <c r="F38" s="10" t="b">
        <v>1</v>
      </c>
      <c r="G38" s="86">
        <v>0.9</v>
      </c>
      <c r="H38" s="86">
        <v>1.05</v>
      </c>
      <c r="I38" s="85" t="s">
        <v>1438</v>
      </c>
      <c r="J38" s="87" t="s">
        <v>50</v>
      </c>
      <c r="K38" s="93" t="s">
        <v>50</v>
      </c>
    </row>
    <row r="39" spans="1:11" ht="16">
      <c r="A39" s="43" t="s">
        <v>797</v>
      </c>
      <c r="B39" s="107" t="s">
        <v>134</v>
      </c>
      <c r="C39" s="86">
        <v>220</v>
      </c>
      <c r="D39" s="86">
        <v>1</v>
      </c>
      <c r="E39" s="33" t="s">
        <v>50</v>
      </c>
      <c r="F39" s="10" t="b">
        <v>1</v>
      </c>
      <c r="G39" s="86">
        <v>0.9</v>
      </c>
      <c r="H39" s="86">
        <v>1.1000000000000001</v>
      </c>
      <c r="I39" s="85" t="s">
        <v>1438</v>
      </c>
      <c r="J39" s="87" t="s">
        <v>50</v>
      </c>
      <c r="K39" s="93" t="s">
        <v>50</v>
      </c>
    </row>
    <row r="40" spans="1:11" ht="16">
      <c r="A40" s="43" t="s">
        <v>798</v>
      </c>
      <c r="B40" s="107" t="s">
        <v>135</v>
      </c>
      <c r="C40" s="86">
        <v>220</v>
      </c>
      <c r="D40" s="86">
        <v>2</v>
      </c>
      <c r="E40" s="33" t="s">
        <v>89</v>
      </c>
      <c r="F40" s="10" t="b">
        <v>1</v>
      </c>
      <c r="G40" s="86">
        <v>0.9</v>
      </c>
      <c r="H40" s="86">
        <v>1.1000000000000001</v>
      </c>
      <c r="I40" s="85" t="s">
        <v>1438</v>
      </c>
      <c r="J40" s="87" t="s">
        <v>756</v>
      </c>
      <c r="K40" s="93" t="s">
        <v>1433</v>
      </c>
    </row>
    <row r="41" spans="1:11" ht="16">
      <c r="A41" s="43" t="s">
        <v>799</v>
      </c>
      <c r="B41" s="107" t="s">
        <v>136</v>
      </c>
      <c r="C41" s="86">
        <v>220</v>
      </c>
      <c r="D41" s="86">
        <v>1</v>
      </c>
      <c r="E41" s="33" t="s">
        <v>90</v>
      </c>
      <c r="F41" s="10" t="b">
        <v>1</v>
      </c>
      <c r="G41" s="86">
        <v>0.9</v>
      </c>
      <c r="H41" s="86">
        <v>1.1000000000000001</v>
      </c>
      <c r="I41" s="85" t="s">
        <v>1438</v>
      </c>
      <c r="J41" s="87" t="s">
        <v>757</v>
      </c>
      <c r="K41" s="93" t="s">
        <v>1434</v>
      </c>
    </row>
    <row r="42" spans="1:11" ht="16">
      <c r="A42" s="43" t="s">
        <v>800</v>
      </c>
      <c r="B42" s="107" t="s">
        <v>137</v>
      </c>
      <c r="C42" s="86">
        <v>220</v>
      </c>
      <c r="D42" s="86">
        <v>1</v>
      </c>
      <c r="E42" s="33" t="s">
        <v>90</v>
      </c>
      <c r="F42" s="10" t="b">
        <v>1</v>
      </c>
      <c r="G42" s="86">
        <v>0.9</v>
      </c>
      <c r="H42" s="86">
        <v>1.1000000000000001</v>
      </c>
      <c r="I42" s="85" t="s">
        <v>1438</v>
      </c>
      <c r="J42" s="87" t="s">
        <v>757</v>
      </c>
      <c r="K42" s="93" t="s">
        <v>1434</v>
      </c>
    </row>
    <row r="43" spans="1:11" ht="16">
      <c r="A43" s="43" t="s">
        <v>801</v>
      </c>
      <c r="B43" s="107" t="s">
        <v>138</v>
      </c>
      <c r="C43" s="86">
        <v>220</v>
      </c>
      <c r="D43" s="86">
        <v>1</v>
      </c>
      <c r="E43" s="33" t="s">
        <v>90</v>
      </c>
      <c r="F43" s="10" t="b">
        <v>1</v>
      </c>
      <c r="G43" s="86">
        <v>0.9</v>
      </c>
      <c r="H43" s="86">
        <v>1.1000000000000001</v>
      </c>
      <c r="I43" s="85" t="s">
        <v>1438</v>
      </c>
      <c r="J43" s="87" t="s">
        <v>757</v>
      </c>
      <c r="K43" s="93" t="s">
        <v>1434</v>
      </c>
    </row>
    <row r="44" spans="1:11" ht="16">
      <c r="A44" s="43" t="s">
        <v>802</v>
      </c>
      <c r="B44" s="107" t="s">
        <v>139</v>
      </c>
      <c r="C44" s="86">
        <v>220</v>
      </c>
      <c r="D44" s="86">
        <v>1</v>
      </c>
      <c r="E44" s="33" t="s">
        <v>90</v>
      </c>
      <c r="F44" s="10" t="b">
        <v>1</v>
      </c>
      <c r="G44" s="86">
        <v>0.9</v>
      </c>
      <c r="H44" s="86">
        <v>1.1000000000000001</v>
      </c>
      <c r="I44" s="85" t="s">
        <v>1438</v>
      </c>
      <c r="J44" s="87" t="s">
        <v>757</v>
      </c>
      <c r="K44" s="93" t="s">
        <v>1434</v>
      </c>
    </row>
    <row r="45" spans="1:11" ht="16">
      <c r="A45" s="43" t="s">
        <v>803</v>
      </c>
      <c r="B45" s="107" t="s">
        <v>140</v>
      </c>
      <c r="C45" s="86">
        <v>220</v>
      </c>
      <c r="D45" s="86">
        <v>1</v>
      </c>
      <c r="E45" s="33" t="s">
        <v>91</v>
      </c>
      <c r="F45" s="10" t="b">
        <v>1</v>
      </c>
      <c r="G45" s="86">
        <v>0.9</v>
      </c>
      <c r="H45" s="86">
        <v>1.1000000000000001</v>
      </c>
      <c r="I45" s="85" t="s">
        <v>1438</v>
      </c>
      <c r="J45" s="87" t="s">
        <v>758</v>
      </c>
      <c r="K45" s="93" t="s">
        <v>1433</v>
      </c>
    </row>
    <row r="46" spans="1:11" ht="16">
      <c r="A46" s="43" t="s">
        <v>804</v>
      </c>
      <c r="B46" s="107" t="s">
        <v>1386</v>
      </c>
      <c r="C46" s="86">
        <v>220</v>
      </c>
      <c r="D46" s="86">
        <v>1</v>
      </c>
      <c r="E46" s="33" t="s">
        <v>91</v>
      </c>
      <c r="F46" s="10" t="b">
        <v>1</v>
      </c>
      <c r="G46" s="86">
        <v>0.9</v>
      </c>
      <c r="H46" s="86">
        <v>1.1000000000000001</v>
      </c>
      <c r="I46" s="85" t="s">
        <v>1438</v>
      </c>
      <c r="J46" s="87" t="s">
        <v>758</v>
      </c>
      <c r="K46" s="93" t="s">
        <v>1433</v>
      </c>
    </row>
    <row r="47" spans="1:11" ht="16">
      <c r="A47" s="43" t="s">
        <v>805</v>
      </c>
      <c r="B47" s="107" t="s">
        <v>141</v>
      </c>
      <c r="C47" s="86">
        <v>220</v>
      </c>
      <c r="D47" s="86">
        <v>1</v>
      </c>
      <c r="E47" s="33" t="s">
        <v>91</v>
      </c>
      <c r="F47" s="10" t="b">
        <v>1</v>
      </c>
      <c r="G47" s="86">
        <v>0.9</v>
      </c>
      <c r="H47" s="86">
        <v>1.1000000000000001</v>
      </c>
      <c r="I47" s="85" t="s">
        <v>1438</v>
      </c>
      <c r="J47" s="87" t="s">
        <v>758</v>
      </c>
      <c r="K47" s="93" t="s">
        <v>1433</v>
      </c>
    </row>
    <row r="48" spans="1:11" ht="16">
      <c r="A48" s="43" t="s">
        <v>806</v>
      </c>
      <c r="B48" s="107" t="s">
        <v>142</v>
      </c>
      <c r="C48" s="86">
        <v>220</v>
      </c>
      <c r="D48" s="86">
        <v>2</v>
      </c>
      <c r="E48" s="33" t="s">
        <v>92</v>
      </c>
      <c r="F48" s="10" t="b">
        <v>1</v>
      </c>
      <c r="G48" s="86">
        <v>0.9</v>
      </c>
      <c r="H48" s="86">
        <v>1.1000000000000001</v>
      </c>
      <c r="I48" s="85" t="s">
        <v>1438</v>
      </c>
      <c r="J48" s="87" t="s">
        <v>759</v>
      </c>
      <c r="K48" s="93" t="s">
        <v>1435</v>
      </c>
    </row>
    <row r="49" spans="1:11" ht="16">
      <c r="A49" s="43" t="s">
        <v>807</v>
      </c>
      <c r="B49" s="107" t="s">
        <v>143</v>
      </c>
      <c r="C49" s="86">
        <v>220</v>
      </c>
      <c r="D49" s="86">
        <v>1</v>
      </c>
      <c r="E49" s="33" t="s">
        <v>93</v>
      </c>
      <c r="F49" s="10" t="b">
        <v>1</v>
      </c>
      <c r="G49" s="86">
        <v>0.9</v>
      </c>
      <c r="H49" s="86">
        <v>1.1000000000000001</v>
      </c>
      <c r="I49" s="85" t="s">
        <v>1438</v>
      </c>
      <c r="J49" s="87" t="s">
        <v>760</v>
      </c>
      <c r="K49" s="93" t="s">
        <v>1432</v>
      </c>
    </row>
    <row r="50" spans="1:11" ht="16">
      <c r="A50" s="43" t="s">
        <v>808</v>
      </c>
      <c r="B50" s="107" t="s">
        <v>144</v>
      </c>
      <c r="C50" s="86">
        <v>220</v>
      </c>
      <c r="D50" s="86">
        <v>1</v>
      </c>
      <c r="E50" s="33" t="s">
        <v>93</v>
      </c>
      <c r="F50" s="10" t="b">
        <v>1</v>
      </c>
      <c r="G50" s="86">
        <v>0.9</v>
      </c>
      <c r="H50" s="86">
        <v>1.1000000000000001</v>
      </c>
      <c r="I50" s="85" t="s">
        <v>1438</v>
      </c>
      <c r="J50" s="87" t="s">
        <v>760</v>
      </c>
      <c r="K50" s="93" t="s">
        <v>1432</v>
      </c>
    </row>
    <row r="51" spans="1:11" ht="16">
      <c r="A51" s="43" t="s">
        <v>809</v>
      </c>
      <c r="B51" s="107" t="s">
        <v>145</v>
      </c>
      <c r="C51" s="86">
        <v>220</v>
      </c>
      <c r="D51" s="86">
        <v>1</v>
      </c>
      <c r="E51" s="33" t="s">
        <v>93</v>
      </c>
      <c r="F51" s="10" t="b">
        <v>1</v>
      </c>
      <c r="G51" s="86">
        <v>0.9</v>
      </c>
      <c r="H51" s="86">
        <v>1.1000000000000001</v>
      </c>
      <c r="I51" s="85" t="s">
        <v>1438</v>
      </c>
      <c r="J51" s="87" t="s">
        <v>760</v>
      </c>
      <c r="K51" s="93" t="s">
        <v>1432</v>
      </c>
    </row>
    <row r="52" spans="1:11" ht="16">
      <c r="A52" s="43" t="s">
        <v>810</v>
      </c>
      <c r="B52" s="107" t="s">
        <v>146</v>
      </c>
      <c r="C52" s="86">
        <v>220</v>
      </c>
      <c r="D52" s="86">
        <v>1</v>
      </c>
      <c r="E52" s="33" t="s">
        <v>93</v>
      </c>
      <c r="F52" s="10" t="b">
        <v>1</v>
      </c>
      <c r="G52" s="86">
        <v>0.9</v>
      </c>
      <c r="H52" s="86">
        <v>1.1000000000000001</v>
      </c>
      <c r="I52" s="85" t="s">
        <v>1438</v>
      </c>
      <c r="J52" s="87" t="s">
        <v>760</v>
      </c>
      <c r="K52" s="93" t="s">
        <v>1432</v>
      </c>
    </row>
    <row r="53" spans="1:11" ht="16">
      <c r="A53" s="43" t="s">
        <v>811</v>
      </c>
      <c r="B53" s="107" t="s">
        <v>147</v>
      </c>
      <c r="C53" s="86">
        <v>220</v>
      </c>
      <c r="D53" s="86">
        <v>1</v>
      </c>
      <c r="E53" s="33" t="s">
        <v>93</v>
      </c>
      <c r="F53" s="10" t="b">
        <v>1</v>
      </c>
      <c r="G53" s="86">
        <v>0.9</v>
      </c>
      <c r="H53" s="86">
        <v>1.1000000000000001</v>
      </c>
      <c r="I53" s="85" t="s">
        <v>1438</v>
      </c>
      <c r="J53" s="87" t="s">
        <v>760</v>
      </c>
      <c r="K53" s="93" t="s">
        <v>1432</v>
      </c>
    </row>
    <row r="54" spans="1:11" ht="16">
      <c r="A54" s="43" t="s">
        <v>812</v>
      </c>
      <c r="B54" s="107" t="s">
        <v>148</v>
      </c>
      <c r="C54" s="86">
        <v>500</v>
      </c>
      <c r="D54" s="86">
        <v>1</v>
      </c>
      <c r="E54" s="33" t="s">
        <v>93</v>
      </c>
      <c r="F54" s="10" t="b">
        <v>1</v>
      </c>
      <c r="G54" s="86">
        <v>0.9</v>
      </c>
      <c r="H54" s="86">
        <v>1.05</v>
      </c>
      <c r="I54" s="85" t="s">
        <v>1438</v>
      </c>
      <c r="J54" s="87" t="s">
        <v>760</v>
      </c>
      <c r="K54" s="93" t="s">
        <v>1432</v>
      </c>
    </row>
    <row r="55" spans="1:11" ht="16">
      <c r="A55" s="43" t="s">
        <v>813</v>
      </c>
      <c r="B55" s="107" t="s">
        <v>149</v>
      </c>
      <c r="C55" s="86">
        <v>220</v>
      </c>
      <c r="D55" s="86">
        <v>2</v>
      </c>
      <c r="E55" s="33" t="s">
        <v>93</v>
      </c>
      <c r="F55" s="10" t="b">
        <v>1</v>
      </c>
      <c r="G55" s="86">
        <v>0.9</v>
      </c>
      <c r="H55" s="86">
        <v>1.1000000000000001</v>
      </c>
      <c r="I55" s="85" t="s">
        <v>1438</v>
      </c>
      <c r="J55" s="87" t="s">
        <v>760</v>
      </c>
      <c r="K55" s="93" t="s">
        <v>1432</v>
      </c>
    </row>
    <row r="56" spans="1:11" ht="16">
      <c r="A56" s="43" t="s">
        <v>814</v>
      </c>
      <c r="B56" s="107" t="s">
        <v>150</v>
      </c>
      <c r="C56" s="86">
        <v>220</v>
      </c>
      <c r="D56" s="86">
        <v>1</v>
      </c>
      <c r="E56" s="33" t="s">
        <v>93</v>
      </c>
      <c r="F56" s="10" t="b">
        <v>1</v>
      </c>
      <c r="G56" s="86">
        <v>0.9</v>
      </c>
      <c r="H56" s="86">
        <v>1.1000000000000001</v>
      </c>
      <c r="I56" s="85" t="s">
        <v>1438</v>
      </c>
      <c r="J56" s="87" t="s">
        <v>760</v>
      </c>
      <c r="K56" s="93" t="s">
        <v>1432</v>
      </c>
    </row>
    <row r="57" spans="1:11" ht="16">
      <c r="A57" s="43" t="s">
        <v>815</v>
      </c>
      <c r="B57" s="107" t="s">
        <v>151</v>
      </c>
      <c r="C57" s="86">
        <v>220</v>
      </c>
      <c r="D57" s="86">
        <v>1</v>
      </c>
      <c r="E57" s="33" t="s">
        <v>93</v>
      </c>
      <c r="F57" s="10" t="b">
        <v>1</v>
      </c>
      <c r="G57" s="86">
        <v>0.9</v>
      </c>
      <c r="H57" s="86">
        <v>1.1000000000000001</v>
      </c>
      <c r="I57" s="85" t="s">
        <v>1438</v>
      </c>
      <c r="J57" s="87" t="s">
        <v>760</v>
      </c>
      <c r="K57" s="93" t="s">
        <v>1432</v>
      </c>
    </row>
    <row r="58" spans="1:11" ht="16">
      <c r="A58" s="43" t="s">
        <v>816</v>
      </c>
      <c r="B58" s="107" t="s">
        <v>152</v>
      </c>
      <c r="C58" s="86">
        <v>220</v>
      </c>
      <c r="D58" s="86">
        <v>2</v>
      </c>
      <c r="E58" s="33" t="s">
        <v>51</v>
      </c>
      <c r="F58" s="10" t="b">
        <v>1</v>
      </c>
      <c r="G58" s="86">
        <v>0.9</v>
      </c>
      <c r="H58" s="86">
        <v>1.1000000000000001</v>
      </c>
      <c r="I58" s="85" t="s">
        <v>770</v>
      </c>
      <c r="J58" s="87" t="s">
        <v>51</v>
      </c>
      <c r="K58" s="93" t="s">
        <v>51</v>
      </c>
    </row>
    <row r="59" spans="1:11" ht="16">
      <c r="A59" s="43" t="s">
        <v>817</v>
      </c>
      <c r="B59" s="107" t="s">
        <v>209</v>
      </c>
      <c r="C59" s="86">
        <v>220</v>
      </c>
      <c r="D59" s="86">
        <v>1</v>
      </c>
      <c r="E59" s="33" t="s">
        <v>51</v>
      </c>
      <c r="F59" s="10" t="b">
        <v>1</v>
      </c>
      <c r="G59" s="86">
        <v>0.9</v>
      </c>
      <c r="H59" s="86">
        <v>1.1000000000000001</v>
      </c>
      <c r="I59" s="85" t="s">
        <v>770</v>
      </c>
      <c r="J59" s="87" t="s">
        <v>51</v>
      </c>
      <c r="K59" s="93" t="s">
        <v>51</v>
      </c>
    </row>
    <row r="60" spans="1:11" ht="16">
      <c r="A60" s="43" t="s">
        <v>818</v>
      </c>
      <c r="B60" s="107" t="s">
        <v>153</v>
      </c>
      <c r="C60" s="86">
        <v>500</v>
      </c>
      <c r="D60" s="86">
        <v>2</v>
      </c>
      <c r="E60" s="33" t="s">
        <v>51</v>
      </c>
      <c r="F60" s="10" t="b">
        <v>1</v>
      </c>
      <c r="G60" s="86">
        <v>0.9</v>
      </c>
      <c r="H60" s="86">
        <v>1.05</v>
      </c>
      <c r="I60" s="85" t="s">
        <v>770</v>
      </c>
      <c r="J60" s="87" t="s">
        <v>51</v>
      </c>
      <c r="K60" s="93" t="s">
        <v>51</v>
      </c>
    </row>
    <row r="61" spans="1:11" ht="16">
      <c r="A61" s="43" t="s">
        <v>819</v>
      </c>
      <c r="B61" s="107" t="s">
        <v>154</v>
      </c>
      <c r="C61" s="86">
        <v>220</v>
      </c>
      <c r="D61" s="86">
        <v>1</v>
      </c>
      <c r="E61" s="33" t="s">
        <v>51</v>
      </c>
      <c r="F61" s="10" t="b">
        <v>1</v>
      </c>
      <c r="G61" s="86">
        <v>0.9</v>
      </c>
      <c r="H61" s="86">
        <v>1.1000000000000001</v>
      </c>
      <c r="I61" s="85" t="s">
        <v>770</v>
      </c>
      <c r="J61" s="87" t="s">
        <v>51</v>
      </c>
      <c r="K61" s="93" t="s">
        <v>51</v>
      </c>
    </row>
    <row r="62" spans="1:11" ht="16">
      <c r="A62" s="43" t="s">
        <v>820</v>
      </c>
      <c r="B62" s="107" t="s">
        <v>155</v>
      </c>
      <c r="C62" s="86">
        <v>220</v>
      </c>
      <c r="D62" s="86">
        <v>1</v>
      </c>
      <c r="E62" s="33" t="s">
        <v>51</v>
      </c>
      <c r="F62" s="10" t="b">
        <v>1</v>
      </c>
      <c r="G62" s="86">
        <v>0.9</v>
      </c>
      <c r="H62" s="86">
        <v>1.1000000000000001</v>
      </c>
      <c r="I62" s="85" t="s">
        <v>770</v>
      </c>
      <c r="J62" s="87" t="s">
        <v>51</v>
      </c>
      <c r="K62" s="93" t="s">
        <v>51</v>
      </c>
    </row>
    <row r="63" spans="1:11" ht="16">
      <c r="A63" s="43" t="s">
        <v>821</v>
      </c>
      <c r="B63" s="107" t="s">
        <v>156</v>
      </c>
      <c r="C63" s="86">
        <v>220</v>
      </c>
      <c r="D63" s="86">
        <v>2</v>
      </c>
      <c r="E63" s="33" t="s">
        <v>51</v>
      </c>
      <c r="F63" s="10" t="b">
        <v>1</v>
      </c>
      <c r="G63" s="86">
        <v>0.9</v>
      </c>
      <c r="H63" s="86">
        <v>1.1000000000000001</v>
      </c>
      <c r="I63" s="85" t="s">
        <v>770</v>
      </c>
      <c r="J63" s="87" t="s">
        <v>51</v>
      </c>
      <c r="K63" s="93" t="s">
        <v>51</v>
      </c>
    </row>
    <row r="64" spans="1:11" ht="16">
      <c r="A64" s="43" t="s">
        <v>822</v>
      </c>
      <c r="B64" s="107" t="s">
        <v>157</v>
      </c>
      <c r="C64" s="86">
        <v>220</v>
      </c>
      <c r="D64" s="86">
        <v>1</v>
      </c>
      <c r="E64" s="33" t="s">
        <v>51</v>
      </c>
      <c r="F64" s="10" t="b">
        <v>1</v>
      </c>
      <c r="G64" s="86">
        <v>0.9</v>
      </c>
      <c r="H64" s="86">
        <v>1.1000000000000001</v>
      </c>
      <c r="I64" s="85" t="s">
        <v>770</v>
      </c>
      <c r="J64" s="87" t="s">
        <v>51</v>
      </c>
      <c r="K64" s="93" t="s">
        <v>51</v>
      </c>
    </row>
    <row r="65" spans="1:11" ht="16">
      <c r="A65" s="43" t="s">
        <v>823</v>
      </c>
      <c r="B65" s="107" t="s">
        <v>158</v>
      </c>
      <c r="C65" s="86">
        <v>220</v>
      </c>
      <c r="D65" s="86">
        <v>1</v>
      </c>
      <c r="E65" s="33" t="s">
        <v>51</v>
      </c>
      <c r="F65" s="10" t="b">
        <v>1</v>
      </c>
      <c r="G65" s="86">
        <v>0.9</v>
      </c>
      <c r="H65" s="86">
        <v>1.1000000000000001</v>
      </c>
      <c r="I65" s="85" t="s">
        <v>770</v>
      </c>
      <c r="J65" s="87" t="s">
        <v>51</v>
      </c>
      <c r="K65" s="93" t="s">
        <v>51</v>
      </c>
    </row>
    <row r="66" spans="1:11" ht="16">
      <c r="A66" s="43" t="s">
        <v>824</v>
      </c>
      <c r="B66" s="107" t="s">
        <v>159</v>
      </c>
      <c r="C66" s="86">
        <v>220</v>
      </c>
      <c r="D66" s="86">
        <v>2</v>
      </c>
      <c r="E66" s="33" t="s">
        <v>51</v>
      </c>
      <c r="F66" s="10" t="b">
        <v>1</v>
      </c>
      <c r="G66" s="86">
        <v>0.9</v>
      </c>
      <c r="H66" s="86">
        <v>1.1000000000000001</v>
      </c>
      <c r="I66" s="85" t="s">
        <v>770</v>
      </c>
      <c r="J66" s="87" t="s">
        <v>51</v>
      </c>
      <c r="K66" s="93" t="s">
        <v>51</v>
      </c>
    </row>
    <row r="67" spans="1:11" ht="16">
      <c r="A67" s="43" t="s">
        <v>825</v>
      </c>
      <c r="B67" s="107" t="s">
        <v>160</v>
      </c>
      <c r="C67" s="86">
        <v>500</v>
      </c>
      <c r="D67" s="86">
        <v>1</v>
      </c>
      <c r="E67" s="33" t="s">
        <v>94</v>
      </c>
      <c r="F67" s="10" t="b">
        <v>1</v>
      </c>
      <c r="G67" s="86">
        <v>0.9</v>
      </c>
      <c r="H67" s="86">
        <v>1.05</v>
      </c>
      <c r="I67" s="85" t="s">
        <v>770</v>
      </c>
      <c r="J67" s="87" t="s">
        <v>761</v>
      </c>
      <c r="K67" s="93" t="s">
        <v>9</v>
      </c>
    </row>
    <row r="68" spans="1:11" ht="16">
      <c r="A68" s="43" t="s">
        <v>826</v>
      </c>
      <c r="B68" s="107" t="s">
        <v>161</v>
      </c>
      <c r="C68" s="86">
        <v>220</v>
      </c>
      <c r="D68" s="86">
        <v>1</v>
      </c>
      <c r="E68" s="33" t="s">
        <v>94</v>
      </c>
      <c r="F68" s="10" t="b">
        <v>1</v>
      </c>
      <c r="G68" s="86">
        <v>0.9</v>
      </c>
      <c r="H68" s="86">
        <v>1.1000000000000001</v>
      </c>
      <c r="I68" s="85" t="s">
        <v>770</v>
      </c>
      <c r="J68" s="87" t="s">
        <v>761</v>
      </c>
      <c r="K68" s="93" t="s">
        <v>9</v>
      </c>
    </row>
    <row r="69" spans="1:11" ht="16">
      <c r="A69" s="43" t="s">
        <v>827</v>
      </c>
      <c r="B69" s="107" t="s">
        <v>162</v>
      </c>
      <c r="C69" s="86">
        <v>220</v>
      </c>
      <c r="D69" s="86">
        <v>1</v>
      </c>
      <c r="E69" s="33" t="s">
        <v>94</v>
      </c>
      <c r="F69" s="10" t="b">
        <v>1</v>
      </c>
      <c r="G69" s="86">
        <v>0.9</v>
      </c>
      <c r="H69" s="86">
        <v>1.1000000000000001</v>
      </c>
      <c r="I69" s="85" t="s">
        <v>770</v>
      </c>
      <c r="J69" s="87" t="s">
        <v>761</v>
      </c>
      <c r="K69" s="93" t="s">
        <v>9</v>
      </c>
    </row>
    <row r="70" spans="1:11" ht="16">
      <c r="A70" s="43" t="s">
        <v>828</v>
      </c>
      <c r="B70" s="107" t="s">
        <v>163</v>
      </c>
      <c r="C70" s="86">
        <v>220</v>
      </c>
      <c r="D70" s="86">
        <v>2</v>
      </c>
      <c r="E70" s="33" t="s">
        <v>94</v>
      </c>
      <c r="F70" s="10" t="b">
        <v>1</v>
      </c>
      <c r="G70" s="86">
        <v>0.9</v>
      </c>
      <c r="H70" s="86">
        <v>1.1000000000000001</v>
      </c>
      <c r="I70" s="85" t="s">
        <v>770</v>
      </c>
      <c r="J70" s="87" t="s">
        <v>761</v>
      </c>
      <c r="K70" s="93" t="s">
        <v>9</v>
      </c>
    </row>
    <row r="71" spans="1:11" ht="16">
      <c r="A71" s="43" t="s">
        <v>829</v>
      </c>
      <c r="B71" s="107" t="s">
        <v>164</v>
      </c>
      <c r="C71" s="86">
        <v>220</v>
      </c>
      <c r="D71" s="86">
        <v>1</v>
      </c>
      <c r="E71" s="33" t="s">
        <v>95</v>
      </c>
      <c r="F71" s="10" t="b">
        <v>1</v>
      </c>
      <c r="G71" s="86">
        <v>0.9</v>
      </c>
      <c r="H71" s="86">
        <v>1.1000000000000001</v>
      </c>
      <c r="I71" s="85" t="s">
        <v>769</v>
      </c>
      <c r="J71" s="87" t="s">
        <v>762</v>
      </c>
      <c r="K71" s="93" t="s">
        <v>1430</v>
      </c>
    </row>
    <row r="72" spans="1:11" ht="16">
      <c r="A72" s="43" t="s">
        <v>830</v>
      </c>
      <c r="B72" s="107" t="s">
        <v>165</v>
      </c>
      <c r="C72" s="86">
        <v>220</v>
      </c>
      <c r="D72" s="86">
        <v>1</v>
      </c>
      <c r="E72" s="33" t="s">
        <v>96</v>
      </c>
      <c r="F72" s="10" t="b">
        <v>1</v>
      </c>
      <c r="G72" s="86">
        <v>0.9</v>
      </c>
      <c r="H72" s="86">
        <v>1.1000000000000001</v>
      </c>
      <c r="I72" s="85" t="s">
        <v>1436</v>
      </c>
      <c r="J72" s="87" t="s">
        <v>763</v>
      </c>
      <c r="K72" s="93" t="s">
        <v>1427</v>
      </c>
    </row>
    <row r="73" spans="1:11" ht="16">
      <c r="A73" s="43" t="s">
        <v>831</v>
      </c>
      <c r="B73" s="107" t="s">
        <v>166</v>
      </c>
      <c r="C73" s="86">
        <v>220</v>
      </c>
      <c r="D73" s="86">
        <v>2</v>
      </c>
      <c r="E73" s="33" t="s">
        <v>96</v>
      </c>
      <c r="F73" s="10" t="b">
        <v>1</v>
      </c>
      <c r="G73" s="86">
        <v>0.9</v>
      </c>
      <c r="H73" s="86">
        <v>1.1000000000000001</v>
      </c>
      <c r="I73" s="85" t="s">
        <v>1436</v>
      </c>
      <c r="J73" s="87" t="s">
        <v>763</v>
      </c>
      <c r="K73" s="93" t="s">
        <v>1427</v>
      </c>
    </row>
    <row r="74" spans="1:11" ht="16">
      <c r="A74" s="43" t="s">
        <v>832</v>
      </c>
      <c r="B74" s="107" t="s">
        <v>167</v>
      </c>
      <c r="C74" s="86">
        <v>220</v>
      </c>
      <c r="D74" s="86">
        <v>2</v>
      </c>
      <c r="E74" s="33" t="s">
        <v>96</v>
      </c>
      <c r="F74" s="10" t="b">
        <v>1</v>
      </c>
      <c r="G74" s="86">
        <v>0.9</v>
      </c>
      <c r="H74" s="86">
        <v>1.1000000000000001</v>
      </c>
      <c r="I74" s="85" t="s">
        <v>1436</v>
      </c>
      <c r="J74" s="87" t="s">
        <v>763</v>
      </c>
      <c r="K74" s="93" t="s">
        <v>1427</v>
      </c>
    </row>
    <row r="75" spans="1:11" ht="16">
      <c r="A75" s="43" t="s">
        <v>833</v>
      </c>
      <c r="B75" s="107" t="s">
        <v>168</v>
      </c>
      <c r="C75" s="86">
        <v>220</v>
      </c>
      <c r="D75" s="86">
        <v>2</v>
      </c>
      <c r="E75" s="33" t="s">
        <v>96</v>
      </c>
      <c r="F75" s="10" t="b">
        <v>1</v>
      </c>
      <c r="G75" s="86">
        <v>0.9</v>
      </c>
      <c r="H75" s="86">
        <v>1.1000000000000001</v>
      </c>
      <c r="I75" s="85" t="s">
        <v>1436</v>
      </c>
      <c r="J75" s="87" t="s">
        <v>763</v>
      </c>
      <c r="K75" s="93" t="s">
        <v>1427</v>
      </c>
    </row>
    <row r="76" spans="1:11" ht="16">
      <c r="A76" s="43" t="s">
        <v>834</v>
      </c>
      <c r="B76" s="107" t="s">
        <v>169</v>
      </c>
      <c r="C76" s="86">
        <v>220</v>
      </c>
      <c r="D76" s="86">
        <v>1</v>
      </c>
      <c r="E76" s="33" t="s">
        <v>97</v>
      </c>
      <c r="F76" s="10" t="b">
        <v>1</v>
      </c>
      <c r="G76" s="86">
        <v>0.9</v>
      </c>
      <c r="H76" s="86">
        <v>1.1000000000000001</v>
      </c>
      <c r="I76" s="85" t="s">
        <v>1436</v>
      </c>
      <c r="J76" s="87" t="s">
        <v>764</v>
      </c>
      <c r="K76" s="93" t="s">
        <v>1428</v>
      </c>
    </row>
    <row r="77" spans="1:11" ht="16">
      <c r="A77" s="43" t="s">
        <v>835</v>
      </c>
      <c r="B77" s="107" t="s">
        <v>170</v>
      </c>
      <c r="C77" s="86">
        <v>220</v>
      </c>
      <c r="D77" s="86">
        <v>2</v>
      </c>
      <c r="E77" s="33" t="s">
        <v>97</v>
      </c>
      <c r="F77" s="10" t="b">
        <v>1</v>
      </c>
      <c r="G77" s="86">
        <v>0.9</v>
      </c>
      <c r="H77" s="86">
        <v>1.1000000000000001</v>
      </c>
      <c r="I77" s="85" t="s">
        <v>1436</v>
      </c>
      <c r="J77" s="87" t="s">
        <v>764</v>
      </c>
      <c r="K77" s="93" t="s">
        <v>1428</v>
      </c>
    </row>
    <row r="78" spans="1:11" ht="16">
      <c r="A78" s="43" t="s">
        <v>836</v>
      </c>
      <c r="B78" s="107" t="s">
        <v>171</v>
      </c>
      <c r="C78" s="86">
        <v>500</v>
      </c>
      <c r="D78" s="86">
        <v>2</v>
      </c>
      <c r="E78" s="33" t="s">
        <v>55</v>
      </c>
      <c r="F78" s="10" t="b">
        <v>1</v>
      </c>
      <c r="G78" s="86">
        <v>0.9</v>
      </c>
      <c r="H78" s="86">
        <v>1.05</v>
      </c>
      <c r="I78" s="85" t="s">
        <v>1436</v>
      </c>
      <c r="J78" s="87" t="s">
        <v>765</v>
      </c>
      <c r="K78" s="93" t="s">
        <v>1426</v>
      </c>
    </row>
    <row r="79" spans="1:11" ht="16">
      <c r="A79" s="43" t="s">
        <v>837</v>
      </c>
      <c r="B79" s="107" t="s">
        <v>1385</v>
      </c>
      <c r="C79" s="86">
        <v>220</v>
      </c>
      <c r="D79" s="86">
        <v>2</v>
      </c>
      <c r="E79" s="33" t="s">
        <v>55</v>
      </c>
      <c r="F79" s="10" t="b">
        <v>1</v>
      </c>
      <c r="G79" s="86">
        <v>0.9</v>
      </c>
      <c r="H79" s="86">
        <v>1.1000000000000001</v>
      </c>
      <c r="I79" s="85" t="s">
        <v>1436</v>
      </c>
      <c r="J79" s="87" t="s">
        <v>765</v>
      </c>
      <c r="K79" s="93" t="s">
        <v>1426</v>
      </c>
    </row>
    <row r="80" spans="1:11" ht="16">
      <c r="A80" s="43" t="s">
        <v>838</v>
      </c>
      <c r="B80" s="107" t="s">
        <v>172</v>
      </c>
      <c r="C80" s="86">
        <v>220</v>
      </c>
      <c r="D80" s="86">
        <v>2</v>
      </c>
      <c r="E80" s="33" t="s">
        <v>55</v>
      </c>
      <c r="F80" s="10" t="b">
        <v>1</v>
      </c>
      <c r="G80" s="86">
        <v>0.9</v>
      </c>
      <c r="H80" s="86">
        <v>1.1000000000000001</v>
      </c>
      <c r="I80" s="85" t="s">
        <v>1436</v>
      </c>
      <c r="J80" s="87" t="s">
        <v>765</v>
      </c>
      <c r="K80" s="93" t="s">
        <v>1426</v>
      </c>
    </row>
    <row r="81" spans="1:11" ht="16">
      <c r="A81" s="43" t="s">
        <v>839</v>
      </c>
      <c r="B81" s="107" t="s">
        <v>173</v>
      </c>
      <c r="C81" s="86">
        <v>220</v>
      </c>
      <c r="D81" s="86">
        <v>1</v>
      </c>
      <c r="E81" s="33" t="s">
        <v>55</v>
      </c>
      <c r="F81" s="10" t="b">
        <v>1</v>
      </c>
      <c r="G81" s="86">
        <v>0.9</v>
      </c>
      <c r="H81" s="86">
        <v>1.1000000000000001</v>
      </c>
      <c r="I81" s="85" t="s">
        <v>1436</v>
      </c>
      <c r="J81" s="87" t="s">
        <v>765</v>
      </c>
      <c r="K81" s="93" t="s">
        <v>1426</v>
      </c>
    </row>
    <row r="82" spans="1:11" ht="16">
      <c r="A82" s="43" t="s">
        <v>840</v>
      </c>
      <c r="B82" s="107" t="s">
        <v>174</v>
      </c>
      <c r="C82" s="86">
        <v>220</v>
      </c>
      <c r="D82" s="86">
        <v>2</v>
      </c>
      <c r="E82" s="33" t="s">
        <v>98</v>
      </c>
      <c r="F82" s="10" t="b">
        <v>1</v>
      </c>
      <c r="G82" s="86">
        <v>0.9</v>
      </c>
      <c r="H82" s="86">
        <v>1.1000000000000001</v>
      </c>
      <c r="I82" s="85" t="s">
        <v>1436</v>
      </c>
      <c r="J82" s="87" t="s">
        <v>766</v>
      </c>
      <c r="K82" s="93" t="s">
        <v>1427</v>
      </c>
    </row>
    <row r="83" spans="1:11" ht="16">
      <c r="A83" s="43" t="s">
        <v>841</v>
      </c>
      <c r="B83" s="107" t="s">
        <v>175</v>
      </c>
      <c r="C83" s="86">
        <v>220</v>
      </c>
      <c r="D83" s="86">
        <v>2</v>
      </c>
      <c r="E83" s="33" t="s">
        <v>98</v>
      </c>
      <c r="F83" s="10" t="b">
        <v>1</v>
      </c>
      <c r="G83" s="86">
        <v>0.9</v>
      </c>
      <c r="H83" s="86">
        <v>1.1000000000000001</v>
      </c>
      <c r="I83" s="85" t="s">
        <v>1436</v>
      </c>
      <c r="J83" s="87" t="s">
        <v>766</v>
      </c>
      <c r="K83" s="93" t="s">
        <v>1427</v>
      </c>
    </row>
    <row r="84" spans="1:11" ht="16">
      <c r="A84" s="43" t="s">
        <v>842</v>
      </c>
      <c r="B84" s="107" t="s">
        <v>176</v>
      </c>
      <c r="C84" s="86">
        <v>220</v>
      </c>
      <c r="D84" s="86">
        <v>1</v>
      </c>
      <c r="E84" s="33" t="s">
        <v>98</v>
      </c>
      <c r="F84" s="10" t="b">
        <v>1</v>
      </c>
      <c r="G84" s="86">
        <v>0.9</v>
      </c>
      <c r="H84" s="86">
        <v>1.1000000000000001</v>
      </c>
      <c r="I84" s="85" t="s">
        <v>1436</v>
      </c>
      <c r="J84" s="87" t="s">
        <v>766</v>
      </c>
      <c r="K84" s="93" t="s">
        <v>1427</v>
      </c>
    </row>
    <row r="85" spans="1:11" ht="16">
      <c r="A85" s="43" t="s">
        <v>843</v>
      </c>
      <c r="B85" s="107" t="s">
        <v>177</v>
      </c>
      <c r="C85" s="86">
        <v>220</v>
      </c>
      <c r="D85" s="86">
        <v>1</v>
      </c>
      <c r="E85" s="33" t="s">
        <v>98</v>
      </c>
      <c r="F85" s="10" t="b">
        <v>1</v>
      </c>
      <c r="G85" s="86">
        <v>0.9</v>
      </c>
      <c r="H85" s="86">
        <v>1.1000000000000001</v>
      </c>
      <c r="I85" s="85" t="s">
        <v>1436</v>
      </c>
      <c r="J85" s="87" t="s">
        <v>766</v>
      </c>
      <c r="K85" s="93" t="s">
        <v>1427</v>
      </c>
    </row>
    <row r="86" spans="1:11" ht="16">
      <c r="A86" s="43" t="s">
        <v>844</v>
      </c>
      <c r="B86" s="107" t="s">
        <v>178</v>
      </c>
      <c r="C86" s="86">
        <v>220</v>
      </c>
      <c r="D86" s="86">
        <v>2</v>
      </c>
      <c r="E86" s="33" t="s">
        <v>98</v>
      </c>
      <c r="F86" s="10" t="b">
        <v>1</v>
      </c>
      <c r="G86" s="86">
        <v>0.9</v>
      </c>
      <c r="H86" s="86">
        <v>1.1000000000000001</v>
      </c>
      <c r="I86" s="85" t="s">
        <v>1436</v>
      </c>
      <c r="J86" s="87" t="s">
        <v>766</v>
      </c>
      <c r="K86" s="93" t="s">
        <v>1427</v>
      </c>
    </row>
    <row r="87" spans="1:11" ht="16">
      <c r="A87" s="43" t="s">
        <v>845</v>
      </c>
      <c r="B87" s="107" t="s">
        <v>179</v>
      </c>
      <c r="C87" s="86">
        <v>500</v>
      </c>
      <c r="D87" s="86">
        <v>2</v>
      </c>
      <c r="E87" s="33" t="s">
        <v>98</v>
      </c>
      <c r="F87" s="10" t="b">
        <v>1</v>
      </c>
      <c r="G87" s="86">
        <v>0.9</v>
      </c>
      <c r="H87" s="86">
        <v>1.05</v>
      </c>
      <c r="I87" s="85" t="s">
        <v>1436</v>
      </c>
      <c r="J87" s="87" t="s">
        <v>766</v>
      </c>
      <c r="K87" s="93" t="s">
        <v>1427</v>
      </c>
    </row>
    <row r="88" spans="1:11" ht="16">
      <c r="A88" s="43" t="s">
        <v>846</v>
      </c>
      <c r="B88" s="107" t="s">
        <v>180</v>
      </c>
      <c r="C88" s="86">
        <v>220</v>
      </c>
      <c r="D88" s="86">
        <v>1</v>
      </c>
      <c r="E88" s="33" t="s">
        <v>98</v>
      </c>
      <c r="F88" s="10" t="b">
        <v>1</v>
      </c>
      <c r="G88" s="86">
        <v>0.9</v>
      </c>
      <c r="H88" s="86">
        <v>1.1000000000000001</v>
      </c>
      <c r="I88" s="85" t="s">
        <v>1436</v>
      </c>
      <c r="J88" s="87" t="s">
        <v>766</v>
      </c>
      <c r="K88" s="93" t="s">
        <v>1427</v>
      </c>
    </row>
    <row r="89" spans="1:11" ht="16">
      <c r="A89" s="43" t="s">
        <v>847</v>
      </c>
      <c r="B89" s="107" t="s">
        <v>181</v>
      </c>
      <c r="C89" s="86">
        <v>220</v>
      </c>
      <c r="D89" s="86">
        <v>1</v>
      </c>
      <c r="E89" s="33" t="s">
        <v>98</v>
      </c>
      <c r="F89" s="10" t="b">
        <v>1</v>
      </c>
      <c r="G89" s="86">
        <v>0.9</v>
      </c>
      <c r="H89" s="86">
        <v>1.1000000000000001</v>
      </c>
      <c r="I89" s="85" t="s">
        <v>1436</v>
      </c>
      <c r="J89" s="87" t="s">
        <v>766</v>
      </c>
      <c r="K89" s="93" t="s">
        <v>1427</v>
      </c>
    </row>
    <row r="90" spans="1:11" ht="16">
      <c r="A90" s="43" t="s">
        <v>848</v>
      </c>
      <c r="B90" s="107" t="s">
        <v>182</v>
      </c>
      <c r="C90" s="86">
        <v>500</v>
      </c>
      <c r="D90" s="86">
        <v>2</v>
      </c>
      <c r="E90" s="33" t="s">
        <v>99</v>
      </c>
      <c r="F90" s="10" t="b">
        <v>1</v>
      </c>
      <c r="G90" s="86">
        <v>0.9</v>
      </c>
      <c r="H90" s="86">
        <v>1.05</v>
      </c>
      <c r="I90" s="85" t="s">
        <v>1437</v>
      </c>
      <c r="J90" s="87" t="s">
        <v>767</v>
      </c>
      <c r="K90" s="93" t="s">
        <v>1429</v>
      </c>
    </row>
    <row r="91" spans="1:11" ht="16">
      <c r="A91" s="43" t="s">
        <v>849</v>
      </c>
      <c r="B91" s="107" t="s">
        <v>183</v>
      </c>
      <c r="C91" s="86">
        <v>220</v>
      </c>
      <c r="D91" s="86">
        <v>2</v>
      </c>
      <c r="E91" s="33" t="s">
        <v>99</v>
      </c>
      <c r="F91" s="10" t="b">
        <v>1</v>
      </c>
      <c r="G91" s="86">
        <v>0.9</v>
      </c>
      <c r="H91" s="86">
        <v>1.1000000000000001</v>
      </c>
      <c r="I91" s="85" t="s">
        <v>1437</v>
      </c>
      <c r="J91" s="87" t="s">
        <v>767</v>
      </c>
      <c r="K91" s="93" t="s">
        <v>1429</v>
      </c>
    </row>
    <row r="92" spans="1:11" ht="16">
      <c r="A92" s="43" t="s">
        <v>850</v>
      </c>
      <c r="B92" s="107" t="s">
        <v>184</v>
      </c>
      <c r="C92" s="86">
        <v>220</v>
      </c>
      <c r="D92" s="86">
        <v>1</v>
      </c>
      <c r="E92" s="33" t="s">
        <v>99</v>
      </c>
      <c r="F92" s="10" t="b">
        <v>1</v>
      </c>
      <c r="G92" s="86">
        <v>0.9</v>
      </c>
      <c r="H92" s="86">
        <v>1.1000000000000001</v>
      </c>
      <c r="I92" s="85" t="s">
        <v>1437</v>
      </c>
      <c r="J92" s="87" t="s">
        <v>767</v>
      </c>
      <c r="K92" s="93" t="s">
        <v>1429</v>
      </c>
    </row>
    <row r="93" spans="1:11" ht="16">
      <c r="A93" s="43" t="s">
        <v>851</v>
      </c>
      <c r="B93" s="107" t="s">
        <v>185</v>
      </c>
      <c r="C93" s="86">
        <v>220</v>
      </c>
      <c r="D93" s="86">
        <v>1</v>
      </c>
      <c r="E93" s="33" t="s">
        <v>99</v>
      </c>
      <c r="F93" s="10" t="b">
        <v>1</v>
      </c>
      <c r="G93" s="86">
        <v>0.9</v>
      </c>
      <c r="H93" s="86">
        <v>1.1000000000000001</v>
      </c>
      <c r="I93" s="85" t="s">
        <v>1437</v>
      </c>
      <c r="J93" s="87" t="s">
        <v>767</v>
      </c>
      <c r="K93" s="93" t="s">
        <v>1429</v>
      </c>
    </row>
    <row r="94" spans="1:11" ht="16">
      <c r="A94" s="43" t="s">
        <v>852</v>
      </c>
      <c r="B94" s="107" t="s">
        <v>186</v>
      </c>
      <c r="C94" s="86">
        <v>220</v>
      </c>
      <c r="D94" s="86">
        <v>1</v>
      </c>
      <c r="E94" s="33" t="s">
        <v>99</v>
      </c>
      <c r="F94" s="10" t="b">
        <v>1</v>
      </c>
      <c r="G94" s="86">
        <v>0.9</v>
      </c>
      <c r="H94" s="86">
        <v>1.1000000000000001</v>
      </c>
      <c r="I94" s="85" t="s">
        <v>1437</v>
      </c>
      <c r="J94" s="87" t="s">
        <v>767</v>
      </c>
      <c r="K94" s="93" t="s">
        <v>1429</v>
      </c>
    </row>
    <row r="95" spans="1:11" ht="16">
      <c r="A95" s="43" t="s">
        <v>853</v>
      </c>
      <c r="B95" s="107" t="s">
        <v>187</v>
      </c>
      <c r="C95" s="86">
        <v>220</v>
      </c>
      <c r="D95" s="86">
        <v>1</v>
      </c>
      <c r="E95" s="33" t="s">
        <v>99</v>
      </c>
      <c r="F95" s="10" t="b">
        <v>1</v>
      </c>
      <c r="G95" s="86">
        <v>0.9</v>
      </c>
      <c r="H95" s="86">
        <v>1.1000000000000001</v>
      </c>
      <c r="I95" s="85" t="s">
        <v>1437</v>
      </c>
      <c r="J95" s="87" t="s">
        <v>767</v>
      </c>
      <c r="K95" s="93" t="s">
        <v>1429</v>
      </c>
    </row>
    <row r="96" spans="1:11" ht="16">
      <c r="A96" s="43" t="s">
        <v>854</v>
      </c>
      <c r="B96" s="107" t="s">
        <v>188</v>
      </c>
      <c r="C96" s="86">
        <v>220</v>
      </c>
      <c r="D96" s="86">
        <v>2</v>
      </c>
      <c r="E96" s="33" t="s">
        <v>98</v>
      </c>
      <c r="F96" s="10" t="b">
        <v>1</v>
      </c>
      <c r="G96" s="86">
        <v>0.9</v>
      </c>
      <c r="H96" s="86">
        <v>1.1000000000000001</v>
      </c>
      <c r="I96" s="85" t="s">
        <v>1436</v>
      </c>
      <c r="J96" s="87" t="s">
        <v>766</v>
      </c>
      <c r="K96" s="93" t="s">
        <v>1427</v>
      </c>
    </row>
    <row r="97" spans="1:11" ht="16">
      <c r="A97" s="43" t="s">
        <v>855</v>
      </c>
      <c r="B97" s="107" t="s">
        <v>189</v>
      </c>
      <c r="C97" s="86">
        <v>220</v>
      </c>
      <c r="D97" s="86">
        <v>1</v>
      </c>
      <c r="E97" s="33" t="s">
        <v>99</v>
      </c>
      <c r="F97" s="10" t="b">
        <v>1</v>
      </c>
      <c r="G97" s="86">
        <v>0.9</v>
      </c>
      <c r="H97" s="86">
        <v>1.1000000000000001</v>
      </c>
      <c r="I97" s="85" t="s">
        <v>1437</v>
      </c>
      <c r="J97" s="87" t="s">
        <v>767</v>
      </c>
      <c r="K97" s="93" t="s">
        <v>1429</v>
      </c>
    </row>
    <row r="98" spans="1:11" ht="16">
      <c r="A98" s="43" t="s">
        <v>856</v>
      </c>
      <c r="B98" s="107" t="s">
        <v>190</v>
      </c>
      <c r="C98" s="86">
        <v>220</v>
      </c>
      <c r="D98" s="86">
        <v>1</v>
      </c>
      <c r="E98" s="33" t="s">
        <v>99</v>
      </c>
      <c r="F98" s="10" t="b">
        <v>1</v>
      </c>
      <c r="G98" s="86">
        <v>0.9</v>
      </c>
      <c r="H98" s="86">
        <v>1.1000000000000001</v>
      </c>
      <c r="I98" s="85" t="s">
        <v>1437</v>
      </c>
      <c r="J98" s="87" t="s">
        <v>767</v>
      </c>
      <c r="K98" s="93" t="s">
        <v>1429</v>
      </c>
    </row>
    <row r="99" spans="1:11" ht="16">
      <c r="A99" s="43" t="s">
        <v>857</v>
      </c>
      <c r="B99" s="107" t="s">
        <v>191</v>
      </c>
      <c r="C99" s="86">
        <v>500</v>
      </c>
      <c r="D99" s="86">
        <v>1</v>
      </c>
      <c r="E99" s="33" t="s">
        <v>99</v>
      </c>
      <c r="F99" s="10" t="b">
        <v>1</v>
      </c>
      <c r="G99" s="86">
        <v>0.9</v>
      </c>
      <c r="H99" s="86">
        <v>1.05</v>
      </c>
      <c r="I99" s="85" t="s">
        <v>1437</v>
      </c>
      <c r="J99" s="87" t="s">
        <v>767</v>
      </c>
      <c r="K99" s="93" t="s">
        <v>1429</v>
      </c>
    </row>
    <row r="100" spans="1:11" ht="16">
      <c r="A100" s="43" t="s">
        <v>858</v>
      </c>
      <c r="B100" s="107" t="s">
        <v>192</v>
      </c>
      <c r="C100" s="86">
        <v>220</v>
      </c>
      <c r="D100" s="86">
        <v>1</v>
      </c>
      <c r="E100" s="33" t="s">
        <v>99</v>
      </c>
      <c r="F100" s="10" t="b">
        <v>1</v>
      </c>
      <c r="G100" s="86">
        <v>0.9</v>
      </c>
      <c r="H100" s="86">
        <v>1.1000000000000001</v>
      </c>
      <c r="I100" s="85" t="s">
        <v>1437</v>
      </c>
      <c r="J100" s="87" t="s">
        <v>767</v>
      </c>
      <c r="K100" s="93" t="s">
        <v>1429</v>
      </c>
    </row>
    <row r="101" spans="1:11" ht="16">
      <c r="A101" s="43" t="s">
        <v>859</v>
      </c>
      <c r="B101" s="107" t="s">
        <v>193</v>
      </c>
      <c r="C101" s="86">
        <v>220</v>
      </c>
      <c r="D101" s="86">
        <v>1</v>
      </c>
      <c r="E101" s="33" t="s">
        <v>99</v>
      </c>
      <c r="F101" s="10" t="b">
        <v>1</v>
      </c>
      <c r="G101" s="86">
        <v>0.9</v>
      </c>
      <c r="H101" s="86">
        <v>1.1000000000000001</v>
      </c>
      <c r="I101" s="85" t="s">
        <v>1437</v>
      </c>
      <c r="J101" s="87" t="s">
        <v>767</v>
      </c>
      <c r="K101" s="93" t="s">
        <v>1429</v>
      </c>
    </row>
    <row r="102" spans="1:11" ht="16">
      <c r="A102" s="43" t="s">
        <v>860</v>
      </c>
      <c r="B102" s="107" t="s">
        <v>194</v>
      </c>
      <c r="C102" s="86">
        <v>220</v>
      </c>
      <c r="D102" s="86">
        <v>1</v>
      </c>
      <c r="E102" s="33" t="s">
        <v>99</v>
      </c>
      <c r="F102" s="10" t="b">
        <v>1</v>
      </c>
      <c r="G102" s="86">
        <v>0.9</v>
      </c>
      <c r="H102" s="86">
        <v>1.1000000000000001</v>
      </c>
      <c r="I102" s="85" t="s">
        <v>1437</v>
      </c>
      <c r="J102" s="87" t="s">
        <v>767</v>
      </c>
      <c r="K102" s="93" t="s">
        <v>1429</v>
      </c>
    </row>
    <row r="103" spans="1:11" ht="16">
      <c r="A103" s="43" t="s">
        <v>861</v>
      </c>
      <c r="B103" s="107" t="s">
        <v>195</v>
      </c>
      <c r="C103" s="86">
        <v>220</v>
      </c>
      <c r="D103" s="86">
        <v>1</v>
      </c>
      <c r="E103" s="33" t="s">
        <v>99</v>
      </c>
      <c r="F103" s="10" t="b">
        <v>1</v>
      </c>
      <c r="G103" s="86">
        <v>0.9</v>
      </c>
      <c r="H103" s="86">
        <v>1.1000000000000001</v>
      </c>
      <c r="I103" s="85" t="s">
        <v>1437</v>
      </c>
      <c r="J103" s="87" t="s">
        <v>767</v>
      </c>
      <c r="K103" s="93" t="s">
        <v>1429</v>
      </c>
    </row>
    <row r="104" spans="1:11" ht="16">
      <c r="A104" s="43" t="s">
        <v>862</v>
      </c>
      <c r="B104" s="107" t="s">
        <v>196</v>
      </c>
      <c r="C104" s="86">
        <v>220</v>
      </c>
      <c r="D104" s="86">
        <v>1</v>
      </c>
      <c r="E104" s="33" t="s">
        <v>99</v>
      </c>
      <c r="F104" s="10" t="b">
        <v>1</v>
      </c>
      <c r="G104" s="86">
        <v>0.9</v>
      </c>
      <c r="H104" s="86">
        <v>1.1000000000000001</v>
      </c>
      <c r="I104" s="85" t="s">
        <v>1437</v>
      </c>
      <c r="J104" s="87" t="s">
        <v>767</v>
      </c>
      <c r="K104" s="93" t="s">
        <v>1429</v>
      </c>
    </row>
    <row r="105" spans="1:11" ht="16">
      <c r="A105" s="43" t="s">
        <v>863</v>
      </c>
      <c r="B105" s="107" t="s">
        <v>197</v>
      </c>
      <c r="C105" s="86">
        <v>220</v>
      </c>
      <c r="D105" s="86">
        <v>1</v>
      </c>
      <c r="E105" s="33" t="s">
        <v>99</v>
      </c>
      <c r="F105" s="10" t="b">
        <v>1</v>
      </c>
      <c r="G105" s="86">
        <v>0.9</v>
      </c>
      <c r="H105" s="86">
        <v>1.1000000000000001</v>
      </c>
      <c r="I105" s="85" t="s">
        <v>1437</v>
      </c>
      <c r="J105" s="87" t="s">
        <v>767</v>
      </c>
      <c r="K105" s="93" t="s">
        <v>1429</v>
      </c>
    </row>
    <row r="106" spans="1:11" ht="16">
      <c r="A106" s="43" t="s">
        <v>864</v>
      </c>
      <c r="B106" s="107" t="s">
        <v>198</v>
      </c>
      <c r="C106" s="86">
        <v>220</v>
      </c>
      <c r="D106" s="86">
        <v>1</v>
      </c>
      <c r="E106" s="33" t="s">
        <v>99</v>
      </c>
      <c r="F106" s="10" t="b">
        <v>1</v>
      </c>
      <c r="G106" s="86">
        <v>0.9</v>
      </c>
      <c r="H106" s="86">
        <v>1.1000000000000001</v>
      </c>
      <c r="I106" s="85" t="s">
        <v>1437</v>
      </c>
      <c r="J106" s="87" t="s">
        <v>767</v>
      </c>
      <c r="K106" s="93" t="s">
        <v>1429</v>
      </c>
    </row>
    <row r="107" spans="1:11" ht="16">
      <c r="A107" s="43" t="s">
        <v>865</v>
      </c>
      <c r="B107" s="107" t="s">
        <v>199</v>
      </c>
      <c r="C107" s="86">
        <v>220</v>
      </c>
      <c r="D107" s="86">
        <v>1</v>
      </c>
      <c r="E107" s="33" t="s">
        <v>99</v>
      </c>
      <c r="F107" s="10" t="b">
        <v>1</v>
      </c>
      <c r="G107" s="86">
        <v>0.9</v>
      </c>
      <c r="H107" s="86">
        <v>1.1000000000000001</v>
      </c>
      <c r="I107" s="85" t="s">
        <v>1437</v>
      </c>
      <c r="J107" s="87" t="s">
        <v>767</v>
      </c>
      <c r="K107" s="93" t="s">
        <v>1429</v>
      </c>
    </row>
    <row r="108" spans="1:11" ht="16">
      <c r="A108" s="43" t="s">
        <v>866</v>
      </c>
      <c r="B108" s="107" t="s">
        <v>200</v>
      </c>
      <c r="C108" s="86">
        <v>220</v>
      </c>
      <c r="D108" s="86">
        <v>1</v>
      </c>
      <c r="E108" s="33" t="s">
        <v>99</v>
      </c>
      <c r="F108" s="10" t="b">
        <v>1</v>
      </c>
      <c r="G108" s="86">
        <v>0.9</v>
      </c>
      <c r="H108" s="86">
        <v>1.1000000000000001</v>
      </c>
      <c r="I108" s="85" t="s">
        <v>1437</v>
      </c>
      <c r="J108" s="87" t="s">
        <v>767</v>
      </c>
      <c r="K108" s="93" t="s">
        <v>1429</v>
      </c>
    </row>
    <row r="109" spans="1:11" ht="16">
      <c r="A109" s="43" t="s">
        <v>867</v>
      </c>
      <c r="B109" s="107" t="s">
        <v>201</v>
      </c>
      <c r="C109" s="86">
        <v>220</v>
      </c>
      <c r="D109" s="86">
        <v>1</v>
      </c>
      <c r="E109" s="33" t="s">
        <v>99</v>
      </c>
      <c r="F109" s="10" t="b">
        <v>1</v>
      </c>
      <c r="G109" s="86">
        <v>0.9</v>
      </c>
      <c r="H109" s="86">
        <v>1.1000000000000001</v>
      </c>
      <c r="I109" s="85" t="s">
        <v>1437</v>
      </c>
      <c r="J109" s="87" t="s">
        <v>767</v>
      </c>
      <c r="K109" s="93" t="s">
        <v>1429</v>
      </c>
    </row>
    <row r="110" spans="1:11" ht="16">
      <c r="A110" s="43" t="s">
        <v>868</v>
      </c>
      <c r="B110" s="107" t="s">
        <v>202</v>
      </c>
      <c r="C110" s="86">
        <v>220</v>
      </c>
      <c r="D110" s="86">
        <v>1</v>
      </c>
      <c r="E110" s="33" t="s">
        <v>99</v>
      </c>
      <c r="F110" s="10" t="b">
        <v>1</v>
      </c>
      <c r="G110" s="86">
        <v>0.9</v>
      </c>
      <c r="H110" s="86">
        <v>1.1000000000000001</v>
      </c>
      <c r="I110" s="85" t="s">
        <v>1437</v>
      </c>
      <c r="J110" s="87" t="s">
        <v>767</v>
      </c>
      <c r="K110" s="93" t="s">
        <v>1429</v>
      </c>
    </row>
    <row r="111" spans="1:11" ht="16">
      <c r="A111" s="43" t="s">
        <v>869</v>
      </c>
      <c r="B111" s="107" t="s">
        <v>203</v>
      </c>
      <c r="C111" s="86">
        <v>220</v>
      </c>
      <c r="D111" s="86">
        <v>1</v>
      </c>
      <c r="E111" s="33" t="s">
        <v>99</v>
      </c>
      <c r="F111" s="10" t="b">
        <v>1</v>
      </c>
      <c r="G111" s="86">
        <v>0.9</v>
      </c>
      <c r="H111" s="86">
        <v>1.1000000000000001</v>
      </c>
      <c r="I111" s="85" t="s">
        <v>1437</v>
      </c>
      <c r="J111" s="87" t="s">
        <v>767</v>
      </c>
      <c r="K111" s="93" t="s">
        <v>1429</v>
      </c>
    </row>
    <row r="112" spans="1:11" ht="16">
      <c r="A112" s="43" t="s">
        <v>870</v>
      </c>
      <c r="B112" s="107" t="s">
        <v>204</v>
      </c>
      <c r="C112" s="86">
        <v>500</v>
      </c>
      <c r="D112" s="86">
        <v>1</v>
      </c>
      <c r="E112" s="33" t="s">
        <v>99</v>
      </c>
      <c r="F112" s="10" t="b">
        <v>1</v>
      </c>
      <c r="G112" s="86">
        <v>0.9</v>
      </c>
      <c r="H112" s="86">
        <v>1.05</v>
      </c>
      <c r="I112" s="85" t="s">
        <v>1437</v>
      </c>
      <c r="J112" s="87" t="s">
        <v>767</v>
      </c>
      <c r="K112" s="93" t="s">
        <v>1429</v>
      </c>
    </row>
    <row r="113" spans="1:11" ht="16">
      <c r="A113" s="43" t="s">
        <v>871</v>
      </c>
      <c r="B113" s="107" t="s">
        <v>205</v>
      </c>
      <c r="C113" s="86">
        <v>220</v>
      </c>
      <c r="D113" s="86">
        <v>1</v>
      </c>
      <c r="E113" s="33" t="s">
        <v>99</v>
      </c>
      <c r="F113" s="10" t="b">
        <v>1</v>
      </c>
      <c r="G113" s="86">
        <v>0.9</v>
      </c>
      <c r="H113" s="86">
        <v>1.1000000000000001</v>
      </c>
      <c r="I113" s="85" t="s">
        <v>1437</v>
      </c>
      <c r="J113" s="87" t="s">
        <v>767</v>
      </c>
      <c r="K113" s="93" t="s">
        <v>1429</v>
      </c>
    </row>
    <row r="114" spans="1:11" ht="16">
      <c r="A114" s="43" t="s">
        <v>872</v>
      </c>
      <c r="B114" s="107" t="s">
        <v>206</v>
      </c>
      <c r="C114" s="86">
        <v>220</v>
      </c>
      <c r="D114" s="86">
        <v>1</v>
      </c>
      <c r="E114" s="33" t="s">
        <v>99</v>
      </c>
      <c r="F114" s="10" t="b">
        <v>1</v>
      </c>
      <c r="G114" s="86">
        <v>0.9</v>
      </c>
      <c r="H114" s="86">
        <v>1.05</v>
      </c>
      <c r="I114" s="85" t="s">
        <v>1437</v>
      </c>
      <c r="J114" s="87" t="s">
        <v>767</v>
      </c>
      <c r="K114" s="93" t="s">
        <v>1429</v>
      </c>
    </row>
    <row r="115" spans="1:11" ht="16">
      <c r="A115" s="43" t="s">
        <v>873</v>
      </c>
      <c r="B115" s="107" t="s">
        <v>775</v>
      </c>
      <c r="C115" s="86">
        <v>220</v>
      </c>
      <c r="D115" s="86">
        <v>2</v>
      </c>
      <c r="E115" s="33" t="s">
        <v>774</v>
      </c>
      <c r="F115" s="10" t="b">
        <v>1</v>
      </c>
      <c r="G115" s="86">
        <v>0.9</v>
      </c>
      <c r="H115" s="86">
        <v>1.1000000000000001</v>
      </c>
      <c r="I115" s="85" t="s">
        <v>1438</v>
      </c>
      <c r="J115" s="87" t="s">
        <v>768</v>
      </c>
      <c r="K115" s="93" t="s">
        <v>1435</v>
      </c>
    </row>
    <row r="116" spans="1:11" ht="16">
      <c r="A116" s="43" t="s">
        <v>874</v>
      </c>
      <c r="B116" s="107" t="s">
        <v>1378</v>
      </c>
      <c r="C116" s="86">
        <v>220</v>
      </c>
      <c r="D116" s="86">
        <v>2</v>
      </c>
      <c r="E116" s="33" t="s">
        <v>51</v>
      </c>
      <c r="F116" s="10" t="b">
        <v>1</v>
      </c>
      <c r="G116" s="86">
        <v>0.9</v>
      </c>
      <c r="H116" s="86">
        <v>1.1000000000000001</v>
      </c>
      <c r="I116" s="85" t="s">
        <v>770</v>
      </c>
      <c r="J116" s="87" t="s">
        <v>750</v>
      </c>
      <c r="K116" s="93" t="s">
        <v>51</v>
      </c>
    </row>
    <row r="117" spans="1:11" ht="16">
      <c r="A117" s="43" t="s">
        <v>875</v>
      </c>
      <c r="B117" s="107" t="s">
        <v>1379</v>
      </c>
      <c r="C117" s="86">
        <v>220</v>
      </c>
      <c r="D117" s="86">
        <v>2</v>
      </c>
      <c r="E117" s="33" t="s">
        <v>83</v>
      </c>
      <c r="F117" s="10" t="b">
        <v>1</v>
      </c>
      <c r="G117" s="86">
        <v>0.9</v>
      </c>
      <c r="H117" s="86">
        <v>1.1000000000000001</v>
      </c>
      <c r="I117" s="85" t="s">
        <v>770</v>
      </c>
      <c r="J117" s="87" t="s">
        <v>750</v>
      </c>
      <c r="K117" s="92" t="s">
        <v>1424</v>
      </c>
    </row>
    <row r="118" spans="1:11" ht="16">
      <c r="A118" s="43" t="s">
        <v>876</v>
      </c>
      <c r="B118" s="107" t="s">
        <v>1381</v>
      </c>
      <c r="C118" s="86">
        <v>500</v>
      </c>
      <c r="D118" s="86">
        <v>2</v>
      </c>
      <c r="E118" s="33" t="s">
        <v>51</v>
      </c>
      <c r="F118" s="10" t="b">
        <v>1</v>
      </c>
      <c r="G118" s="86">
        <v>0.9</v>
      </c>
      <c r="H118" s="86">
        <v>1.05</v>
      </c>
      <c r="I118" s="85" t="s">
        <v>770</v>
      </c>
      <c r="J118" s="87" t="s">
        <v>51</v>
      </c>
      <c r="K118" s="93" t="s">
        <v>51</v>
      </c>
    </row>
    <row r="119" spans="1:11" ht="16">
      <c r="A119" s="43" t="s">
        <v>877</v>
      </c>
      <c r="B119" s="107" t="s">
        <v>1382</v>
      </c>
      <c r="C119" s="86">
        <v>220</v>
      </c>
      <c r="D119" s="86">
        <v>2</v>
      </c>
      <c r="E119" s="33" t="s">
        <v>94</v>
      </c>
      <c r="F119" s="10" t="b">
        <v>1</v>
      </c>
      <c r="G119" s="86">
        <v>0.9</v>
      </c>
      <c r="H119" s="86">
        <v>1.1000000000000001</v>
      </c>
      <c r="I119" s="85" t="s">
        <v>770</v>
      </c>
      <c r="J119" s="87" t="s">
        <v>761</v>
      </c>
      <c r="K119" s="93" t="s">
        <v>9</v>
      </c>
    </row>
    <row r="120" spans="1:11" ht="16">
      <c r="A120" s="43" t="s">
        <v>878</v>
      </c>
      <c r="B120" s="107" t="s">
        <v>1383</v>
      </c>
      <c r="C120" s="86">
        <v>220</v>
      </c>
      <c r="D120" s="86">
        <v>2</v>
      </c>
      <c r="E120" s="33" t="s">
        <v>94</v>
      </c>
      <c r="F120" s="10" t="b">
        <v>1</v>
      </c>
      <c r="G120" s="86">
        <v>0.9</v>
      </c>
      <c r="H120" s="86">
        <v>1.1000000000000001</v>
      </c>
      <c r="I120" s="85" t="s">
        <v>770</v>
      </c>
      <c r="J120" s="87" t="s">
        <v>761</v>
      </c>
      <c r="K120" s="93" t="s">
        <v>9</v>
      </c>
    </row>
    <row r="121" spans="1:11" ht="17" thickBot="1">
      <c r="A121" s="44" t="s">
        <v>879</v>
      </c>
      <c r="B121" s="109" t="s">
        <v>1384</v>
      </c>
      <c r="C121" s="94">
        <v>220</v>
      </c>
      <c r="D121" s="94">
        <v>2</v>
      </c>
      <c r="E121" s="34" t="s">
        <v>97</v>
      </c>
      <c r="F121" s="12" t="b">
        <v>1</v>
      </c>
      <c r="G121" s="94">
        <v>0.9</v>
      </c>
      <c r="H121" s="94">
        <v>1.1000000000000001</v>
      </c>
      <c r="I121" s="95" t="s">
        <v>1436</v>
      </c>
      <c r="J121" s="96" t="s">
        <v>764</v>
      </c>
      <c r="K121" s="97" t="s">
        <v>1428</v>
      </c>
    </row>
    <row r="122" spans="1:11" ht="16">
      <c r="I122" s="18"/>
      <c r="J122" s="18"/>
      <c r="K122" s="18"/>
    </row>
    <row r="123" spans="1:11" ht="16">
      <c r="I123" s="18"/>
      <c r="J123" s="18"/>
      <c r="K123" s="18"/>
    </row>
    <row r="124" spans="1:11" ht="16">
      <c r="I124" s="18"/>
      <c r="J124" s="18"/>
      <c r="K124" s="18"/>
    </row>
    <row r="125" spans="1:11" ht="16">
      <c r="I125" s="18"/>
      <c r="J125" s="18"/>
      <c r="K125" s="18"/>
    </row>
    <row r="126" spans="1:11" ht="16">
      <c r="I126" s="18"/>
      <c r="J126" s="18"/>
      <c r="K126" s="18"/>
    </row>
    <row r="127" spans="1:11" ht="16">
      <c r="I127" s="18"/>
      <c r="J127" s="18"/>
      <c r="K127" s="18"/>
    </row>
    <row r="128" spans="1:11" ht="16">
      <c r="I128" s="18"/>
      <c r="J128" s="18"/>
      <c r="K128" s="18"/>
    </row>
    <row r="129" spans="9:11" ht="16">
      <c r="I129" s="18"/>
      <c r="J129" s="18"/>
      <c r="K129" s="18"/>
    </row>
    <row r="130" spans="9:11" ht="16">
      <c r="I130" s="18"/>
      <c r="J130" s="18"/>
      <c r="K130" s="18"/>
    </row>
    <row r="131" spans="9:11" ht="16">
      <c r="I131" s="18"/>
      <c r="J131" s="18"/>
      <c r="K131" s="18"/>
    </row>
    <row r="132" spans="9:11" ht="16">
      <c r="I132" s="18"/>
      <c r="J132" s="18"/>
      <c r="K132" s="18"/>
    </row>
    <row r="133" spans="9:11" ht="16">
      <c r="I133" s="18"/>
      <c r="J133" s="18"/>
      <c r="K133" s="18"/>
    </row>
    <row r="134" spans="9:11" ht="16">
      <c r="I134" s="18"/>
      <c r="J134" s="18"/>
      <c r="K134" s="18"/>
    </row>
    <row r="135" spans="9:11" ht="16">
      <c r="I135" s="18"/>
      <c r="J135" s="18"/>
      <c r="K135" s="18"/>
    </row>
    <row r="136" spans="9:11" ht="16">
      <c r="I136" s="18"/>
      <c r="J136" s="18"/>
      <c r="K136" s="18"/>
    </row>
    <row r="137" spans="9:11" ht="16">
      <c r="I137" s="18"/>
      <c r="J137" s="18"/>
      <c r="K137" s="18"/>
    </row>
    <row r="138" spans="9:11" ht="16">
      <c r="I138" s="18"/>
      <c r="J138" s="18"/>
      <c r="K138" s="18"/>
    </row>
    <row r="139" spans="9:11" ht="16">
      <c r="I139" s="18"/>
      <c r="J139" s="18"/>
      <c r="K139" s="18"/>
    </row>
    <row r="140" spans="9:11" ht="16">
      <c r="I140" s="18"/>
      <c r="J140" s="18"/>
      <c r="K140" s="18"/>
    </row>
    <row r="141" spans="9:11" ht="16">
      <c r="I141" s="18"/>
      <c r="J141" s="18"/>
      <c r="K141" s="18"/>
    </row>
    <row r="142" spans="9:11" ht="16">
      <c r="I142" s="18"/>
      <c r="J142" s="18"/>
      <c r="K142" s="18"/>
    </row>
    <row r="143" spans="9:11" ht="16">
      <c r="I143" s="18"/>
      <c r="J143" s="18"/>
      <c r="K143" s="18"/>
    </row>
    <row r="144" spans="9:11" ht="16">
      <c r="I144" s="18"/>
      <c r="J144" s="18"/>
      <c r="K144" s="18"/>
    </row>
    <row r="145" spans="9:11" ht="16">
      <c r="I145" s="18"/>
      <c r="J145" s="18"/>
      <c r="K145" s="18"/>
    </row>
    <row r="146" spans="9:11" ht="16">
      <c r="I146" s="18"/>
      <c r="J146" s="18"/>
      <c r="K146" s="18"/>
    </row>
    <row r="147" spans="9:11" ht="16">
      <c r="I147" s="18"/>
      <c r="J147" s="18"/>
      <c r="K147" s="18"/>
    </row>
    <row r="148" spans="9:11" ht="16">
      <c r="I148" s="18"/>
      <c r="J148" s="18"/>
      <c r="K148" s="18"/>
    </row>
    <row r="149" spans="9:11" ht="16">
      <c r="I149" s="18"/>
      <c r="J149" s="18"/>
      <c r="K149" s="18"/>
    </row>
    <row r="150" spans="9:11" ht="16">
      <c r="I150" s="18"/>
      <c r="J150" s="18"/>
      <c r="K150" s="18"/>
    </row>
    <row r="151" spans="9:11" ht="16">
      <c r="I151" s="18"/>
      <c r="J151" s="18"/>
      <c r="K151" s="18"/>
    </row>
    <row r="152" spans="9:11" ht="16">
      <c r="I152" s="18"/>
      <c r="J152" s="18"/>
      <c r="K152" s="18"/>
    </row>
    <row r="153" spans="9:11" ht="16">
      <c r="I153" s="18"/>
      <c r="J153" s="18"/>
      <c r="K153" s="18"/>
    </row>
    <row r="154" spans="9:11" ht="16">
      <c r="I154" s="18"/>
      <c r="J154" s="18"/>
      <c r="K154" s="18"/>
    </row>
    <row r="155" spans="9:11" ht="16">
      <c r="I155" s="18"/>
      <c r="J155" s="18"/>
      <c r="K155" s="18"/>
    </row>
    <row r="156" spans="9:11" ht="16">
      <c r="I156" s="18"/>
      <c r="J156" s="18"/>
      <c r="K156" s="18"/>
    </row>
    <row r="157" spans="9:11" ht="16">
      <c r="I157" s="18"/>
      <c r="J157" s="18"/>
      <c r="K157" s="18"/>
    </row>
    <row r="158" spans="9:11" ht="16">
      <c r="I158" s="18"/>
      <c r="J158" s="18"/>
      <c r="K158" s="18"/>
    </row>
    <row r="159" spans="9:11" ht="16">
      <c r="I159" s="18"/>
      <c r="J159" s="18"/>
      <c r="K159" s="18"/>
    </row>
    <row r="160" spans="9:11" ht="16">
      <c r="I160" s="18"/>
      <c r="J160" s="18"/>
      <c r="K160" s="18"/>
    </row>
    <row r="161" spans="9:11" ht="16">
      <c r="I161" s="18"/>
      <c r="J161" s="18"/>
      <c r="K161" s="18"/>
    </row>
    <row r="162" spans="9:11" ht="16">
      <c r="I162" s="18"/>
      <c r="J162" s="18"/>
      <c r="K162" s="18"/>
    </row>
    <row r="163" spans="9:11" ht="16">
      <c r="I163" s="18"/>
      <c r="J163" s="18"/>
      <c r="K163" s="18"/>
    </row>
    <row r="164" spans="9:11" ht="16">
      <c r="I164" s="18"/>
      <c r="J164" s="18"/>
      <c r="K164" s="18"/>
    </row>
    <row r="165" spans="9:11" ht="16">
      <c r="I165" s="18"/>
      <c r="J165" s="18"/>
      <c r="K165" s="18"/>
    </row>
    <row r="166" spans="9:11" ht="16">
      <c r="I166" s="18"/>
      <c r="J166" s="18"/>
      <c r="K166" s="18"/>
    </row>
    <row r="167" spans="9:11" ht="16">
      <c r="I167" s="18"/>
      <c r="J167" s="18"/>
      <c r="K167" s="18"/>
    </row>
    <row r="168" spans="9:11" ht="16">
      <c r="I168" s="18"/>
      <c r="J168" s="18"/>
      <c r="K168" s="18"/>
    </row>
    <row r="169" spans="9:11" ht="16">
      <c r="I169" s="18"/>
      <c r="J169" s="18"/>
      <c r="K169" s="18"/>
    </row>
    <row r="170" spans="9:11" ht="16">
      <c r="I170" s="18"/>
      <c r="J170" s="18"/>
      <c r="K170" s="18"/>
    </row>
    <row r="171" spans="9:11" ht="16">
      <c r="I171" s="18"/>
      <c r="J171" s="18"/>
      <c r="K171" s="18"/>
    </row>
    <row r="172" spans="9:11" ht="16">
      <c r="I172" s="18"/>
      <c r="J172" s="18"/>
      <c r="K172" s="18"/>
    </row>
    <row r="173" spans="9:11" ht="16">
      <c r="I173" s="18"/>
      <c r="J173" s="18"/>
      <c r="K173" s="18"/>
    </row>
    <row r="174" spans="9:11" ht="16">
      <c r="I174" s="18"/>
      <c r="J174" s="18"/>
      <c r="K174" s="18"/>
    </row>
    <row r="175" spans="9:11" ht="16">
      <c r="I175" s="18"/>
      <c r="J175" s="18"/>
      <c r="K175" s="18"/>
    </row>
    <row r="176" spans="9:11" ht="16">
      <c r="I176" s="18"/>
      <c r="J176" s="18"/>
      <c r="K176" s="18"/>
    </row>
    <row r="177" spans="2:11" ht="16">
      <c r="I177" s="18"/>
      <c r="J177" s="18"/>
      <c r="K177" s="18"/>
    </row>
    <row r="178" spans="2:11" ht="16">
      <c r="I178" s="18"/>
      <c r="J178" s="18"/>
      <c r="K178" s="18"/>
    </row>
    <row r="179" spans="2:11" ht="16">
      <c r="I179" s="18"/>
      <c r="J179" s="18"/>
      <c r="K179" s="18"/>
    </row>
    <row r="180" spans="2:11" ht="16">
      <c r="I180" s="18"/>
      <c r="J180" s="18"/>
      <c r="K180" s="18"/>
    </row>
    <row r="181" spans="2:11" ht="16">
      <c r="I181" s="18"/>
      <c r="J181" s="18"/>
      <c r="K181" s="18"/>
    </row>
    <row r="182" spans="2:11" ht="16">
      <c r="I182" s="18"/>
      <c r="J182" s="18"/>
      <c r="K182" s="18"/>
    </row>
    <row r="183" spans="2:11" ht="16">
      <c r="I183" s="18"/>
      <c r="J183" s="18"/>
      <c r="K183" s="18"/>
    </row>
    <row r="184" spans="2:11" ht="16">
      <c r="I184" s="18"/>
      <c r="J184" s="18"/>
      <c r="K184" s="18"/>
    </row>
    <row r="185" spans="2:11" ht="16">
      <c r="I185" s="18"/>
      <c r="J185" s="18"/>
      <c r="K185" s="18"/>
    </row>
    <row r="186" spans="2:11" ht="16">
      <c r="I186" s="18"/>
      <c r="J186" s="18"/>
      <c r="K186" s="18"/>
    </row>
    <row r="187" spans="2:11" ht="16">
      <c r="I187" s="18"/>
      <c r="J187" s="18"/>
      <c r="K187" s="18"/>
    </row>
    <row r="188" spans="2:11" ht="16">
      <c r="I188" s="18"/>
      <c r="J188" s="18"/>
      <c r="K188" s="18"/>
    </row>
    <row r="189" spans="2:11" ht="16">
      <c r="B189" s="28"/>
      <c r="I189" s="18"/>
      <c r="J189" s="18"/>
      <c r="K189" s="18"/>
    </row>
    <row r="190" spans="2:11" ht="16">
      <c r="I190" s="18"/>
      <c r="J190" s="18"/>
      <c r="K190" s="18"/>
    </row>
    <row r="191" spans="2:11" ht="16">
      <c r="I191" s="18"/>
      <c r="J191" s="18"/>
      <c r="K191" s="18"/>
    </row>
    <row r="192" spans="2:11" ht="16">
      <c r="I192" s="18"/>
      <c r="J192" s="18"/>
      <c r="K192" s="18"/>
    </row>
    <row r="193" spans="9:11" ht="16">
      <c r="I193" s="18"/>
      <c r="J193" s="18"/>
      <c r="K193" s="18"/>
    </row>
    <row r="194" spans="9:11" ht="16">
      <c r="I194" s="18"/>
      <c r="J194" s="18"/>
      <c r="K194" s="18"/>
    </row>
    <row r="195" spans="9:11" ht="16">
      <c r="I195" s="18"/>
      <c r="J195" s="18"/>
      <c r="K195" s="18"/>
    </row>
    <row r="196" spans="9:11" ht="16">
      <c r="I196" s="18"/>
      <c r="J196" s="18"/>
      <c r="K196" s="18"/>
    </row>
    <row r="197" spans="9:11" ht="16">
      <c r="I197" s="18"/>
      <c r="J197" s="18"/>
      <c r="K197" s="18"/>
    </row>
    <row r="198" spans="9:11" ht="16">
      <c r="I198" s="18"/>
      <c r="J198" s="18"/>
      <c r="K198" s="18"/>
    </row>
    <row r="199" spans="9:11" ht="16">
      <c r="I199" s="18"/>
      <c r="J199" s="18"/>
      <c r="K199" s="18"/>
    </row>
    <row r="200" spans="9:11" ht="16">
      <c r="I200" s="18"/>
      <c r="J200" s="18"/>
      <c r="K200" s="18"/>
    </row>
    <row r="201" spans="9:11" ht="16">
      <c r="I201" s="18"/>
      <c r="J201" s="18"/>
      <c r="K201" s="18"/>
    </row>
    <row r="202" spans="9:11" ht="16">
      <c r="I202" s="18"/>
      <c r="J202" s="18"/>
      <c r="K202" s="18"/>
    </row>
    <row r="203" spans="9:11" ht="16">
      <c r="I203" s="18"/>
      <c r="J203" s="18"/>
      <c r="K203" s="18"/>
    </row>
    <row r="204" spans="9:11" ht="16">
      <c r="I204" s="18"/>
      <c r="J204" s="18"/>
      <c r="K204" s="18"/>
    </row>
    <row r="205" spans="9:11" ht="16">
      <c r="I205" s="18"/>
      <c r="J205" s="18"/>
      <c r="K205" s="18"/>
    </row>
    <row r="206" spans="9:11" ht="16">
      <c r="I206" s="18"/>
      <c r="J206" s="18"/>
      <c r="K206" s="18"/>
    </row>
    <row r="207" spans="9:11" ht="16">
      <c r="I207" s="18"/>
      <c r="J207" s="18"/>
      <c r="K207" s="18"/>
    </row>
    <row r="208" spans="9:11" ht="16">
      <c r="I208" s="18"/>
      <c r="J208" s="18"/>
      <c r="K208" s="18"/>
    </row>
    <row r="209" spans="9:11" ht="16">
      <c r="I209" s="18"/>
      <c r="J209" s="18"/>
      <c r="K209" s="18"/>
    </row>
    <row r="210" spans="9:11" ht="16">
      <c r="I210" s="18"/>
      <c r="J210" s="18"/>
      <c r="K210" s="18"/>
    </row>
    <row r="211" spans="9:11" ht="16">
      <c r="I211" s="18"/>
      <c r="J211" s="18"/>
      <c r="K211" s="18"/>
    </row>
    <row r="212" spans="9:11" ht="16">
      <c r="I212" s="18"/>
      <c r="J212" s="18"/>
      <c r="K212" s="18"/>
    </row>
    <row r="213" spans="9:11" ht="16">
      <c r="I213" s="18"/>
      <c r="J213" s="18"/>
      <c r="K213" s="18"/>
    </row>
    <row r="214" spans="9:11" ht="16">
      <c r="I214" s="18"/>
      <c r="J214" s="18"/>
      <c r="K214" s="18"/>
    </row>
    <row r="215" spans="9:11" ht="16">
      <c r="I215" s="18"/>
      <c r="J215" s="18"/>
      <c r="K215" s="18"/>
    </row>
    <row r="216" spans="9:11" ht="16">
      <c r="I216" s="18"/>
      <c r="J216" s="18"/>
      <c r="K216" s="18"/>
    </row>
    <row r="217" spans="9:11" ht="16">
      <c r="I217" s="18"/>
      <c r="J217" s="18"/>
      <c r="K217" s="18"/>
    </row>
    <row r="218" spans="9:11" ht="16">
      <c r="I218" s="18"/>
      <c r="J218" s="18"/>
      <c r="K218" s="18"/>
    </row>
    <row r="219" spans="9:11" ht="16">
      <c r="I219" s="18"/>
      <c r="J219" s="18"/>
      <c r="K219" s="18"/>
    </row>
    <row r="220" spans="9:11" ht="16">
      <c r="I220" s="18"/>
      <c r="J220" s="18"/>
      <c r="K220" s="18"/>
    </row>
    <row r="221" spans="9:11" ht="16">
      <c r="I221" s="18"/>
      <c r="J221" s="18"/>
      <c r="K221" s="18"/>
    </row>
    <row r="222" spans="9:11" ht="16">
      <c r="I222" s="18"/>
      <c r="J222" s="18"/>
      <c r="K222" s="18"/>
    </row>
    <row r="223" spans="9:11" ht="16">
      <c r="I223" s="18"/>
      <c r="J223" s="18"/>
      <c r="K223" s="18"/>
    </row>
    <row r="224" spans="9:11" ht="16">
      <c r="I224" s="18"/>
      <c r="J224" s="18"/>
      <c r="K224" s="18"/>
    </row>
    <row r="225" spans="9:11" ht="16">
      <c r="I225" s="18"/>
      <c r="J225" s="18"/>
      <c r="K225" s="18"/>
    </row>
    <row r="226" spans="9:11" ht="16">
      <c r="I226" s="18"/>
      <c r="J226" s="18"/>
      <c r="K226" s="18"/>
    </row>
    <row r="227" spans="9:11" ht="16">
      <c r="I227" s="18"/>
      <c r="J227" s="18"/>
      <c r="K227" s="18"/>
    </row>
    <row r="228" spans="9:11" ht="16">
      <c r="I228" s="18"/>
      <c r="J228" s="18"/>
      <c r="K228" s="18"/>
    </row>
    <row r="229" spans="9:11" ht="16">
      <c r="I229" s="18"/>
      <c r="J229" s="18"/>
      <c r="K229" s="18"/>
    </row>
    <row r="230" spans="9:11" ht="16">
      <c r="I230" s="18"/>
      <c r="J230" s="18"/>
      <c r="K230" s="18"/>
    </row>
    <row r="231" spans="9:11" ht="16">
      <c r="I231" s="18"/>
      <c r="J231" s="18"/>
      <c r="K231" s="18"/>
    </row>
    <row r="232" spans="9:11" ht="16">
      <c r="I232" s="18"/>
      <c r="J232" s="18"/>
      <c r="K232" s="18"/>
    </row>
    <row r="233" spans="9:11" ht="16">
      <c r="I233" s="18"/>
      <c r="J233" s="18"/>
      <c r="K233" s="18"/>
    </row>
    <row r="234" spans="9:11" ht="16">
      <c r="I234" s="18"/>
      <c r="J234" s="18"/>
      <c r="K234" s="18"/>
    </row>
    <row r="235" spans="9:11" ht="16">
      <c r="I235" s="18"/>
      <c r="J235" s="18"/>
      <c r="K235" s="18"/>
    </row>
    <row r="236" spans="9:11" ht="16">
      <c r="I236" s="18"/>
      <c r="J236" s="18"/>
      <c r="K236" s="18"/>
    </row>
    <row r="237" spans="9:11" ht="16">
      <c r="I237" s="18"/>
      <c r="J237" s="18"/>
      <c r="K237" s="18"/>
    </row>
    <row r="238" spans="9:11" ht="16">
      <c r="I238" s="18"/>
      <c r="J238" s="18"/>
      <c r="K238" s="18"/>
    </row>
    <row r="239" spans="9:11" ht="16">
      <c r="I239" s="18"/>
      <c r="J239" s="18"/>
      <c r="K239" s="18"/>
    </row>
    <row r="240" spans="9:11" ht="16">
      <c r="I240" s="18"/>
      <c r="J240" s="18"/>
      <c r="K240" s="18"/>
    </row>
    <row r="241" spans="9:11" ht="16">
      <c r="I241" s="18"/>
      <c r="J241" s="18"/>
      <c r="K241" s="18"/>
    </row>
    <row r="242" spans="9:11" ht="16">
      <c r="I242" s="18"/>
      <c r="J242" s="18"/>
      <c r="K242" s="18"/>
    </row>
    <row r="243" spans="9:11" ht="16">
      <c r="I243" s="18"/>
      <c r="J243" s="18"/>
      <c r="K243" s="18"/>
    </row>
    <row r="244" spans="9:11" ht="16">
      <c r="I244" s="18"/>
      <c r="J244" s="18"/>
      <c r="K244" s="18"/>
    </row>
    <row r="245" spans="9:11" ht="16">
      <c r="I245" s="18"/>
      <c r="J245" s="18"/>
      <c r="K245" s="18"/>
    </row>
    <row r="246" spans="9:11" ht="16">
      <c r="I246" s="18"/>
      <c r="J246" s="18"/>
      <c r="K246" s="18"/>
    </row>
    <row r="247" spans="9:11" ht="16">
      <c r="I247" s="18"/>
      <c r="J247" s="18"/>
      <c r="K247" s="18"/>
    </row>
    <row r="248" spans="9:11" ht="16">
      <c r="I248" s="18"/>
      <c r="J248" s="18"/>
      <c r="K248" s="18"/>
    </row>
    <row r="249" spans="9:11" ht="16">
      <c r="I249" s="18"/>
      <c r="J249" s="18"/>
      <c r="K249" s="18"/>
    </row>
    <row r="250" spans="9:11" ht="16">
      <c r="I250" s="18"/>
      <c r="J250" s="18"/>
      <c r="K250" s="18"/>
    </row>
    <row r="251" spans="9:11" ht="16">
      <c r="I251" s="18"/>
      <c r="J251" s="18"/>
      <c r="K251" s="18"/>
    </row>
    <row r="252" spans="9:11" ht="16">
      <c r="I252" s="18"/>
      <c r="J252" s="18"/>
      <c r="K252" s="18"/>
    </row>
    <row r="253" spans="9:11" ht="16">
      <c r="I253" s="18"/>
      <c r="J253" s="18"/>
      <c r="K253" s="18"/>
    </row>
    <row r="254" spans="9:11" ht="16">
      <c r="I254" s="18"/>
      <c r="J254" s="18"/>
      <c r="K254" s="18"/>
    </row>
    <row r="255" spans="9:11" ht="16">
      <c r="I255" s="18"/>
      <c r="J255" s="18"/>
      <c r="K255" s="18"/>
    </row>
    <row r="256" spans="9:11" ht="16">
      <c r="I256" s="18"/>
      <c r="J256" s="18"/>
      <c r="K256" s="18"/>
    </row>
    <row r="257" spans="9:11" ht="16">
      <c r="I257" s="18"/>
      <c r="J257" s="18"/>
      <c r="K257" s="18"/>
    </row>
    <row r="258" spans="9:11" ht="16">
      <c r="I258" s="18"/>
      <c r="J258" s="18"/>
      <c r="K258" s="18"/>
    </row>
    <row r="259" spans="9:11" ht="16">
      <c r="I259" s="18"/>
      <c r="J259" s="18"/>
      <c r="K259" s="18"/>
    </row>
    <row r="260" spans="9:11" ht="16">
      <c r="I260" s="18"/>
      <c r="J260" s="18"/>
      <c r="K260" s="18"/>
    </row>
    <row r="261" spans="9:11" ht="16">
      <c r="I261" s="18"/>
      <c r="J261" s="18"/>
      <c r="K261" s="18"/>
    </row>
    <row r="262" spans="9:11" ht="16">
      <c r="I262" s="18"/>
      <c r="J262" s="18"/>
      <c r="K262" s="18"/>
    </row>
    <row r="263" spans="9:11" ht="16">
      <c r="I263" s="18"/>
      <c r="J263" s="18"/>
      <c r="K263" s="18"/>
    </row>
    <row r="264" spans="9:11" ht="16">
      <c r="I264" s="18"/>
      <c r="J264" s="18"/>
      <c r="K264" s="18"/>
    </row>
    <row r="265" spans="9:11" ht="16">
      <c r="I265" s="18"/>
      <c r="J265" s="18"/>
      <c r="K265" s="18"/>
    </row>
    <row r="266" spans="9:11" ht="16">
      <c r="I266" s="18"/>
      <c r="J266" s="18"/>
      <c r="K266" s="18"/>
    </row>
    <row r="267" spans="9:11" ht="16">
      <c r="I267" s="18"/>
      <c r="J267" s="18"/>
      <c r="K267" s="18"/>
    </row>
    <row r="268" spans="9:11" ht="16">
      <c r="I268" s="18"/>
      <c r="J268" s="18"/>
      <c r="K268" s="18"/>
    </row>
    <row r="269" spans="9:11" ht="16">
      <c r="I269" s="18"/>
      <c r="J269" s="18"/>
      <c r="K269" s="18"/>
    </row>
    <row r="270" spans="9:11" ht="16">
      <c r="I270" s="18"/>
      <c r="J270" s="18"/>
      <c r="K270" s="18"/>
    </row>
    <row r="271" spans="9:11" ht="16">
      <c r="I271" s="18"/>
      <c r="J271" s="18"/>
      <c r="K271" s="18"/>
    </row>
    <row r="272" spans="9:11" ht="16">
      <c r="I272" s="18"/>
      <c r="J272" s="18"/>
      <c r="K272" s="18"/>
    </row>
    <row r="273" spans="9:11" ht="16">
      <c r="I273" s="18"/>
      <c r="J273" s="18"/>
      <c r="K273" s="18"/>
    </row>
    <row r="274" spans="9:11" ht="16">
      <c r="I274" s="18"/>
      <c r="J274" s="18"/>
      <c r="K274" s="18"/>
    </row>
    <row r="275" spans="9:11" ht="16">
      <c r="I275" s="18"/>
      <c r="J275" s="18"/>
      <c r="K275" s="18"/>
    </row>
    <row r="276" spans="9:11" ht="16">
      <c r="I276" s="18"/>
      <c r="J276" s="18"/>
      <c r="K276" s="18"/>
    </row>
    <row r="277" spans="9:11" ht="16">
      <c r="I277" s="18"/>
      <c r="J277" s="18"/>
      <c r="K277" s="18"/>
    </row>
    <row r="278" spans="9:11" ht="16">
      <c r="I278" s="18"/>
      <c r="J278" s="18"/>
      <c r="K278" s="18"/>
    </row>
    <row r="279" spans="9:11" ht="16">
      <c r="I279" s="18"/>
      <c r="J279" s="18"/>
      <c r="K279" s="18"/>
    </row>
    <row r="280" spans="9:11" ht="16">
      <c r="I280" s="18"/>
      <c r="J280" s="18"/>
      <c r="K280" s="18"/>
    </row>
    <row r="281" spans="9:11" ht="16">
      <c r="I281" s="18"/>
      <c r="J281" s="18"/>
      <c r="K281" s="18"/>
    </row>
    <row r="282" spans="9:11" ht="16">
      <c r="I282" s="18"/>
      <c r="J282" s="18"/>
      <c r="K282" s="18"/>
    </row>
    <row r="283" spans="9:11" ht="16">
      <c r="I283" s="18"/>
      <c r="J283" s="18"/>
      <c r="K283" s="18"/>
    </row>
    <row r="284" spans="9:11" ht="16">
      <c r="I284" s="18"/>
      <c r="J284" s="18"/>
      <c r="K284" s="18"/>
    </row>
    <row r="285" spans="9:11" ht="16">
      <c r="I285" s="18"/>
      <c r="J285" s="18"/>
      <c r="K285" s="18"/>
    </row>
    <row r="286" spans="9:11" ht="16">
      <c r="I286" s="18"/>
      <c r="J286" s="18"/>
      <c r="K286" s="18"/>
    </row>
    <row r="287" spans="9:11" ht="16">
      <c r="I287" s="18"/>
      <c r="J287" s="18"/>
      <c r="K287" s="18"/>
    </row>
    <row r="288" spans="9:11" ht="16">
      <c r="I288" s="18"/>
      <c r="J288" s="18"/>
      <c r="K288" s="18"/>
    </row>
    <row r="289" spans="9:11" ht="16">
      <c r="I289" s="18"/>
      <c r="J289" s="18"/>
      <c r="K289" s="18"/>
    </row>
    <row r="290" spans="9:11" ht="16">
      <c r="I290" s="18"/>
      <c r="J290" s="18"/>
      <c r="K290" s="18"/>
    </row>
    <row r="291" spans="9:11" ht="16">
      <c r="I291" s="18"/>
      <c r="J291" s="18"/>
      <c r="K291" s="18"/>
    </row>
    <row r="292" spans="9:11" ht="16">
      <c r="I292" s="18"/>
      <c r="J292" s="18"/>
      <c r="K292" s="18"/>
    </row>
    <row r="293" spans="9:11" ht="16">
      <c r="I293" s="18"/>
      <c r="J293" s="18"/>
      <c r="K293" s="18"/>
    </row>
    <row r="294" spans="9:11" ht="16">
      <c r="I294" s="18"/>
      <c r="J294" s="18"/>
      <c r="K294" s="18"/>
    </row>
    <row r="295" spans="9:11" ht="16">
      <c r="I295" s="18"/>
      <c r="J295" s="18"/>
      <c r="K295" s="18"/>
    </row>
    <row r="296" spans="9:11" ht="16">
      <c r="I296" s="18"/>
      <c r="J296" s="18"/>
      <c r="K296" s="18"/>
    </row>
    <row r="297" spans="9:11" ht="16">
      <c r="I297" s="18"/>
      <c r="J297" s="18"/>
      <c r="K297" s="18"/>
    </row>
    <row r="298" spans="9:11" ht="16">
      <c r="I298" s="18"/>
      <c r="J298" s="18"/>
      <c r="K298" s="18"/>
    </row>
    <row r="299" spans="9:11" ht="16">
      <c r="I299" s="18"/>
      <c r="J299" s="18"/>
      <c r="K299" s="18"/>
    </row>
    <row r="300" spans="9:11" ht="16">
      <c r="I300" s="18"/>
      <c r="J300" s="18"/>
      <c r="K300" s="18"/>
    </row>
    <row r="301" spans="9:11" ht="16">
      <c r="I301" s="18"/>
      <c r="J301" s="18"/>
      <c r="K301" s="18"/>
    </row>
    <row r="302" spans="9:11" ht="16">
      <c r="I302" s="18"/>
      <c r="J302" s="18"/>
      <c r="K302" s="18"/>
    </row>
    <row r="303" spans="9:11" ht="16">
      <c r="I303" s="18"/>
      <c r="J303" s="18"/>
      <c r="K303" s="18"/>
    </row>
    <row r="304" spans="9:11" ht="16">
      <c r="I304" s="18"/>
      <c r="J304" s="18"/>
      <c r="K304" s="18"/>
    </row>
    <row r="305" spans="9:11" ht="16">
      <c r="I305" s="18"/>
      <c r="J305" s="18"/>
      <c r="K305" s="18"/>
    </row>
    <row r="306" spans="9:11" ht="16">
      <c r="I306" s="18"/>
      <c r="J306" s="18"/>
      <c r="K306" s="18"/>
    </row>
    <row r="307" spans="9:11" ht="16">
      <c r="I307" s="18"/>
      <c r="J307" s="18"/>
      <c r="K307" s="18"/>
    </row>
    <row r="308" spans="9:11" ht="16">
      <c r="I308" s="18"/>
      <c r="J308" s="18"/>
      <c r="K308" s="18"/>
    </row>
    <row r="309" spans="9:11" ht="16">
      <c r="I309" s="18"/>
      <c r="J309" s="18"/>
      <c r="K309" s="18"/>
    </row>
    <row r="310" spans="9:11" ht="16">
      <c r="I310" s="18"/>
      <c r="J310" s="18"/>
      <c r="K310" s="18"/>
    </row>
    <row r="311" spans="9:11" ht="16">
      <c r="I311" s="18"/>
      <c r="J311" s="18"/>
      <c r="K311" s="18"/>
    </row>
    <row r="312" spans="9:11" ht="16">
      <c r="I312" s="18"/>
      <c r="J312" s="18"/>
      <c r="K312" s="18"/>
    </row>
    <row r="313" spans="9:11" ht="16">
      <c r="I313" s="18"/>
      <c r="J313" s="18"/>
      <c r="K313" s="18"/>
    </row>
    <row r="314" spans="9:11" ht="16">
      <c r="I314" s="18"/>
      <c r="J314" s="18"/>
      <c r="K314" s="18"/>
    </row>
    <row r="315" spans="9:11" ht="16">
      <c r="I315" s="18"/>
      <c r="J315" s="18"/>
      <c r="K315" s="18"/>
    </row>
    <row r="316" spans="9:11" ht="16">
      <c r="I316" s="18"/>
      <c r="J316" s="18"/>
      <c r="K316" s="18"/>
    </row>
    <row r="317" spans="9:11" ht="16">
      <c r="I317" s="18"/>
      <c r="J317" s="18"/>
      <c r="K317" s="18"/>
    </row>
    <row r="318" spans="9:11" ht="16">
      <c r="I318" s="18"/>
      <c r="J318" s="18"/>
      <c r="K318" s="18"/>
    </row>
    <row r="319" spans="9:11" ht="16">
      <c r="I319" s="18"/>
      <c r="J319" s="18"/>
      <c r="K319" s="18"/>
    </row>
    <row r="320" spans="9:11" ht="16">
      <c r="I320" s="18"/>
      <c r="J320" s="18"/>
      <c r="K320" s="18"/>
    </row>
    <row r="321" spans="9:11" ht="16">
      <c r="I321" s="18"/>
      <c r="J321" s="18"/>
      <c r="K321" s="18"/>
    </row>
    <row r="322" spans="9:11" ht="16">
      <c r="I322" s="18"/>
      <c r="J322" s="18"/>
      <c r="K322" s="18"/>
    </row>
    <row r="323" spans="9:11" ht="16">
      <c r="I323" s="18"/>
      <c r="J323" s="18"/>
      <c r="K323" s="18"/>
    </row>
    <row r="324" spans="9:11" ht="16">
      <c r="I324" s="18"/>
      <c r="J324" s="18"/>
      <c r="K324" s="18"/>
    </row>
    <row r="325" spans="9:11" ht="16">
      <c r="I325" s="18"/>
      <c r="J325" s="18"/>
      <c r="K325" s="18"/>
    </row>
    <row r="326" spans="9:11" ht="16">
      <c r="I326" s="18"/>
      <c r="J326" s="18"/>
      <c r="K326" s="18"/>
    </row>
    <row r="327" spans="9:11" ht="16">
      <c r="I327" s="18"/>
      <c r="J327" s="18"/>
      <c r="K327" s="18"/>
    </row>
    <row r="328" spans="9:11" ht="16">
      <c r="I328" s="18"/>
      <c r="J328" s="18"/>
      <c r="K328" s="18"/>
    </row>
    <row r="329" spans="9:11" ht="16">
      <c r="I329" s="18"/>
      <c r="J329" s="18"/>
      <c r="K329" s="18"/>
    </row>
    <row r="330" spans="9:11" ht="16">
      <c r="I330" s="18"/>
      <c r="J330" s="18"/>
      <c r="K330" s="18"/>
    </row>
    <row r="331" spans="9:11" ht="16">
      <c r="I331" s="18"/>
      <c r="J331" s="18"/>
      <c r="K331" s="18"/>
    </row>
    <row r="332" spans="9:11" ht="16">
      <c r="I332" s="18"/>
      <c r="J332" s="18"/>
      <c r="K332" s="18"/>
    </row>
    <row r="333" spans="9:11" ht="16">
      <c r="I333" s="18"/>
      <c r="J333" s="18"/>
      <c r="K333" s="18"/>
    </row>
    <row r="334" spans="9:11" ht="16">
      <c r="I334" s="18"/>
      <c r="J334" s="18"/>
      <c r="K334" s="18"/>
    </row>
    <row r="335" spans="9:11" ht="16">
      <c r="I335" s="18"/>
      <c r="J335" s="18"/>
      <c r="K335" s="18"/>
    </row>
    <row r="336" spans="9:11" ht="16">
      <c r="I336" s="18"/>
      <c r="J336" s="18"/>
      <c r="K336" s="18"/>
    </row>
    <row r="337" spans="9:11" ht="16">
      <c r="I337" s="18"/>
      <c r="J337" s="18"/>
      <c r="K337" s="18"/>
    </row>
    <row r="338" spans="9:11" ht="16">
      <c r="I338" s="18"/>
      <c r="J338" s="18"/>
      <c r="K338" s="18"/>
    </row>
    <row r="339" spans="9:11" ht="16">
      <c r="I339" s="18"/>
      <c r="J339" s="18"/>
      <c r="K339" s="18"/>
    </row>
    <row r="340" spans="9:11" ht="16">
      <c r="I340" s="18"/>
      <c r="J340" s="18"/>
      <c r="K340" s="18"/>
    </row>
    <row r="341" spans="9:11" ht="16">
      <c r="I341" s="18"/>
      <c r="J341" s="18"/>
      <c r="K341" s="18"/>
    </row>
    <row r="342" spans="9:11" ht="16">
      <c r="I342" s="18"/>
      <c r="J342" s="18"/>
      <c r="K342" s="18"/>
    </row>
    <row r="343" spans="9:11" ht="16">
      <c r="I343" s="18"/>
      <c r="J343" s="18"/>
      <c r="K343" s="18"/>
    </row>
    <row r="344" spans="9:11" ht="16">
      <c r="I344" s="18"/>
      <c r="J344" s="18"/>
      <c r="K344" s="18"/>
    </row>
    <row r="345" spans="9:11" ht="16">
      <c r="I345" s="18"/>
      <c r="J345" s="18"/>
      <c r="K345" s="18"/>
    </row>
    <row r="346" spans="9:11" ht="16">
      <c r="I346" s="18"/>
      <c r="J346" s="18"/>
      <c r="K346" s="18"/>
    </row>
    <row r="347" spans="9:11" ht="16">
      <c r="I347" s="18"/>
      <c r="J347" s="18"/>
      <c r="K347" s="18"/>
    </row>
    <row r="348" spans="9:11" ht="16">
      <c r="I348" s="18"/>
      <c r="J348" s="18"/>
      <c r="K348" s="18"/>
    </row>
    <row r="349" spans="9:11" ht="16">
      <c r="I349" s="18"/>
      <c r="J349" s="18"/>
      <c r="K349" s="18"/>
    </row>
    <row r="350" spans="9:11" ht="16">
      <c r="I350" s="18"/>
      <c r="J350" s="18"/>
      <c r="K350" s="18"/>
    </row>
    <row r="351" spans="9:11" ht="16">
      <c r="I351" s="18"/>
      <c r="J351" s="18"/>
      <c r="K351" s="18"/>
    </row>
    <row r="352" spans="9:11" ht="16">
      <c r="I352" s="18"/>
      <c r="J352" s="18"/>
      <c r="K352" s="18"/>
    </row>
    <row r="353" spans="9:11" ht="16">
      <c r="I353" s="18"/>
      <c r="J353" s="18"/>
      <c r="K353" s="18"/>
    </row>
    <row r="354" spans="9:11" ht="16">
      <c r="I354" s="18"/>
      <c r="J354" s="18"/>
      <c r="K354" s="18"/>
    </row>
    <row r="355" spans="9:11" ht="16">
      <c r="I355" s="18"/>
      <c r="J355" s="18"/>
      <c r="K355" s="18"/>
    </row>
    <row r="356" spans="9:11" ht="16">
      <c r="I356" s="18"/>
      <c r="J356" s="18"/>
      <c r="K356" s="18"/>
    </row>
    <row r="357" spans="9:11" ht="16">
      <c r="I357" s="18"/>
      <c r="J357" s="18"/>
      <c r="K357" s="18"/>
    </row>
    <row r="358" spans="9:11" ht="16">
      <c r="I358" s="18"/>
      <c r="J358" s="18"/>
      <c r="K358" s="18"/>
    </row>
    <row r="359" spans="9:11" ht="16">
      <c r="I359" s="18"/>
      <c r="J359" s="18"/>
      <c r="K359" s="18"/>
    </row>
    <row r="360" spans="9:11" ht="16">
      <c r="I360" s="18"/>
      <c r="J360" s="18"/>
      <c r="K360" s="18"/>
    </row>
    <row r="361" spans="9:11" ht="16">
      <c r="I361" s="18"/>
      <c r="J361" s="18"/>
      <c r="K361" s="18"/>
    </row>
    <row r="362" spans="9:11" ht="16">
      <c r="I362" s="18"/>
      <c r="J362" s="18"/>
      <c r="K362" s="18"/>
    </row>
    <row r="363" spans="9:11" ht="16">
      <c r="I363" s="18"/>
      <c r="J363" s="18"/>
      <c r="K363" s="18"/>
    </row>
    <row r="364" spans="9:11" ht="16">
      <c r="I364" s="18"/>
      <c r="J364" s="18"/>
      <c r="K364" s="18"/>
    </row>
    <row r="365" spans="9:11" ht="16">
      <c r="I365" s="18"/>
      <c r="J365" s="18"/>
      <c r="K365" s="18"/>
    </row>
    <row r="366" spans="9:11" ht="16">
      <c r="I366" s="18"/>
      <c r="J366" s="18"/>
      <c r="K366" s="18"/>
    </row>
    <row r="367" spans="9:11" ht="16">
      <c r="I367" s="18"/>
      <c r="J367" s="18"/>
      <c r="K367" s="18"/>
    </row>
    <row r="368" spans="9:11" ht="16">
      <c r="I368" s="18"/>
      <c r="J368" s="18"/>
      <c r="K368" s="18"/>
    </row>
    <row r="369" spans="9:11" ht="16">
      <c r="I369" s="18"/>
      <c r="J369" s="18"/>
      <c r="K369" s="18"/>
    </row>
    <row r="370" spans="9:11" ht="16">
      <c r="I370" s="18"/>
      <c r="J370" s="18"/>
      <c r="K370" s="18"/>
    </row>
    <row r="371" spans="9:11" ht="16">
      <c r="I371" s="18"/>
      <c r="J371" s="18"/>
      <c r="K371" s="18"/>
    </row>
    <row r="372" spans="9:11" ht="16">
      <c r="I372" s="18"/>
      <c r="J372" s="18"/>
      <c r="K372" s="18"/>
    </row>
    <row r="373" spans="9:11" ht="16">
      <c r="I373" s="18"/>
      <c r="J373" s="18"/>
      <c r="K373" s="18"/>
    </row>
    <row r="374" spans="9:11" ht="16">
      <c r="I374" s="18"/>
      <c r="J374" s="18"/>
      <c r="K374" s="18"/>
    </row>
    <row r="375" spans="9:11" ht="16">
      <c r="I375" s="18"/>
      <c r="J375" s="18"/>
      <c r="K375" s="18"/>
    </row>
    <row r="376" spans="9:11" ht="16">
      <c r="I376" s="18"/>
      <c r="J376" s="18"/>
      <c r="K376" s="18"/>
    </row>
    <row r="377" spans="9:11" ht="16">
      <c r="I377" s="18"/>
      <c r="J377" s="18"/>
      <c r="K377" s="18"/>
    </row>
    <row r="378" spans="9:11" ht="16">
      <c r="I378" s="18"/>
      <c r="J378" s="18"/>
      <c r="K378" s="18"/>
    </row>
    <row r="379" spans="9:11" ht="16">
      <c r="I379" s="18"/>
      <c r="J379" s="18"/>
      <c r="K379" s="18"/>
    </row>
    <row r="380" spans="9:11" ht="16">
      <c r="I380" s="18"/>
      <c r="J380" s="18"/>
      <c r="K380" s="18"/>
    </row>
    <row r="381" spans="9:11" ht="16">
      <c r="I381" s="18"/>
      <c r="J381" s="18"/>
      <c r="K381" s="18"/>
    </row>
    <row r="382" spans="9:11" ht="16">
      <c r="I382" s="18"/>
      <c r="J382" s="18"/>
      <c r="K382" s="18"/>
    </row>
    <row r="383" spans="9:11" ht="16">
      <c r="I383" s="18"/>
      <c r="J383" s="18"/>
      <c r="K383" s="18"/>
    </row>
    <row r="384" spans="9:11" ht="16">
      <c r="I384" s="18"/>
      <c r="J384" s="18"/>
      <c r="K384" s="18"/>
    </row>
    <row r="385" spans="9:11" ht="16">
      <c r="I385" s="18"/>
      <c r="J385" s="18"/>
      <c r="K385" s="18"/>
    </row>
    <row r="386" spans="9:11" ht="16">
      <c r="I386" s="18"/>
      <c r="J386" s="18"/>
      <c r="K386" s="18"/>
    </row>
    <row r="387" spans="9:11" ht="16">
      <c r="I387" s="18"/>
      <c r="J387" s="18"/>
      <c r="K387" s="18"/>
    </row>
    <row r="388" spans="9:11" ht="16">
      <c r="I388" s="18"/>
      <c r="J388" s="18"/>
      <c r="K388" s="18"/>
    </row>
    <row r="389" spans="9:11" ht="16">
      <c r="I389" s="18"/>
      <c r="J389" s="18"/>
      <c r="K389" s="18"/>
    </row>
    <row r="390" spans="9:11" ht="16">
      <c r="I390" s="18"/>
      <c r="J390" s="18"/>
      <c r="K390" s="18"/>
    </row>
    <row r="391" spans="9:11" ht="16">
      <c r="I391" s="18"/>
      <c r="J391" s="18"/>
      <c r="K391" s="18"/>
    </row>
    <row r="392" spans="9:11" ht="16">
      <c r="I392" s="18"/>
      <c r="J392" s="18"/>
      <c r="K392" s="18"/>
    </row>
    <row r="393" spans="9:11" ht="16">
      <c r="I393" s="18"/>
      <c r="J393" s="18"/>
      <c r="K393" s="18"/>
    </row>
    <row r="394" spans="9:11" ht="16">
      <c r="I394" s="18"/>
      <c r="J394" s="18"/>
      <c r="K394" s="18"/>
    </row>
    <row r="395" spans="9:11" ht="16">
      <c r="I395" s="18"/>
      <c r="J395" s="18"/>
      <c r="K395" s="18"/>
    </row>
    <row r="396" spans="9:11" ht="16">
      <c r="I396" s="18"/>
      <c r="J396" s="18"/>
      <c r="K396" s="18"/>
    </row>
    <row r="397" spans="9:11" ht="16">
      <c r="I397" s="18"/>
      <c r="J397" s="18"/>
      <c r="K397" s="18"/>
    </row>
    <row r="398" spans="9:11" ht="16">
      <c r="I398" s="18"/>
      <c r="J398" s="18"/>
      <c r="K398" s="18"/>
    </row>
    <row r="399" spans="9:11" ht="16">
      <c r="I399" s="18"/>
      <c r="J399" s="18"/>
      <c r="K399" s="18"/>
    </row>
    <row r="400" spans="9:11" ht="16">
      <c r="I400" s="18"/>
      <c r="J400" s="18"/>
      <c r="K400" s="18"/>
    </row>
    <row r="401" spans="9:11" ht="16">
      <c r="I401" s="18"/>
      <c r="J401" s="18"/>
      <c r="K401" s="18"/>
    </row>
    <row r="402" spans="9:11" ht="16">
      <c r="I402" s="18"/>
      <c r="J402" s="18"/>
      <c r="K402" s="18"/>
    </row>
    <row r="403" spans="9:11" ht="16">
      <c r="I403" s="18"/>
      <c r="J403" s="18"/>
      <c r="K403" s="18"/>
    </row>
    <row r="404" spans="9:11" ht="16">
      <c r="I404" s="18"/>
      <c r="J404" s="18"/>
      <c r="K404" s="18"/>
    </row>
    <row r="405" spans="9:11" ht="16">
      <c r="I405" s="18"/>
      <c r="J405" s="18"/>
      <c r="K405" s="18"/>
    </row>
    <row r="406" spans="9:11" ht="16">
      <c r="I406" s="18"/>
      <c r="J406" s="18"/>
      <c r="K406" s="18"/>
    </row>
    <row r="407" spans="9:11" ht="16">
      <c r="I407" s="18"/>
      <c r="J407" s="18"/>
      <c r="K407" s="18"/>
    </row>
    <row r="408" spans="9:11" ht="16">
      <c r="I408" s="18"/>
      <c r="J408" s="18"/>
      <c r="K408" s="18"/>
    </row>
    <row r="409" spans="9:11" ht="16">
      <c r="I409" s="18"/>
      <c r="J409" s="18"/>
      <c r="K409" s="18"/>
    </row>
    <row r="410" spans="9:11" ht="16">
      <c r="I410" s="18"/>
      <c r="J410" s="18"/>
      <c r="K410" s="18"/>
    </row>
    <row r="411" spans="9:11" ht="16">
      <c r="I411" s="18"/>
      <c r="J411" s="18"/>
      <c r="K411" s="18"/>
    </row>
    <row r="412" spans="9:11" ht="16">
      <c r="I412" s="18"/>
      <c r="J412" s="18"/>
      <c r="K412" s="18"/>
    </row>
    <row r="413" spans="9:11" ht="16">
      <c r="I413" s="18"/>
      <c r="J413" s="18"/>
      <c r="K413" s="18"/>
    </row>
    <row r="414" spans="9:11" ht="16">
      <c r="I414" s="18"/>
      <c r="J414" s="18"/>
      <c r="K414" s="18"/>
    </row>
    <row r="415" spans="9:11" ht="16">
      <c r="I415" s="18"/>
      <c r="J415" s="18"/>
      <c r="K415" s="18"/>
    </row>
    <row r="416" spans="9:11" ht="16">
      <c r="I416" s="18"/>
      <c r="J416" s="18"/>
      <c r="K416" s="18"/>
    </row>
    <row r="417" spans="9:11" ht="16">
      <c r="I417" s="18"/>
      <c r="J417" s="18"/>
      <c r="K417" s="18"/>
    </row>
    <row r="418" spans="9:11" ht="16">
      <c r="I418" s="18"/>
      <c r="J418" s="18"/>
      <c r="K418" s="18"/>
    </row>
    <row r="419" spans="9:11" ht="16">
      <c r="I419" s="18"/>
      <c r="J419" s="18"/>
      <c r="K419" s="18"/>
    </row>
    <row r="420" spans="9:11" ht="16">
      <c r="I420" s="18"/>
      <c r="J420" s="18"/>
      <c r="K420" s="18"/>
    </row>
    <row r="421" spans="9:11" ht="16">
      <c r="I421" s="18"/>
      <c r="J421" s="18"/>
      <c r="K421" s="18"/>
    </row>
    <row r="422" spans="9:11" ht="16">
      <c r="I422" s="18"/>
      <c r="J422" s="18"/>
      <c r="K422" s="18"/>
    </row>
    <row r="423" spans="9:11" ht="16">
      <c r="I423" s="18"/>
      <c r="J423" s="18"/>
      <c r="K423" s="18"/>
    </row>
    <row r="424" spans="9:11" ht="16">
      <c r="I424" s="18"/>
      <c r="J424" s="18"/>
      <c r="K424" s="18"/>
    </row>
    <row r="425" spans="9:11" ht="16">
      <c r="I425" s="18"/>
      <c r="J425" s="18"/>
      <c r="K425" s="18"/>
    </row>
    <row r="426" spans="9:11" ht="16">
      <c r="I426" s="18"/>
      <c r="J426" s="18"/>
      <c r="K426" s="18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D93E-9444-5343-9F9C-79A1A0929FCC}">
  <sheetPr>
    <tabColor rgb="FFFFC000"/>
  </sheetPr>
  <dimension ref="A1:O658"/>
  <sheetViews>
    <sheetView tabSelected="1" zoomScaleNormal="100" workbookViewId="0">
      <pane ySplit="1" topLeftCell="A2" activePane="bottomLeft" state="frozen"/>
      <selection pane="bottomLeft" activeCell="N1" sqref="N1:N1048576"/>
    </sheetView>
  </sheetViews>
  <sheetFormatPr baseColWidth="10" defaultColWidth="8.6640625" defaultRowHeight="11"/>
  <cols>
    <col min="1" max="1" width="4.6640625" style="22" bestFit="1" customWidth="1"/>
    <col min="2" max="2" width="33.5" style="2" bestFit="1" customWidth="1"/>
    <col min="3" max="4" width="5.1640625" style="27" bestFit="1" customWidth="1"/>
    <col min="5" max="5" width="12.33203125" style="2" bestFit="1" customWidth="1"/>
    <col min="6" max="6" width="12.1640625" style="1" bestFit="1" customWidth="1"/>
    <col min="7" max="7" width="8.5" style="1" bestFit="1" customWidth="1"/>
    <col min="8" max="9" width="6" style="1" bestFit="1" customWidth="1"/>
    <col min="10" max="10" width="11.1640625" style="1" bestFit="1" customWidth="1"/>
    <col min="11" max="11" width="10.33203125" style="1" customWidth="1"/>
    <col min="12" max="12" width="8" style="1" customWidth="1"/>
    <col min="13" max="13" width="9" style="1" bestFit="1" customWidth="1"/>
    <col min="14" max="14" width="12.1640625" style="1" bestFit="1" customWidth="1"/>
    <col min="15" max="15" width="9.5" style="1" bestFit="1" customWidth="1"/>
    <col min="16" max="16384" width="8.6640625" style="1"/>
  </cols>
  <sheetData>
    <row r="1" spans="1:15" ht="16" thickBot="1">
      <c r="A1" s="41"/>
      <c r="B1" s="54" t="s">
        <v>52</v>
      </c>
      <c r="C1" s="55" t="s">
        <v>10</v>
      </c>
      <c r="D1" s="55" t="s">
        <v>11</v>
      </c>
      <c r="E1" s="55" t="s">
        <v>54</v>
      </c>
      <c r="F1" s="55" t="s">
        <v>12</v>
      </c>
      <c r="G1" s="55" t="s">
        <v>13</v>
      </c>
      <c r="H1" s="55" t="s">
        <v>14</v>
      </c>
      <c r="I1" s="55" t="s">
        <v>15</v>
      </c>
      <c r="J1" s="55" t="s">
        <v>16</v>
      </c>
      <c r="K1" s="55" t="s">
        <v>210</v>
      </c>
      <c r="L1" s="56" t="s">
        <v>211</v>
      </c>
      <c r="M1" s="55" t="s">
        <v>80</v>
      </c>
      <c r="N1" s="55" t="s">
        <v>772</v>
      </c>
      <c r="O1" s="55" t="s">
        <v>773</v>
      </c>
    </row>
    <row r="2" spans="1:15" ht="15">
      <c r="A2" s="80" t="s">
        <v>36</v>
      </c>
      <c r="B2" s="77" t="str">
        <f>_xlfn.CONCAT(_xlfn.XLOOKUP($C2,Bus!$A$2:$A$121,Bus!$B$2:$B$121,0)," - ",_xlfn.XLOOKUP($D2,Bus!$A$2:$A$121,Bus!$B$2:$B$121,0))</f>
        <v>El_Rio_220 - Flores_220</v>
      </c>
      <c r="C2" s="72" t="s">
        <v>875</v>
      </c>
      <c r="D2" s="72" t="s">
        <v>18</v>
      </c>
      <c r="E2" s="35">
        <v>1.4621322314049589E-3</v>
      </c>
      <c r="F2" s="35">
        <v>7.6987933884297534E-3</v>
      </c>
      <c r="G2" s="35">
        <v>320</v>
      </c>
      <c r="H2" s="35">
        <v>320</v>
      </c>
      <c r="I2" s="35">
        <v>320</v>
      </c>
      <c r="J2" s="73">
        <v>8</v>
      </c>
      <c r="K2" s="35">
        <v>220</v>
      </c>
      <c r="L2" s="74">
        <v>1</v>
      </c>
      <c r="M2" s="73" t="b">
        <v>1</v>
      </c>
      <c r="N2" s="75" t="str">
        <f>_xlfn.XLOOKUP($C2,Bus!$A$2:$A$121,Bus!$I$2:$I$121,0)</f>
        <v>CARIBE</v>
      </c>
      <c r="O2" s="76" t="str">
        <f>_xlfn.XLOOKUP($C2,Bus!$A$2:$A$121,Bus!$J$2:$J$121,0)</f>
        <v>ATLANTIC</v>
      </c>
    </row>
    <row r="3" spans="1:15" ht="15">
      <c r="A3" s="81" t="s">
        <v>37</v>
      </c>
      <c r="B3" s="78" t="str">
        <f>_xlfn.CONCAT(_xlfn.XLOOKUP($C3,Bus!$A$2:$A$121,Bus!$B$2:$B$121,0)," - ",_xlfn.XLOOKUP($D3,Bus!$A$2:$A$121,Bus!$B$2:$B$121,0))</f>
        <v>El_Rio_220 - Tebsa_220</v>
      </c>
      <c r="C3" s="59" t="s">
        <v>875</v>
      </c>
      <c r="D3" s="59" t="s">
        <v>22</v>
      </c>
      <c r="E3" s="33">
        <v>1.3524723140495869E-3</v>
      </c>
      <c r="F3" s="33">
        <v>7.1213838842975226E-3</v>
      </c>
      <c r="G3" s="33">
        <v>320</v>
      </c>
      <c r="H3" s="33">
        <v>320</v>
      </c>
      <c r="I3" s="33">
        <v>320</v>
      </c>
      <c r="J3" s="60">
        <v>7.4</v>
      </c>
      <c r="K3" s="33">
        <v>220</v>
      </c>
      <c r="L3" s="61">
        <v>1</v>
      </c>
      <c r="M3" s="60" t="b">
        <v>1</v>
      </c>
      <c r="N3" s="58" t="str">
        <f>_xlfn.XLOOKUP($C3,Bus!$A$2:$A$121,Bus!$I$2:$I$121,0)</f>
        <v>CARIBE</v>
      </c>
      <c r="O3" s="65" t="str">
        <f>_xlfn.XLOOKUP($C3,Bus!$A$2:$A$121,Bus!$J$2:$J$121,0)</f>
        <v>ATLANTIC</v>
      </c>
    </row>
    <row r="4" spans="1:15" ht="15">
      <c r="A4" s="81" t="s">
        <v>38</v>
      </c>
      <c r="B4" s="78" t="str">
        <f>_xlfn.CONCAT(_xlfn.XLOOKUP($C4,Bus!$A$2:$A$121,Bus!$B$2:$B$121,0)," - ",_xlfn.XLOOKUP($D4,Bus!$A$2:$A$121,Bus!$B$2:$B$121,0))</f>
        <v>Guatiguara_220 - Sogamoso_220</v>
      </c>
      <c r="C4" s="59" t="s">
        <v>843</v>
      </c>
      <c r="D4" s="59" t="s">
        <v>846</v>
      </c>
      <c r="E4" s="33">
        <v>2.9394359504132232E-3</v>
      </c>
      <c r="F4" s="33">
        <v>2.7629563016528927E-2</v>
      </c>
      <c r="G4" s="33">
        <v>388</v>
      </c>
      <c r="H4" s="33">
        <v>388</v>
      </c>
      <c r="I4" s="33">
        <v>388</v>
      </c>
      <c r="J4" s="60">
        <v>54.93</v>
      </c>
      <c r="K4" s="33">
        <v>220</v>
      </c>
      <c r="L4" s="61">
        <v>2</v>
      </c>
      <c r="M4" s="60" t="b">
        <v>1</v>
      </c>
      <c r="N4" s="58" t="str">
        <f>_xlfn.XLOOKUP($C4,Bus!$A$2:$A$121,Bus!$I$2:$I$121,0)</f>
        <v>NORDESTE</v>
      </c>
      <c r="O4" s="65" t="str">
        <f>_xlfn.XLOOKUP($C4,Bus!$A$2:$A$121,Bus!$J$2:$J$121,0)</f>
        <v>SANTANDER</v>
      </c>
    </row>
    <row r="5" spans="1:15" ht="15">
      <c r="A5" s="81" t="s">
        <v>39</v>
      </c>
      <c r="B5" s="78" t="str">
        <f>_xlfn.CONCAT(_xlfn.XLOOKUP($C5,Bus!$A$2:$A$121,Bus!$B$2:$B$121,0)," - ",_xlfn.XLOOKUP($D5,Bus!$A$2:$A$121,Bus!$B$2:$B$121,0))</f>
        <v>Flores_220 - Nva_Barranquilla_220</v>
      </c>
      <c r="C5" s="59" t="s">
        <v>18</v>
      </c>
      <c r="D5" s="59" t="s">
        <v>19</v>
      </c>
      <c r="E5" s="33">
        <v>1.3524723140495869E-3</v>
      </c>
      <c r="F5" s="33">
        <v>7.1213838842975226E-3</v>
      </c>
      <c r="G5" s="33">
        <v>640</v>
      </c>
      <c r="H5" s="33">
        <v>640</v>
      </c>
      <c r="I5" s="33">
        <v>640</v>
      </c>
      <c r="J5" s="60">
        <v>7.4</v>
      </c>
      <c r="K5" s="33">
        <v>220</v>
      </c>
      <c r="L5" s="61">
        <v>2</v>
      </c>
      <c r="M5" s="60" t="b">
        <v>1</v>
      </c>
      <c r="N5" s="58" t="str">
        <f>_xlfn.XLOOKUP($C5,Bus!$A$2:$A$121,Bus!$I$2:$I$121,0)</f>
        <v>CARIBE</v>
      </c>
      <c r="O5" s="65" t="str">
        <f>_xlfn.XLOOKUP($C5,Bus!$A$2:$A$121,Bus!$J$2:$J$121,0)</f>
        <v>ATLANTIC</v>
      </c>
    </row>
    <row r="6" spans="1:15" ht="15">
      <c r="A6" s="81" t="s">
        <v>1329</v>
      </c>
      <c r="B6" s="78" t="str">
        <f>_xlfn.CONCAT(_xlfn.XLOOKUP($C6,Bus!$A$2:$A$121,Bus!$B$2:$B$121,0)," - ",_xlfn.XLOOKUP($D6,Bus!$A$2:$A$121,Bus!$B$2:$B$121,0))</f>
        <v>Sabanalarga_220 - Tebsa_220</v>
      </c>
      <c r="C6" s="59" t="s">
        <v>20</v>
      </c>
      <c r="D6" s="59" t="s">
        <v>22</v>
      </c>
      <c r="E6" s="33">
        <v>2.298446136853594E-3</v>
      </c>
      <c r="F6" s="33">
        <v>1.3099397301262637E-2</v>
      </c>
      <c r="G6" s="33">
        <v>800</v>
      </c>
      <c r="H6" s="33">
        <v>800</v>
      </c>
      <c r="I6" s="33">
        <v>800</v>
      </c>
      <c r="J6" s="60">
        <v>38.419998</v>
      </c>
      <c r="K6" s="33">
        <v>220</v>
      </c>
      <c r="L6" s="61">
        <v>3</v>
      </c>
      <c r="M6" s="60" t="b">
        <v>1</v>
      </c>
      <c r="N6" s="58" t="str">
        <f>_xlfn.XLOOKUP($C6,Bus!$A$2:$A$121,Bus!$I$2:$I$121,0)</f>
        <v>CARIBE</v>
      </c>
      <c r="O6" s="65" t="str">
        <f>_xlfn.XLOOKUP($C6,Bus!$A$2:$A$121,Bus!$J$2:$J$121,0)</f>
        <v>ATLANTIC</v>
      </c>
    </row>
    <row r="7" spans="1:15" ht="15">
      <c r="A7" s="81" t="s">
        <v>40</v>
      </c>
      <c r="B7" s="78" t="str">
        <f>_xlfn.CONCAT(_xlfn.XLOOKUP($C7,Bus!$A$2:$A$121,Bus!$B$2:$B$121,0)," - ",_xlfn.XLOOKUP($D7,Bus!$A$2:$A$121,Bus!$B$2:$B$121,0))</f>
        <v>Nva_Barranquilla_220 - Sabanalarga_220</v>
      </c>
      <c r="C7" s="59" t="s">
        <v>19</v>
      </c>
      <c r="D7" s="59" t="s">
        <v>20</v>
      </c>
      <c r="E7" s="33">
        <v>2.1687661181237165E-3</v>
      </c>
      <c r="F7" s="33">
        <v>1.5212940315872803E-2</v>
      </c>
      <c r="G7" s="33">
        <v>1060</v>
      </c>
      <c r="H7" s="33">
        <v>1060</v>
      </c>
      <c r="I7" s="33">
        <v>1060</v>
      </c>
      <c r="J7" s="60">
        <v>45.279998999999997</v>
      </c>
      <c r="K7" s="33">
        <v>220</v>
      </c>
      <c r="L7" s="61">
        <v>3</v>
      </c>
      <c r="M7" s="60" t="b">
        <v>1</v>
      </c>
      <c r="N7" s="58" t="str">
        <f>_xlfn.XLOOKUP($C7,Bus!$A$2:$A$121,Bus!$I$2:$I$121,0)</f>
        <v>CARIBE</v>
      </c>
      <c r="O7" s="65" t="str">
        <f>_xlfn.XLOOKUP($C7,Bus!$A$2:$A$121,Bus!$J$2:$J$121,0)</f>
        <v>ATLANTIC</v>
      </c>
    </row>
    <row r="8" spans="1:15" ht="15">
      <c r="A8" s="81" t="s">
        <v>1330</v>
      </c>
      <c r="B8" s="78" t="str">
        <f>_xlfn.CONCAT(_xlfn.XLOOKUP($C8,Bus!$A$2:$A$121,Bus!$B$2:$B$121,0)," - ",_xlfn.XLOOKUP($D8,Bus!$A$2:$A$121,Bus!$B$2:$B$121,0))</f>
        <v>Caracoli_220 - Nva_Barranquilla_220</v>
      </c>
      <c r="C8" s="59" t="s">
        <v>23</v>
      </c>
      <c r="D8" s="59" t="s">
        <v>19</v>
      </c>
      <c r="E8" s="33">
        <v>2.2717809917355372E-3</v>
      </c>
      <c r="F8" s="33">
        <v>1.3766652892561985E-2</v>
      </c>
      <c r="G8" s="33">
        <v>320</v>
      </c>
      <c r="H8" s="33">
        <v>320</v>
      </c>
      <c r="I8" s="33">
        <v>320</v>
      </c>
      <c r="J8" s="60">
        <v>13.71</v>
      </c>
      <c r="K8" s="33">
        <v>220</v>
      </c>
      <c r="L8" s="61">
        <v>1</v>
      </c>
      <c r="M8" s="60" t="b">
        <v>1</v>
      </c>
      <c r="N8" s="58" t="str">
        <f>_xlfn.XLOOKUP($C8,Bus!$A$2:$A$121,Bus!$I$2:$I$121,0)</f>
        <v>CARIBE</v>
      </c>
      <c r="O8" s="65" t="str">
        <f>_xlfn.XLOOKUP($C8,Bus!$A$2:$A$121,Bus!$J$2:$J$121,0)</f>
        <v>ATLANTIC</v>
      </c>
    </row>
    <row r="9" spans="1:15" ht="15">
      <c r="A9" s="81" t="s">
        <v>1331</v>
      </c>
      <c r="B9" s="78" t="str">
        <f>_xlfn.CONCAT(_xlfn.XLOOKUP($C9,Bus!$A$2:$A$121,Bus!$B$2:$B$121,0)," - ",_xlfn.XLOOKUP($D9,Bus!$A$2:$A$121,Bus!$B$2:$B$121,0))</f>
        <v>Caracoli_220 - Tebsa_220</v>
      </c>
      <c r="C9" s="59" t="s">
        <v>23</v>
      </c>
      <c r="D9" s="59" t="s">
        <v>22</v>
      </c>
      <c r="E9" s="33">
        <v>1.6676528925619837E-3</v>
      </c>
      <c r="F9" s="33">
        <v>1.0127429752066116E-2</v>
      </c>
      <c r="G9" s="33">
        <v>320</v>
      </c>
      <c r="H9" s="33">
        <v>320</v>
      </c>
      <c r="I9" s="33">
        <v>320</v>
      </c>
      <c r="J9" s="60">
        <v>10.14</v>
      </c>
      <c r="K9" s="33">
        <v>220</v>
      </c>
      <c r="L9" s="61">
        <v>1</v>
      </c>
      <c r="M9" s="60" t="b">
        <v>1</v>
      </c>
      <c r="N9" s="58" t="str">
        <f>_xlfn.XLOOKUP($C9,Bus!$A$2:$A$121,Bus!$I$2:$I$121,0)</f>
        <v>CARIBE</v>
      </c>
      <c r="O9" s="65" t="str">
        <f>_xlfn.XLOOKUP($C9,Bus!$A$2:$A$121,Bus!$J$2:$J$121,0)</f>
        <v>ATLANTIC</v>
      </c>
    </row>
    <row r="10" spans="1:15" ht="15">
      <c r="A10" s="81" t="s">
        <v>41</v>
      </c>
      <c r="B10" s="78" t="str">
        <f>_xlfn.CONCAT(_xlfn.XLOOKUP($C10,Bus!$A$2:$A$121,Bus!$B$2:$B$121,0)," - ",_xlfn.XLOOKUP($D10,Bus!$A$2:$A$121,Bus!$B$2:$B$121,0))</f>
        <v>Chinu_500 - Sabanalarga_500</v>
      </c>
      <c r="C10" s="59" t="s">
        <v>825</v>
      </c>
      <c r="D10" s="59" t="s">
        <v>21</v>
      </c>
      <c r="E10" s="33">
        <v>9.7143588011294106E-4</v>
      </c>
      <c r="F10" s="33">
        <v>1.2051480793246954E-2</v>
      </c>
      <c r="G10" s="33">
        <v>4222</v>
      </c>
      <c r="H10" s="33">
        <v>4222</v>
      </c>
      <c r="I10" s="33">
        <v>4222</v>
      </c>
      <c r="J10" s="60">
        <v>182.520004</v>
      </c>
      <c r="K10" s="33">
        <v>500</v>
      </c>
      <c r="L10" s="61">
        <v>2</v>
      </c>
      <c r="M10" s="60" t="b">
        <v>1</v>
      </c>
      <c r="N10" s="58" t="str">
        <f>_xlfn.XLOOKUP($C10,Bus!$A$2:$A$121,Bus!$I$2:$I$121,0)</f>
        <v>CARIBE</v>
      </c>
      <c r="O10" s="65" t="str">
        <f>_xlfn.XLOOKUP($C10,Bus!$A$2:$A$121,Bus!$J$2:$J$121,0)</f>
        <v>CORDOSUC</v>
      </c>
    </row>
    <row r="11" spans="1:15" ht="15">
      <c r="A11" s="81" t="s">
        <v>1332</v>
      </c>
      <c r="B11" s="78" t="str">
        <f>_xlfn.CONCAT(_xlfn.XLOOKUP($C11,Bus!$A$2:$A$121,Bus!$B$2:$B$121,0)," - ",_xlfn.XLOOKUP($D11,Bus!$A$2:$A$121,Bus!$B$2:$B$121,0))</f>
        <v>Caracoli_220 - Flores_220</v>
      </c>
      <c r="C11" s="59" t="s">
        <v>23</v>
      </c>
      <c r="D11" s="59" t="s">
        <v>18</v>
      </c>
      <c r="E11" s="33">
        <v>3.8570250082644629E-3</v>
      </c>
      <c r="F11" s="33">
        <v>2.5040993130578514E-2</v>
      </c>
      <c r="G11" s="33">
        <v>381</v>
      </c>
      <c r="H11" s="33">
        <v>381</v>
      </c>
      <c r="I11" s="33">
        <v>381</v>
      </c>
      <c r="J11" s="60">
        <v>35.900002000000001</v>
      </c>
      <c r="K11" s="33">
        <v>220</v>
      </c>
      <c r="L11" s="61">
        <v>1</v>
      </c>
      <c r="M11" s="60" t="b">
        <v>1</v>
      </c>
      <c r="N11" s="58" t="str">
        <f>_xlfn.XLOOKUP($C11,Bus!$A$2:$A$121,Bus!$I$2:$I$121,0)</f>
        <v>CARIBE</v>
      </c>
      <c r="O11" s="65" t="str">
        <f>_xlfn.XLOOKUP($C11,Bus!$A$2:$A$121,Bus!$J$2:$J$121,0)</f>
        <v>ATLANTIC</v>
      </c>
    </row>
    <row r="12" spans="1:15" ht="15">
      <c r="A12" s="81" t="s">
        <v>1333</v>
      </c>
      <c r="B12" s="78" t="str">
        <f>_xlfn.CONCAT(_xlfn.XLOOKUP($C12,Bus!$A$2:$A$121,Bus!$B$2:$B$121,0)," - ",_xlfn.XLOOKUP($D12,Bus!$A$2:$A$121,Bus!$B$2:$B$121,0))</f>
        <v>Caracoli_220 - Sabanalarga_220</v>
      </c>
      <c r="C12" s="59" t="s">
        <v>23</v>
      </c>
      <c r="D12" s="59" t="s">
        <v>20</v>
      </c>
      <c r="E12" s="33">
        <v>3.649256198347107E-3</v>
      </c>
      <c r="F12" s="33">
        <v>2.2975867768595039E-2</v>
      </c>
      <c r="G12" s="33">
        <v>381</v>
      </c>
      <c r="H12" s="33">
        <v>381</v>
      </c>
      <c r="I12" s="33">
        <v>381</v>
      </c>
      <c r="J12" s="60">
        <v>30.4</v>
      </c>
      <c r="K12" s="33">
        <v>220</v>
      </c>
      <c r="L12" s="61">
        <v>1</v>
      </c>
      <c r="M12" s="60" t="b">
        <v>1</v>
      </c>
      <c r="N12" s="58" t="str">
        <f>_xlfn.XLOOKUP($C12,Bus!$A$2:$A$121,Bus!$I$2:$I$121,0)</f>
        <v>CARIBE</v>
      </c>
      <c r="O12" s="65" t="str">
        <f>_xlfn.XLOOKUP($C12,Bus!$A$2:$A$121,Bus!$J$2:$J$121,0)</f>
        <v>ATLANTIC</v>
      </c>
    </row>
    <row r="13" spans="1:15" ht="15">
      <c r="A13" s="81" t="s">
        <v>42</v>
      </c>
      <c r="B13" s="78" t="str">
        <f>_xlfn.CONCAT(_xlfn.XLOOKUP($C13,Bus!$A$2:$A$121,Bus!$B$2:$B$121,0)," - ",_xlfn.XLOOKUP($D13,Bus!$A$2:$A$121,Bus!$B$2:$B$121,0))</f>
        <v>Cuatricent_220 - Cuestecita_220</v>
      </c>
      <c r="C13" s="59" t="s">
        <v>24</v>
      </c>
      <c r="D13" s="59" t="s">
        <v>819</v>
      </c>
      <c r="E13" s="33">
        <v>1.6782753170454544E-2</v>
      </c>
      <c r="F13" s="33">
        <v>0.14340385026136362</v>
      </c>
      <c r="G13" s="33">
        <v>336</v>
      </c>
      <c r="H13" s="33">
        <v>336</v>
      </c>
      <c r="I13" s="33">
        <v>336</v>
      </c>
      <c r="J13" s="60">
        <v>132.078903</v>
      </c>
      <c r="K13" s="33">
        <v>220</v>
      </c>
      <c r="L13" s="61">
        <v>1</v>
      </c>
      <c r="M13" s="60" t="b">
        <v>1</v>
      </c>
      <c r="N13" s="58" t="str">
        <f>_xlfn.XLOOKUP($C13,Bus!$A$2:$A$121,Bus!$I$2:$I$121,0)</f>
        <v>CARIBE</v>
      </c>
      <c r="O13" s="65" t="str">
        <f>_xlfn.XLOOKUP($C13,Bus!$A$2:$A$121,Bus!$J$2:$J$121,0)</f>
        <v>CUATRIC</v>
      </c>
    </row>
    <row r="14" spans="1:15" ht="15">
      <c r="A14" s="81" t="s">
        <v>1388</v>
      </c>
      <c r="B14" s="78" t="str">
        <f>_xlfn.CONCAT(_xlfn.XLOOKUP($C14,Bus!$A$2:$A$121,Bus!$B$2:$B$121,0)," - ",_xlfn.XLOOKUP($D14,Bus!$A$2:$A$121,Bus!$B$2:$B$121,0))</f>
        <v>Bosque_220 - Ternera_220</v>
      </c>
      <c r="C14" s="59" t="s">
        <v>25</v>
      </c>
      <c r="D14" s="59" t="s">
        <v>29</v>
      </c>
      <c r="E14" s="33">
        <v>3.4235641828512398E-3</v>
      </c>
      <c r="F14" s="33">
        <v>2.4081722011776857E-2</v>
      </c>
      <c r="G14" s="33">
        <v>240</v>
      </c>
      <c r="H14" s="33">
        <v>240</v>
      </c>
      <c r="I14" s="33">
        <v>240</v>
      </c>
      <c r="J14" s="60">
        <v>25.690000999999999</v>
      </c>
      <c r="K14" s="33">
        <v>220</v>
      </c>
      <c r="L14" s="61">
        <v>1</v>
      </c>
      <c r="M14" s="60" t="b">
        <v>1</v>
      </c>
      <c r="N14" s="58" t="str">
        <f>_xlfn.XLOOKUP($C14,Bus!$A$2:$A$121,Bus!$I$2:$I$121,0)</f>
        <v>CARIBE</v>
      </c>
      <c r="O14" s="65" t="str">
        <f>_xlfn.XLOOKUP($C14,Bus!$A$2:$A$121,Bus!$J$2:$J$121,0)</f>
        <v>BOLIVAR</v>
      </c>
    </row>
    <row r="15" spans="1:15" ht="15">
      <c r="A15" s="81" t="s">
        <v>43</v>
      </c>
      <c r="B15" s="78" t="str">
        <f>_xlfn.CONCAT(_xlfn.XLOOKUP($C15,Bus!$A$2:$A$121,Bus!$B$2:$B$121,0)," - ",_xlfn.XLOOKUP($D15,Bus!$A$2:$A$121,Bus!$B$2:$B$121,0))</f>
        <v>Bolivar_220 - Bosque_220</v>
      </c>
      <c r="C15" s="59" t="s">
        <v>27</v>
      </c>
      <c r="D15" s="59" t="s">
        <v>25</v>
      </c>
      <c r="E15" s="33">
        <v>2.1132128099173556E-3</v>
      </c>
      <c r="F15" s="33">
        <v>1.557232438016529E-2</v>
      </c>
      <c r="G15" s="33">
        <v>305</v>
      </c>
      <c r="H15" s="33">
        <v>305</v>
      </c>
      <c r="I15" s="33">
        <v>305</v>
      </c>
      <c r="J15" s="60">
        <v>16.850000000000001</v>
      </c>
      <c r="K15" s="33">
        <v>220</v>
      </c>
      <c r="L15" s="61">
        <v>1</v>
      </c>
      <c r="M15" s="60" t="b">
        <v>1</v>
      </c>
      <c r="N15" s="58" t="str">
        <f>_xlfn.XLOOKUP($C15,Bus!$A$2:$A$121,Bus!$I$2:$I$121,0)</f>
        <v>CARIBE</v>
      </c>
      <c r="O15" s="65" t="str">
        <f>_xlfn.XLOOKUP($C15,Bus!$A$2:$A$121,Bus!$J$2:$J$121,0)</f>
        <v>BOLIVAR</v>
      </c>
    </row>
    <row r="16" spans="1:15" ht="15">
      <c r="A16" s="81" t="s">
        <v>1334</v>
      </c>
      <c r="B16" s="78" t="str">
        <f>_xlfn.CONCAT(_xlfn.XLOOKUP($C16,Bus!$A$2:$A$121,Bus!$B$2:$B$121,0)," - ",_xlfn.XLOOKUP($D16,Bus!$A$2:$A$121,Bus!$B$2:$B$121,0))</f>
        <v>Bolivar_500 - Copey_500</v>
      </c>
      <c r="C16" s="59" t="s">
        <v>26</v>
      </c>
      <c r="D16" s="59" t="s">
        <v>818</v>
      </c>
      <c r="E16" s="33">
        <v>1.5795575525999999E-3</v>
      </c>
      <c r="F16" s="33">
        <v>2.2273760931599999E-2</v>
      </c>
      <c r="G16" s="33">
        <v>1650</v>
      </c>
      <c r="H16" s="33">
        <v>1650</v>
      </c>
      <c r="I16" s="33">
        <v>1650</v>
      </c>
      <c r="J16" s="60">
        <v>166.61999499999999</v>
      </c>
      <c r="K16" s="33">
        <v>500</v>
      </c>
      <c r="L16" s="61">
        <v>1</v>
      </c>
      <c r="M16" s="60" t="b">
        <v>1</v>
      </c>
      <c r="N16" s="58" t="str">
        <f>_xlfn.XLOOKUP($C16,Bus!$A$2:$A$121,Bus!$I$2:$I$121,0)</f>
        <v>CARIBE</v>
      </c>
      <c r="O16" s="65" t="str">
        <f>_xlfn.XLOOKUP($C16,Bus!$A$2:$A$121,Bus!$J$2:$J$121,0)</f>
        <v>BOLIVAR</v>
      </c>
    </row>
    <row r="17" spans="1:15" ht="15">
      <c r="A17" s="81" t="s">
        <v>1335</v>
      </c>
      <c r="B17" s="78" t="str">
        <f>_xlfn.CONCAT(_xlfn.XLOOKUP($C17,Bus!$A$2:$A$121,Bus!$B$2:$B$121,0)," - ",_xlfn.XLOOKUP($D17,Bus!$A$2:$A$121,Bus!$B$2:$B$121,0))</f>
        <v>Sabanalarga_220 - Ternera_220</v>
      </c>
      <c r="C17" s="59" t="s">
        <v>20</v>
      </c>
      <c r="D17" s="59" t="s">
        <v>29</v>
      </c>
      <c r="E17" s="33">
        <v>1.4793541322314051E-2</v>
      </c>
      <c r="F17" s="33">
        <v>8.2167933884297523E-2</v>
      </c>
      <c r="G17" s="33">
        <v>240</v>
      </c>
      <c r="H17" s="33">
        <v>240</v>
      </c>
      <c r="I17" s="33">
        <v>240</v>
      </c>
      <c r="J17" s="60">
        <v>80.180000000000007</v>
      </c>
      <c r="K17" s="33">
        <v>220</v>
      </c>
      <c r="L17" s="61">
        <v>1</v>
      </c>
      <c r="M17" s="60" t="b">
        <v>1</v>
      </c>
      <c r="N17" s="58" t="str">
        <f>_xlfn.XLOOKUP($C17,Bus!$A$2:$A$121,Bus!$I$2:$I$121,0)</f>
        <v>CARIBE</v>
      </c>
      <c r="O17" s="65" t="str">
        <f>_xlfn.XLOOKUP($C17,Bus!$A$2:$A$121,Bus!$J$2:$J$121,0)</f>
        <v>ATLANTIC</v>
      </c>
    </row>
    <row r="18" spans="1:15" ht="15">
      <c r="A18" s="81" t="s">
        <v>1336</v>
      </c>
      <c r="B18" s="78" t="str">
        <f>_xlfn.CONCAT(_xlfn.XLOOKUP($C18,Bus!$A$2:$A$121,Bus!$B$2:$B$121,0)," - ",_xlfn.XLOOKUP($D18,Bus!$A$2:$A$121,Bus!$B$2:$B$121,0))</f>
        <v>Bolivar_220 - Cartagena_220</v>
      </c>
      <c r="C18" s="59" t="s">
        <v>27</v>
      </c>
      <c r="D18" s="59" t="s">
        <v>28</v>
      </c>
      <c r="E18" s="33">
        <v>1.0610074644286172E-3</v>
      </c>
      <c r="F18" s="33">
        <v>6.9454814244254643E-3</v>
      </c>
      <c r="G18" s="33">
        <v>735</v>
      </c>
      <c r="H18" s="33">
        <v>735</v>
      </c>
      <c r="I18" s="33">
        <v>735</v>
      </c>
      <c r="J18" s="60">
        <v>18.299999</v>
      </c>
      <c r="K18" s="33">
        <v>220</v>
      </c>
      <c r="L18" s="61">
        <v>2</v>
      </c>
      <c r="M18" s="60" t="b">
        <v>1</v>
      </c>
      <c r="N18" s="58" t="str">
        <f>_xlfn.XLOOKUP($C18,Bus!$A$2:$A$121,Bus!$I$2:$I$121,0)</f>
        <v>CARIBE</v>
      </c>
      <c r="O18" s="65" t="str">
        <f>_xlfn.XLOOKUP($C18,Bus!$A$2:$A$121,Bus!$J$2:$J$121,0)</f>
        <v>BOLIVAR</v>
      </c>
    </row>
    <row r="19" spans="1:15" ht="15">
      <c r="A19" s="81" t="s">
        <v>1337</v>
      </c>
      <c r="B19" s="78" t="str">
        <f>_xlfn.CONCAT(_xlfn.XLOOKUP($C19,Bus!$A$2:$A$121,Bus!$B$2:$B$121,0)," - ",_xlfn.XLOOKUP($D19,Bus!$A$2:$A$121,Bus!$B$2:$B$121,0))</f>
        <v>Bolivar_220 - Sabanalarga_220</v>
      </c>
      <c r="C19" s="59" t="s">
        <v>27</v>
      </c>
      <c r="D19" s="59" t="s">
        <v>20</v>
      </c>
      <c r="E19" s="33">
        <v>5.3356344793551239E-3</v>
      </c>
      <c r="F19" s="33">
        <v>3.5893730706619886E-2</v>
      </c>
      <c r="G19" s="33">
        <v>594</v>
      </c>
      <c r="H19" s="33">
        <v>594</v>
      </c>
      <c r="I19" s="33">
        <v>594</v>
      </c>
      <c r="J19" s="60">
        <v>69.910004000000001</v>
      </c>
      <c r="K19" s="33">
        <v>220</v>
      </c>
      <c r="L19" s="61">
        <v>2</v>
      </c>
      <c r="M19" s="60" t="b">
        <v>1</v>
      </c>
      <c r="N19" s="58" t="str">
        <f>_xlfn.XLOOKUP($C19,Bus!$A$2:$A$121,Bus!$I$2:$I$121,0)</f>
        <v>CARIBE</v>
      </c>
      <c r="O19" s="65" t="str">
        <f>_xlfn.XLOOKUP($C19,Bus!$A$2:$A$121,Bus!$J$2:$J$121,0)</f>
        <v>BOLIVAR</v>
      </c>
    </row>
    <row r="20" spans="1:15" ht="15">
      <c r="A20" s="81" t="s">
        <v>1338</v>
      </c>
      <c r="B20" s="78" t="str">
        <f>_xlfn.CONCAT(_xlfn.XLOOKUP($C20,Bus!$A$2:$A$121,Bus!$B$2:$B$121,0)," - ",_xlfn.XLOOKUP($D20,Bus!$A$2:$A$121,Bus!$B$2:$B$121,0))</f>
        <v>Candelaria_220 - Ternera_220</v>
      </c>
      <c r="C20" s="59" t="s">
        <v>30</v>
      </c>
      <c r="D20" s="59" t="s">
        <v>29</v>
      </c>
      <c r="E20" s="33">
        <v>2.8879338842975209E-4</v>
      </c>
      <c r="F20" s="33">
        <v>1.5970661157024793E-3</v>
      </c>
      <c r="G20" s="33">
        <v>600</v>
      </c>
      <c r="H20" s="33">
        <v>600</v>
      </c>
      <c r="I20" s="33">
        <v>600</v>
      </c>
      <c r="J20" s="60">
        <v>3.12</v>
      </c>
      <c r="K20" s="33">
        <v>220</v>
      </c>
      <c r="L20" s="61">
        <v>2</v>
      </c>
      <c r="M20" s="60" t="b">
        <v>1</v>
      </c>
      <c r="N20" s="58" t="str">
        <f>_xlfn.XLOOKUP($C20,Bus!$A$2:$A$121,Bus!$I$2:$I$121,0)</f>
        <v>CARIBE</v>
      </c>
      <c r="O20" s="65" t="str">
        <f>_xlfn.XLOOKUP($C20,Bus!$A$2:$A$121,Bus!$J$2:$J$121,0)</f>
        <v>BOLIVAR</v>
      </c>
    </row>
    <row r="21" spans="1:15" ht="15">
      <c r="A21" s="81" t="s">
        <v>44</v>
      </c>
      <c r="B21" s="78" t="str">
        <f>_xlfn.CONCAT(_xlfn.XLOOKUP($C21,Bus!$A$2:$A$121,Bus!$B$2:$B$121,0)," - ",_xlfn.XLOOKUP($D21,Bus!$A$2:$A$121,Bus!$B$2:$B$121,0))</f>
        <v>Candelaria_220 - Cartagena_220</v>
      </c>
      <c r="C21" s="59" t="s">
        <v>30</v>
      </c>
      <c r="D21" s="59" t="s">
        <v>28</v>
      </c>
      <c r="E21" s="33">
        <v>2.6538842975206616E-4</v>
      </c>
      <c r="F21" s="33">
        <v>1.4795702479338843E-3</v>
      </c>
      <c r="G21" s="33">
        <v>600</v>
      </c>
      <c r="H21" s="33">
        <v>600</v>
      </c>
      <c r="I21" s="33">
        <v>600</v>
      </c>
      <c r="J21" s="60">
        <v>2.88</v>
      </c>
      <c r="K21" s="33">
        <v>220</v>
      </c>
      <c r="L21" s="61">
        <v>2</v>
      </c>
      <c r="M21" s="60" t="b">
        <v>1</v>
      </c>
      <c r="N21" s="58" t="str">
        <f>_xlfn.XLOOKUP($C21,Bus!$A$2:$A$121,Bus!$I$2:$I$121,0)</f>
        <v>CARIBE</v>
      </c>
      <c r="O21" s="65" t="str">
        <f>_xlfn.XLOOKUP($C21,Bus!$A$2:$A$121,Bus!$J$2:$J$121,0)</f>
        <v>BOLIVAR</v>
      </c>
    </row>
    <row r="22" spans="1:15" ht="15">
      <c r="A22" s="81" t="s">
        <v>45</v>
      </c>
      <c r="B22" s="78" t="str">
        <f>_xlfn.CONCAT(_xlfn.XLOOKUP($C22,Bus!$A$2:$A$121,Bus!$B$2:$B$121,0)," - ",_xlfn.XLOOKUP($D22,Bus!$A$2:$A$121,Bus!$B$2:$B$121,0))</f>
        <v>Corozo_220 - San_Mateo_220</v>
      </c>
      <c r="C22" s="59" t="s">
        <v>32</v>
      </c>
      <c r="D22" s="59" t="s">
        <v>31</v>
      </c>
      <c r="E22" s="33">
        <v>4.399751951239669E-3</v>
      </c>
      <c r="F22" s="33">
        <v>1.659007188088843E-2</v>
      </c>
      <c r="G22" s="33">
        <v>574</v>
      </c>
      <c r="H22" s="33">
        <v>574</v>
      </c>
      <c r="I22" s="33">
        <v>574</v>
      </c>
      <c r="J22" s="60">
        <v>38.299999</v>
      </c>
      <c r="K22" s="33">
        <v>220</v>
      </c>
      <c r="L22" s="61">
        <v>2</v>
      </c>
      <c r="M22" s="60" t="b">
        <v>1</v>
      </c>
      <c r="N22" s="58" t="str">
        <f>_xlfn.XLOOKUP($C22,Bus!$A$2:$A$121,Bus!$I$2:$I$121,0)</f>
        <v>NORDESTE</v>
      </c>
      <c r="O22" s="65" t="str">
        <f>_xlfn.XLOOKUP($C22,Bus!$A$2:$A$121,Bus!$J$2:$J$121,0)</f>
        <v>COROZO</v>
      </c>
    </row>
    <row r="23" spans="1:15" ht="15">
      <c r="A23" s="81" t="s">
        <v>46</v>
      </c>
      <c r="B23" s="78" t="str">
        <f>_xlfn.CONCAT(_xlfn.XLOOKUP($C23,Bus!$A$2:$A$121,Bus!$B$2:$B$121,0)," - ",_xlfn.XLOOKUP($D23,Bus!$A$2:$A$121,Bus!$B$2:$B$121,0))</f>
        <v>Cerromatoso_500 - Primavera_500</v>
      </c>
      <c r="C23" s="59" t="s">
        <v>776</v>
      </c>
      <c r="D23" s="59" t="s">
        <v>848</v>
      </c>
      <c r="E23" s="33">
        <v>2.4220819407200001E-3</v>
      </c>
      <c r="F23" s="33">
        <v>3.1643961225519997E-2</v>
      </c>
      <c r="G23" s="33">
        <v>2165</v>
      </c>
      <c r="H23" s="33">
        <v>2165</v>
      </c>
      <c r="I23" s="33">
        <v>2165</v>
      </c>
      <c r="J23" s="60">
        <v>245.14999399999999</v>
      </c>
      <c r="K23" s="33">
        <v>500</v>
      </c>
      <c r="L23" s="61">
        <v>1</v>
      </c>
      <c r="M23" s="60" t="b">
        <v>1</v>
      </c>
      <c r="N23" s="58" t="str">
        <f>_xlfn.XLOOKUP($C23,Bus!$A$2:$A$121,Bus!$I$2:$I$121,0)</f>
        <v>CARIBE</v>
      </c>
      <c r="O23" s="65" t="str">
        <f>_xlfn.XLOOKUP($C23,Bus!$A$2:$A$121,Bus!$J$2:$J$121,0)</f>
        <v>CERROMAT</v>
      </c>
    </row>
    <row r="24" spans="1:15" ht="15">
      <c r="A24" s="81" t="s">
        <v>47</v>
      </c>
      <c r="B24" s="78" t="str">
        <f>_xlfn.CONCAT(_xlfn.XLOOKUP($C24,Bus!$A$2:$A$121,Bus!$B$2:$B$121,0)," - ",_xlfn.XLOOKUP($D24,Bus!$A$2:$A$121,Bus!$B$2:$B$121,0))</f>
        <v>Cuestecita_220 - Valledupar_220</v>
      </c>
      <c r="C24" s="59" t="s">
        <v>819</v>
      </c>
      <c r="D24" s="59" t="s">
        <v>822</v>
      </c>
      <c r="E24" s="33">
        <v>1.9354927685950415E-2</v>
      </c>
      <c r="F24" s="33">
        <v>0.11937542355371902</v>
      </c>
      <c r="G24" s="33">
        <v>228</v>
      </c>
      <c r="H24" s="33">
        <v>228</v>
      </c>
      <c r="I24" s="33">
        <v>228</v>
      </c>
      <c r="J24" s="60">
        <v>116.37</v>
      </c>
      <c r="K24" s="33">
        <v>220</v>
      </c>
      <c r="L24" s="61">
        <v>1</v>
      </c>
      <c r="M24" s="60" t="b">
        <v>1</v>
      </c>
      <c r="N24" s="58" t="str">
        <f>_xlfn.XLOOKUP($C24,Bus!$A$2:$A$121,Bus!$I$2:$I$121,0)</f>
        <v>CARIBE</v>
      </c>
      <c r="O24" s="65" t="str">
        <f>_xlfn.XLOOKUP($C24,Bus!$A$2:$A$121,Bus!$J$2:$J$121,0)</f>
        <v>GCM</v>
      </c>
    </row>
    <row r="25" spans="1:15" ht="15">
      <c r="A25" s="81" t="s">
        <v>48</v>
      </c>
      <c r="B25" s="78" t="str">
        <f>_xlfn.CONCAT(_xlfn.XLOOKUP($C25,Bus!$A$2:$A$121,Bus!$B$2:$B$121,0)," - ",_xlfn.XLOOKUP($D25,Bus!$A$2:$A$121,Bus!$B$2:$B$121,0))</f>
        <v>Cerromatoso_500 - Porce_III_500</v>
      </c>
      <c r="C25" s="59" t="s">
        <v>776</v>
      </c>
      <c r="D25" s="59" t="s">
        <v>870</v>
      </c>
      <c r="E25" s="33">
        <v>1.48312956856E-3</v>
      </c>
      <c r="F25" s="33">
        <v>1.8680639603999998E-2</v>
      </c>
      <c r="G25" s="33">
        <v>1650</v>
      </c>
      <c r="H25" s="33">
        <v>1650</v>
      </c>
      <c r="I25" s="33">
        <v>1650</v>
      </c>
      <c r="J25" s="60">
        <v>141.51999699999999</v>
      </c>
      <c r="K25" s="33">
        <v>500</v>
      </c>
      <c r="L25" s="61">
        <v>1</v>
      </c>
      <c r="M25" s="60" t="b">
        <v>1</v>
      </c>
      <c r="N25" s="58" t="str">
        <f>_xlfn.XLOOKUP($C25,Bus!$A$2:$A$121,Bus!$I$2:$I$121,0)</f>
        <v>CARIBE</v>
      </c>
      <c r="O25" s="65" t="str">
        <f>_xlfn.XLOOKUP($C25,Bus!$A$2:$A$121,Bus!$J$2:$J$121,0)</f>
        <v>CERROMAT</v>
      </c>
    </row>
    <row r="26" spans="1:15" ht="15">
      <c r="A26" s="81" t="s">
        <v>49</v>
      </c>
      <c r="B26" s="78" t="str">
        <f>_xlfn.CONCAT(_xlfn.XLOOKUP($C26,Bus!$A$2:$A$121,Bus!$B$2:$B$121,0)," - ",_xlfn.XLOOKUP($D26,Bus!$A$2:$A$121,Bus!$B$2:$B$121,0))</f>
        <v>Guaca_220 - Mesa_220</v>
      </c>
      <c r="C26" s="59" t="s">
        <v>780</v>
      </c>
      <c r="D26" s="59" t="s">
        <v>782</v>
      </c>
      <c r="E26" s="33">
        <v>2.1652376033057849E-4</v>
      </c>
      <c r="F26" s="33">
        <v>2.3360237603305789E-3</v>
      </c>
      <c r="G26" s="33">
        <v>854</v>
      </c>
      <c r="H26" s="33">
        <v>854</v>
      </c>
      <c r="I26" s="33">
        <v>854</v>
      </c>
      <c r="J26" s="60">
        <v>4.71</v>
      </c>
      <c r="K26" s="33">
        <v>220</v>
      </c>
      <c r="L26" s="61">
        <v>2</v>
      </c>
      <c r="M26" s="60" t="b">
        <v>1</v>
      </c>
      <c r="N26" s="58" t="str">
        <f>_xlfn.XLOOKUP($C26,Bus!$A$2:$A$121,Bus!$I$2:$I$121,0)</f>
        <v>ORIENTAL</v>
      </c>
      <c r="O26" s="65" t="str">
        <f>_xlfn.XLOOKUP($C26,Bus!$A$2:$A$121,Bus!$J$2:$J$121,0)</f>
        <v>BOGOTA</v>
      </c>
    </row>
    <row r="27" spans="1:15" ht="15">
      <c r="A27" s="81" t="s">
        <v>212</v>
      </c>
      <c r="B27" s="78" t="str">
        <f>_xlfn.CONCAT(_xlfn.XLOOKUP($C27,Bus!$A$2:$A$121,Bus!$B$2:$B$121,0)," - ",_xlfn.XLOOKUP($D27,Bus!$A$2:$A$121,Bus!$B$2:$B$121,0))</f>
        <v>Circo_220 - Guavio_220</v>
      </c>
      <c r="C27" s="59" t="s">
        <v>779</v>
      </c>
      <c r="D27" s="59" t="s">
        <v>781</v>
      </c>
      <c r="E27" s="33">
        <v>4.1446735537190088E-3</v>
      </c>
      <c r="F27" s="33">
        <v>4.4981566115702476E-2</v>
      </c>
      <c r="G27" s="33">
        <v>732</v>
      </c>
      <c r="H27" s="33">
        <v>732</v>
      </c>
      <c r="I27" s="33">
        <v>732</v>
      </c>
      <c r="J27" s="60">
        <v>109.32</v>
      </c>
      <c r="K27" s="33">
        <v>220</v>
      </c>
      <c r="L27" s="61">
        <v>2</v>
      </c>
      <c r="M27" s="60" t="b">
        <v>1</v>
      </c>
      <c r="N27" s="58" t="str">
        <f>_xlfn.XLOOKUP($C27,Bus!$A$2:$A$121,Bus!$I$2:$I$121,0)</f>
        <v>ORIENTAL</v>
      </c>
      <c r="O27" s="65" t="str">
        <f>_xlfn.XLOOKUP($C27,Bus!$A$2:$A$121,Bus!$J$2:$J$121,0)</f>
        <v>BOGOTA</v>
      </c>
    </row>
    <row r="28" spans="1:15" ht="15">
      <c r="A28" s="81" t="s">
        <v>1389</v>
      </c>
      <c r="B28" s="78" t="str">
        <f>_xlfn.CONCAT(_xlfn.XLOOKUP($C28,Bus!$A$2:$A$121,Bus!$B$2:$B$121,0)," - ",_xlfn.XLOOKUP($D28,Bus!$A$2:$A$121,Bus!$B$2:$B$121,0))</f>
        <v>Bacata_220 - Torca_220</v>
      </c>
      <c r="C28" s="59" t="s">
        <v>777</v>
      </c>
      <c r="D28" s="59" t="s">
        <v>785</v>
      </c>
      <c r="E28" s="33">
        <v>9.8989251219008269E-4</v>
      </c>
      <c r="F28" s="33">
        <v>7.8883343139462825E-3</v>
      </c>
      <c r="G28" s="33">
        <v>1134</v>
      </c>
      <c r="H28" s="33">
        <v>1134</v>
      </c>
      <c r="I28" s="33">
        <v>1134</v>
      </c>
      <c r="J28" s="60">
        <v>19.879999000000002</v>
      </c>
      <c r="K28" s="33">
        <v>220</v>
      </c>
      <c r="L28" s="61">
        <v>2</v>
      </c>
      <c r="M28" s="60" t="b">
        <v>1</v>
      </c>
      <c r="N28" s="58" t="str">
        <f>_xlfn.XLOOKUP($C28,Bus!$A$2:$A$121,Bus!$I$2:$I$121,0)</f>
        <v>ORIENTAL</v>
      </c>
      <c r="O28" s="65" t="str">
        <f>_xlfn.XLOOKUP($C28,Bus!$A$2:$A$121,Bus!$J$2:$J$121,0)</f>
        <v>BOGOTA</v>
      </c>
    </row>
    <row r="29" spans="1:15" ht="15">
      <c r="A29" s="81" t="s">
        <v>1390</v>
      </c>
      <c r="B29" s="78" t="str">
        <f>_xlfn.CONCAT(_xlfn.XLOOKUP($C29,Bus!$A$2:$A$121,Bus!$B$2:$B$121,0)," - ",_xlfn.XLOOKUP($D29,Bus!$A$2:$A$121,Bus!$B$2:$B$121,0))</f>
        <v>Bacata_500 - Primavera_500</v>
      </c>
      <c r="C29" s="59" t="s">
        <v>778</v>
      </c>
      <c r="D29" s="59" t="s">
        <v>848</v>
      </c>
      <c r="E29" s="33">
        <v>1.839459849344E-3</v>
      </c>
      <c r="F29" s="33">
        <v>2.6066626452411999E-2</v>
      </c>
      <c r="G29" s="33">
        <v>1650</v>
      </c>
      <c r="H29" s="33">
        <v>1650</v>
      </c>
      <c r="I29" s="33">
        <v>1650</v>
      </c>
      <c r="J29" s="60">
        <v>196.86000100000001</v>
      </c>
      <c r="K29" s="33">
        <v>500</v>
      </c>
      <c r="L29" s="61">
        <v>1</v>
      </c>
      <c r="M29" s="60" t="b">
        <v>1</v>
      </c>
      <c r="N29" s="58" t="str">
        <f>_xlfn.XLOOKUP($C29,Bus!$A$2:$A$121,Bus!$I$2:$I$121,0)</f>
        <v>ORIENTAL</v>
      </c>
      <c r="O29" s="65" t="str">
        <f>_xlfn.XLOOKUP($C29,Bus!$A$2:$A$121,Bus!$J$2:$J$121,0)</f>
        <v>BOGOTA</v>
      </c>
    </row>
    <row r="30" spans="1:15" ht="15">
      <c r="A30" s="81" t="s">
        <v>1391</v>
      </c>
      <c r="B30" s="78" t="str">
        <f>_xlfn.CONCAT(_xlfn.XLOOKUP($C30,Bus!$A$2:$A$121,Bus!$B$2:$B$121,0)," - ",_xlfn.XLOOKUP($D30,Bus!$A$2:$A$121,Bus!$B$2:$B$121,0))</f>
        <v>Noroeste_220 - Purnio_220</v>
      </c>
      <c r="C30" s="59" t="s">
        <v>783</v>
      </c>
      <c r="D30" s="59" t="s">
        <v>855</v>
      </c>
      <c r="E30" s="33">
        <v>5.5333079051652894E-3</v>
      </c>
      <c r="F30" s="33">
        <v>4.8623148201136362E-2</v>
      </c>
      <c r="G30" s="33">
        <v>740</v>
      </c>
      <c r="H30" s="33">
        <v>740</v>
      </c>
      <c r="I30" s="33">
        <v>740</v>
      </c>
      <c r="J30" s="60">
        <v>102.610001</v>
      </c>
      <c r="K30" s="33">
        <v>220</v>
      </c>
      <c r="L30" s="61">
        <v>2</v>
      </c>
      <c r="M30" s="60" t="b">
        <v>1</v>
      </c>
      <c r="N30" s="58" t="str">
        <f>_xlfn.XLOOKUP($C30,Bus!$A$2:$A$121,Bus!$I$2:$I$121,0)</f>
        <v>ORIENTAL</v>
      </c>
      <c r="O30" s="65" t="str">
        <f>_xlfn.XLOOKUP($C30,Bus!$A$2:$A$121,Bus!$J$2:$J$121,0)</f>
        <v>BOGOTA</v>
      </c>
    </row>
    <row r="31" spans="1:15" ht="15">
      <c r="A31" s="81" t="s">
        <v>1392</v>
      </c>
      <c r="B31" s="78" t="str">
        <f>_xlfn.CONCAT(_xlfn.XLOOKUP($C31,Bus!$A$2:$A$121,Bus!$B$2:$B$121,0)," - ",_xlfn.XLOOKUP($D31,Bus!$A$2:$A$121,Bus!$B$2:$B$121,0))</f>
        <v>Chivor_220 - Torca_220</v>
      </c>
      <c r="C31" s="59" t="s">
        <v>787</v>
      </c>
      <c r="D31" s="59" t="s">
        <v>785</v>
      </c>
      <c r="E31" s="33">
        <v>5.1526237665289257E-3</v>
      </c>
      <c r="F31" s="33">
        <v>5.3141080577685948E-2</v>
      </c>
      <c r="G31" s="33">
        <v>732</v>
      </c>
      <c r="H31" s="33">
        <v>732</v>
      </c>
      <c r="I31" s="33">
        <v>732</v>
      </c>
      <c r="J31" s="60">
        <v>102.839996</v>
      </c>
      <c r="K31" s="33">
        <v>220</v>
      </c>
      <c r="L31" s="61">
        <v>2</v>
      </c>
      <c r="M31" s="60" t="b">
        <v>1</v>
      </c>
      <c r="N31" s="58" t="str">
        <f>_xlfn.XLOOKUP($C31,Bus!$A$2:$A$121,Bus!$I$2:$I$121,0)</f>
        <v>ORIENTAL</v>
      </c>
      <c r="O31" s="65" t="str">
        <f>_xlfn.XLOOKUP($C31,Bus!$A$2:$A$121,Bus!$J$2:$J$121,0)</f>
        <v>BOGOTA</v>
      </c>
    </row>
    <row r="32" spans="1:15" ht="15">
      <c r="A32" s="81" t="s">
        <v>1393</v>
      </c>
      <c r="B32" s="78" t="str">
        <f>_xlfn.CONCAT(_xlfn.XLOOKUP($C32,Bus!$A$2:$A$121,Bus!$B$2:$B$121,0)," - ",_xlfn.XLOOKUP($D32,Bus!$A$2:$A$121,Bus!$B$2:$B$121,0))</f>
        <v>Chivor_220 - Guavio_220</v>
      </c>
      <c r="C32" s="59" t="s">
        <v>787</v>
      </c>
      <c r="D32" s="59" t="s">
        <v>781</v>
      </c>
      <c r="E32" s="33">
        <v>1.221228359607438E-3</v>
      </c>
      <c r="F32" s="33">
        <v>1.1682537704958678E-2</v>
      </c>
      <c r="G32" s="33">
        <v>778</v>
      </c>
      <c r="H32" s="33">
        <v>778</v>
      </c>
      <c r="I32" s="33">
        <v>778</v>
      </c>
      <c r="J32" s="60">
        <v>22.690000999999999</v>
      </c>
      <c r="K32" s="33">
        <v>220</v>
      </c>
      <c r="L32" s="61">
        <v>2</v>
      </c>
      <c r="M32" s="60" t="b">
        <v>1</v>
      </c>
      <c r="N32" s="58" t="str">
        <f>_xlfn.XLOOKUP($C32,Bus!$A$2:$A$121,Bus!$I$2:$I$121,0)</f>
        <v>ORIENTAL</v>
      </c>
      <c r="O32" s="65" t="str">
        <f>_xlfn.XLOOKUP($C32,Bus!$A$2:$A$121,Bus!$J$2:$J$121,0)</f>
        <v>BOGOTA</v>
      </c>
    </row>
    <row r="33" spans="1:15" ht="15">
      <c r="A33" s="81" t="s">
        <v>1339</v>
      </c>
      <c r="B33" s="78" t="str">
        <f>_xlfn.CONCAT(_xlfn.XLOOKUP($C33,Bus!$A$2:$A$121,Bus!$B$2:$B$121,0)," - ",_xlfn.XLOOKUP($D33,Bus!$A$2:$A$121,Bus!$B$2:$B$121,0))</f>
        <v>Bacata_220 - Noroeste_220</v>
      </c>
      <c r="C33" s="59" t="s">
        <v>777</v>
      </c>
      <c r="D33" s="59" t="s">
        <v>783</v>
      </c>
      <c r="E33" s="33">
        <v>2.6922086776859502E-4</v>
      </c>
      <c r="F33" s="33">
        <v>2.0821326446280996E-3</v>
      </c>
      <c r="G33" s="33">
        <v>1134</v>
      </c>
      <c r="H33" s="33">
        <v>1134</v>
      </c>
      <c r="I33" s="33">
        <v>1134</v>
      </c>
      <c r="J33" s="60">
        <v>5.46</v>
      </c>
      <c r="K33" s="33">
        <v>220</v>
      </c>
      <c r="L33" s="61">
        <v>2</v>
      </c>
      <c r="M33" s="60" t="b">
        <v>1</v>
      </c>
      <c r="N33" s="58" t="str">
        <f>_xlfn.XLOOKUP($C33,Bus!$A$2:$A$121,Bus!$I$2:$I$121,0)</f>
        <v>ORIENTAL</v>
      </c>
      <c r="O33" s="65" t="str">
        <f>_xlfn.XLOOKUP($C33,Bus!$A$2:$A$121,Bus!$J$2:$J$121,0)</f>
        <v>BOGOTA</v>
      </c>
    </row>
    <row r="34" spans="1:15" ht="15">
      <c r="A34" s="81" t="s">
        <v>213</v>
      </c>
      <c r="B34" s="78" t="str">
        <f>_xlfn.CONCAT(_xlfn.XLOOKUP($C34,Bus!$A$2:$A$121,Bus!$B$2:$B$121,0)," - ",_xlfn.XLOOKUP($D34,Bus!$A$2:$A$121,Bus!$B$2:$B$121,0))</f>
        <v>Balsillas_220 - Mesa_220</v>
      </c>
      <c r="C34" s="59" t="s">
        <v>788</v>
      </c>
      <c r="D34" s="59" t="s">
        <v>782</v>
      </c>
      <c r="E34" s="33">
        <v>2.829454647933884E-3</v>
      </c>
      <c r="F34" s="33">
        <v>2.8522728305785124E-2</v>
      </c>
      <c r="G34" s="33">
        <v>400</v>
      </c>
      <c r="H34" s="33">
        <v>400</v>
      </c>
      <c r="I34" s="33">
        <v>400</v>
      </c>
      <c r="J34" s="60">
        <v>27.610001</v>
      </c>
      <c r="K34" s="33">
        <v>220</v>
      </c>
      <c r="L34" s="61">
        <v>1</v>
      </c>
      <c r="M34" s="60" t="b">
        <v>1</v>
      </c>
      <c r="N34" s="58" t="str">
        <f>_xlfn.XLOOKUP($C34,Bus!$A$2:$A$121,Bus!$I$2:$I$121,0)</f>
        <v>ORIENTAL</v>
      </c>
      <c r="O34" s="65" t="str">
        <f>_xlfn.XLOOKUP($C34,Bus!$A$2:$A$121,Bus!$J$2:$J$121,0)</f>
        <v>BOGOTA</v>
      </c>
    </row>
    <row r="35" spans="1:15" ht="15">
      <c r="A35" s="81" t="s">
        <v>1340</v>
      </c>
      <c r="B35" s="78" t="str">
        <f>_xlfn.CONCAT(_xlfn.XLOOKUP($C35,Bus!$A$2:$A$121,Bus!$B$2:$B$121,0)," - ",_xlfn.XLOOKUP($D35,Bus!$A$2:$A$121,Bus!$B$2:$B$121,0))</f>
        <v>Balsillas_220 - Noroeste_220</v>
      </c>
      <c r="C35" s="59" t="s">
        <v>788</v>
      </c>
      <c r="D35" s="59" t="s">
        <v>783</v>
      </c>
      <c r="E35" s="33">
        <v>1.5048760330578512E-3</v>
      </c>
      <c r="F35" s="33">
        <v>1.4422685950413223E-2</v>
      </c>
      <c r="G35" s="33">
        <v>419</v>
      </c>
      <c r="H35" s="33">
        <v>419</v>
      </c>
      <c r="I35" s="33">
        <v>419</v>
      </c>
      <c r="J35" s="60">
        <v>13.9</v>
      </c>
      <c r="K35" s="33">
        <v>220</v>
      </c>
      <c r="L35" s="61">
        <v>1</v>
      </c>
      <c r="M35" s="60" t="b">
        <v>1</v>
      </c>
      <c r="N35" s="58" t="str">
        <f>_xlfn.XLOOKUP($C35,Bus!$A$2:$A$121,Bus!$I$2:$I$121,0)</f>
        <v>ORIENTAL</v>
      </c>
      <c r="O35" s="65" t="str">
        <f>_xlfn.XLOOKUP($C35,Bus!$A$2:$A$121,Bus!$J$2:$J$121,0)</f>
        <v>BOGOTA</v>
      </c>
    </row>
    <row r="36" spans="1:15" ht="15">
      <c r="A36" s="81" t="s">
        <v>214</v>
      </c>
      <c r="B36" s="78" t="str">
        <f>_xlfn.CONCAT(_xlfn.XLOOKUP($C36,Bus!$A$2:$A$121,Bus!$B$2:$B$121,0)," - ",_xlfn.XLOOKUP($D36,Bus!$A$2:$A$121,Bus!$B$2:$B$121,0))</f>
        <v>Circo_220 - Tunal_220</v>
      </c>
      <c r="C36" s="59" t="s">
        <v>779</v>
      </c>
      <c r="D36" s="59" t="s">
        <v>786</v>
      </c>
      <c r="E36" s="33">
        <v>2.7282148760330578E-3</v>
      </c>
      <c r="F36" s="33">
        <v>2.9512648760330579E-2</v>
      </c>
      <c r="G36" s="33">
        <v>366</v>
      </c>
      <c r="H36" s="33">
        <v>366</v>
      </c>
      <c r="I36" s="33">
        <v>366</v>
      </c>
      <c r="J36" s="60">
        <v>29.74</v>
      </c>
      <c r="K36" s="33">
        <v>220</v>
      </c>
      <c r="L36" s="61">
        <v>1</v>
      </c>
      <c r="M36" s="60" t="b">
        <v>1</v>
      </c>
      <c r="N36" s="58" t="str">
        <f>_xlfn.XLOOKUP($C36,Bus!$A$2:$A$121,Bus!$I$2:$I$121,0)</f>
        <v>ORIENTAL</v>
      </c>
      <c r="O36" s="65" t="str">
        <f>_xlfn.XLOOKUP($C36,Bus!$A$2:$A$121,Bus!$J$2:$J$121,0)</f>
        <v>BOGOTA</v>
      </c>
    </row>
    <row r="37" spans="1:15" ht="15">
      <c r="A37" s="81" t="s">
        <v>1341</v>
      </c>
      <c r="B37" s="78" t="str">
        <f>_xlfn.CONCAT(_xlfn.XLOOKUP($C37,Bus!$A$2:$A$121,Bus!$B$2:$B$121,0)," - ",_xlfn.XLOOKUP($D37,Bus!$A$2:$A$121,Bus!$B$2:$B$121,0))</f>
        <v>San_Mateo_EEB_220 - Tunal_220</v>
      </c>
      <c r="C37" s="59" t="s">
        <v>789</v>
      </c>
      <c r="D37" s="59" t="s">
        <v>786</v>
      </c>
      <c r="E37" s="33">
        <v>1.3723636363636364E-3</v>
      </c>
      <c r="F37" s="33">
        <v>1.4845636363636365E-2</v>
      </c>
      <c r="G37" s="33">
        <v>366</v>
      </c>
      <c r="H37" s="33">
        <v>366</v>
      </c>
      <c r="I37" s="33">
        <v>366</v>
      </c>
      <c r="J37" s="60">
        <v>14.96</v>
      </c>
      <c r="K37" s="33">
        <v>220</v>
      </c>
      <c r="L37" s="61">
        <v>1</v>
      </c>
      <c r="M37" s="60" t="b">
        <v>1</v>
      </c>
      <c r="N37" s="58" t="str">
        <f>_xlfn.XLOOKUP($C37,Bus!$A$2:$A$121,Bus!$I$2:$I$121,0)</f>
        <v>ORIENTAL</v>
      </c>
      <c r="O37" s="65" t="str">
        <f>_xlfn.XLOOKUP($C37,Bus!$A$2:$A$121,Bus!$J$2:$J$121,0)</f>
        <v>BOGOTA</v>
      </c>
    </row>
    <row r="38" spans="1:15" ht="15">
      <c r="A38" s="81" t="s">
        <v>1342</v>
      </c>
      <c r="B38" s="78" t="str">
        <f>_xlfn.CONCAT(_xlfn.XLOOKUP($C38,Bus!$A$2:$A$121,Bus!$B$2:$B$121,0)," - ",_xlfn.XLOOKUP($D38,Bus!$A$2:$A$121,Bus!$B$2:$B$121,0))</f>
        <v>Guaca_220 - Paraiso_220</v>
      </c>
      <c r="C38" s="59" t="s">
        <v>780</v>
      </c>
      <c r="D38" s="59" t="s">
        <v>784</v>
      </c>
      <c r="E38" s="33">
        <v>3.5121900826446274E-4</v>
      </c>
      <c r="F38" s="33">
        <v>3.7892190082644628E-3</v>
      </c>
      <c r="G38" s="33">
        <v>732</v>
      </c>
      <c r="H38" s="33">
        <v>732</v>
      </c>
      <c r="I38" s="33">
        <v>732</v>
      </c>
      <c r="J38" s="60">
        <v>7.64</v>
      </c>
      <c r="K38" s="33">
        <v>220</v>
      </c>
      <c r="L38" s="61">
        <v>2</v>
      </c>
      <c r="M38" s="60" t="b">
        <v>1</v>
      </c>
      <c r="N38" s="58" t="str">
        <f>_xlfn.XLOOKUP($C38,Bus!$A$2:$A$121,Bus!$I$2:$I$121,0)</f>
        <v>ORIENTAL</v>
      </c>
      <c r="O38" s="65" t="str">
        <f>_xlfn.XLOOKUP($C38,Bus!$A$2:$A$121,Bus!$J$2:$J$121,0)</f>
        <v>BOGOTA</v>
      </c>
    </row>
    <row r="39" spans="1:15" ht="15">
      <c r="A39" s="81" t="s">
        <v>215</v>
      </c>
      <c r="B39" s="78" t="str">
        <f>_xlfn.CONCAT(_xlfn.XLOOKUP($C39,Bus!$A$2:$A$121,Bus!$B$2:$B$121,0)," - ",_xlfn.XLOOKUP($D39,Bus!$A$2:$A$121,Bus!$B$2:$B$121,0))</f>
        <v>Mesa_220 - Noroeste_220</v>
      </c>
      <c r="C39" s="59" t="s">
        <v>782</v>
      </c>
      <c r="D39" s="59" t="s">
        <v>783</v>
      </c>
      <c r="E39" s="33">
        <v>4.2089380165289264E-3</v>
      </c>
      <c r="F39" s="33">
        <v>4.156637603305785E-2</v>
      </c>
      <c r="G39" s="33">
        <v>381</v>
      </c>
      <c r="H39" s="33">
        <v>381</v>
      </c>
      <c r="I39" s="33">
        <v>381</v>
      </c>
      <c r="J39" s="60">
        <v>40.18</v>
      </c>
      <c r="K39" s="33">
        <v>220</v>
      </c>
      <c r="L39" s="61">
        <v>1</v>
      </c>
      <c r="M39" s="60" t="b">
        <v>1</v>
      </c>
      <c r="N39" s="58" t="str">
        <f>_xlfn.XLOOKUP($C39,Bus!$A$2:$A$121,Bus!$I$2:$I$121,0)</f>
        <v>ORIENTAL</v>
      </c>
      <c r="O39" s="65" t="str">
        <f>_xlfn.XLOOKUP($C39,Bus!$A$2:$A$121,Bus!$J$2:$J$121,0)</f>
        <v>BOGOTA</v>
      </c>
    </row>
    <row r="40" spans="1:15" ht="15">
      <c r="A40" s="81" t="s">
        <v>1343</v>
      </c>
      <c r="B40" s="78" t="str">
        <f>_xlfn.CONCAT(_xlfn.XLOOKUP($C40,Bus!$A$2:$A$121,Bus!$B$2:$B$121,0)," - ",_xlfn.XLOOKUP($D40,Bus!$A$2:$A$121,Bus!$B$2:$B$121,0))</f>
        <v>Nva_Esperanza_220 - San_Mateo_EEB_220</v>
      </c>
      <c r="C40" s="59" t="s">
        <v>790</v>
      </c>
      <c r="D40" s="59" t="s">
        <v>789</v>
      </c>
      <c r="E40" s="33">
        <v>2.6727560537190072E-3</v>
      </c>
      <c r="F40" s="33">
        <v>2.8911212561983472E-2</v>
      </c>
      <c r="G40" s="33">
        <v>366</v>
      </c>
      <c r="H40" s="33">
        <v>366</v>
      </c>
      <c r="I40" s="33">
        <v>366</v>
      </c>
      <c r="J40" s="60">
        <v>29.407</v>
      </c>
      <c r="K40" s="33">
        <v>220</v>
      </c>
      <c r="L40" s="61">
        <v>1</v>
      </c>
      <c r="M40" s="60" t="b">
        <v>1</v>
      </c>
      <c r="N40" s="58" t="str">
        <f>_xlfn.XLOOKUP($C40,Bus!$A$2:$A$121,Bus!$I$2:$I$121,0)</f>
        <v>ORIENTAL</v>
      </c>
      <c r="O40" s="65" t="str">
        <f>_xlfn.XLOOKUP($C40,Bus!$A$2:$A$121,Bus!$J$2:$J$121,0)</f>
        <v>BOGOTA</v>
      </c>
    </row>
    <row r="41" spans="1:15" ht="15">
      <c r="A41" s="81" t="s">
        <v>1344</v>
      </c>
      <c r="B41" s="78" t="str">
        <f>_xlfn.CONCAT(_xlfn.XLOOKUP($C41,Bus!$A$2:$A$121,Bus!$B$2:$B$121,0)," - ",_xlfn.XLOOKUP($D41,Bus!$A$2:$A$121,Bus!$B$2:$B$121,0))</f>
        <v>Chivor_220 - Sochagota_220</v>
      </c>
      <c r="C41" s="59" t="s">
        <v>787</v>
      </c>
      <c r="D41" s="59" t="s">
        <v>835</v>
      </c>
      <c r="E41" s="33">
        <v>5.945338791735537E-3</v>
      </c>
      <c r="F41" s="33">
        <v>5.8110892061157028E-2</v>
      </c>
      <c r="G41" s="33">
        <v>732</v>
      </c>
      <c r="H41" s="33">
        <v>732</v>
      </c>
      <c r="I41" s="33">
        <v>732</v>
      </c>
      <c r="J41" s="60">
        <v>116.029999</v>
      </c>
      <c r="K41" s="33">
        <v>220</v>
      </c>
      <c r="L41" s="61">
        <v>2</v>
      </c>
      <c r="M41" s="60" t="b">
        <v>1</v>
      </c>
      <c r="N41" s="58" t="str">
        <f>_xlfn.XLOOKUP($C41,Bus!$A$2:$A$121,Bus!$I$2:$I$121,0)</f>
        <v>ORIENTAL</v>
      </c>
      <c r="O41" s="65" t="str">
        <f>_xlfn.XLOOKUP($C41,Bus!$A$2:$A$121,Bus!$J$2:$J$121,0)</f>
        <v>BOGOTA</v>
      </c>
    </row>
    <row r="42" spans="1:15" ht="15">
      <c r="A42" s="81" t="s">
        <v>1345</v>
      </c>
      <c r="B42" s="78" t="str">
        <f>_xlfn.CONCAT(_xlfn.XLOOKUP($C42,Bus!$A$2:$A$121,Bus!$B$2:$B$121,0)," - ",_xlfn.XLOOKUP($D42,Bus!$A$2:$A$121,Bus!$B$2:$B$121,0))</f>
        <v>Guavio_220 - Torca_220</v>
      </c>
      <c r="C42" s="59" t="s">
        <v>781</v>
      </c>
      <c r="D42" s="59" t="s">
        <v>785</v>
      </c>
      <c r="E42" s="33">
        <v>2.8162355713842973E-3</v>
      </c>
      <c r="F42" s="33">
        <v>4.0473814541012391E-2</v>
      </c>
      <c r="G42" s="33">
        <v>952</v>
      </c>
      <c r="H42" s="33">
        <v>952</v>
      </c>
      <c r="I42" s="33">
        <v>952</v>
      </c>
      <c r="J42" s="60">
        <v>82.360000999999997</v>
      </c>
      <c r="K42" s="33">
        <v>220</v>
      </c>
      <c r="L42" s="61">
        <v>2</v>
      </c>
      <c r="M42" s="60" t="b">
        <v>1</v>
      </c>
      <c r="N42" s="58" t="str">
        <f>_xlfn.XLOOKUP($C42,Bus!$A$2:$A$121,Bus!$I$2:$I$121,0)</f>
        <v>ORIENTAL</v>
      </c>
      <c r="O42" s="65" t="str">
        <f>_xlfn.XLOOKUP($C42,Bus!$A$2:$A$121,Bus!$J$2:$J$121,0)</f>
        <v>BOGOTA</v>
      </c>
    </row>
    <row r="43" spans="1:15" ht="15">
      <c r="A43" s="81" t="s">
        <v>216</v>
      </c>
      <c r="B43" s="78" t="str">
        <f>_xlfn.CONCAT(_xlfn.XLOOKUP($C43,Bus!$A$2:$A$121,Bus!$B$2:$B$121,0)," - ",_xlfn.XLOOKUP($D43,Bus!$A$2:$A$121,Bus!$B$2:$B$121,0))</f>
        <v>Bacata_500 - Nva_Esperanza_500</v>
      </c>
      <c r="C43" s="59" t="s">
        <v>778</v>
      </c>
      <c r="D43" s="59" t="s">
        <v>791</v>
      </c>
      <c r="E43" s="33">
        <v>5.3244002319999999E-4</v>
      </c>
      <c r="F43" s="33">
        <v>6.4443602807999992E-3</v>
      </c>
      <c r="G43" s="33">
        <v>2165</v>
      </c>
      <c r="H43" s="33">
        <v>2165</v>
      </c>
      <c r="I43" s="33">
        <v>2165</v>
      </c>
      <c r="J43" s="60">
        <v>45.900002000000001</v>
      </c>
      <c r="K43" s="33">
        <v>500</v>
      </c>
      <c r="L43" s="61">
        <v>1</v>
      </c>
      <c r="M43" s="60" t="b">
        <v>1</v>
      </c>
      <c r="N43" s="58" t="str">
        <f>_xlfn.XLOOKUP($C43,Bus!$A$2:$A$121,Bus!$I$2:$I$121,0)</f>
        <v>ORIENTAL</v>
      </c>
      <c r="O43" s="65" t="str">
        <f>_xlfn.XLOOKUP($C43,Bus!$A$2:$A$121,Bus!$J$2:$J$121,0)</f>
        <v>BOGOTA</v>
      </c>
    </row>
    <row r="44" spans="1:15" ht="15">
      <c r="A44" s="81" t="s">
        <v>1346</v>
      </c>
      <c r="B44" s="78" t="str">
        <f>_xlfn.CONCAT(_xlfn.XLOOKUP($C44,Bus!$A$2:$A$121,Bus!$B$2:$B$121,0)," - ",_xlfn.XLOOKUP($D44,Bus!$A$2:$A$121,Bus!$B$2:$B$121,0))</f>
        <v>Guavio_220 - Nva_Esperanza_220</v>
      </c>
      <c r="C44" s="59" t="s">
        <v>781</v>
      </c>
      <c r="D44" s="59" t="s">
        <v>790</v>
      </c>
      <c r="E44" s="33">
        <v>9.7850982499173532E-3</v>
      </c>
      <c r="F44" s="33">
        <v>0.142524762292562</v>
      </c>
      <c r="G44" s="33">
        <v>552</v>
      </c>
      <c r="H44" s="33">
        <v>552</v>
      </c>
      <c r="I44" s="33">
        <v>552</v>
      </c>
      <c r="J44" s="60">
        <v>149.11799600000001</v>
      </c>
      <c r="K44" s="33">
        <v>220</v>
      </c>
      <c r="L44" s="61">
        <v>1</v>
      </c>
      <c r="M44" s="60" t="b">
        <v>1</v>
      </c>
      <c r="N44" s="58" t="str">
        <f>_xlfn.XLOOKUP($C44,Bus!$A$2:$A$121,Bus!$I$2:$I$121,0)</f>
        <v>ORIENTAL</v>
      </c>
      <c r="O44" s="65" t="str">
        <f>_xlfn.XLOOKUP($C44,Bus!$A$2:$A$121,Bus!$J$2:$J$121,0)</f>
        <v>BOGOTA</v>
      </c>
    </row>
    <row r="45" spans="1:15" ht="15">
      <c r="A45" s="81" t="s">
        <v>1347</v>
      </c>
      <c r="B45" s="78" t="str">
        <f>_xlfn.CONCAT(_xlfn.XLOOKUP($C45,Bus!$A$2:$A$121,Bus!$B$2:$B$121,0)," - ",_xlfn.XLOOKUP($D45,Bus!$A$2:$A$121,Bus!$B$2:$B$121,0))</f>
        <v>Circo_220 - Nva_Esperanza_220</v>
      </c>
      <c r="C45" s="59" t="s">
        <v>779</v>
      </c>
      <c r="D45" s="59" t="s">
        <v>790</v>
      </c>
      <c r="E45" s="33">
        <v>4.2007679997933881E-3</v>
      </c>
      <c r="F45" s="33">
        <v>4.541788348652892E-2</v>
      </c>
      <c r="G45" s="33">
        <v>366</v>
      </c>
      <c r="H45" s="33">
        <v>366</v>
      </c>
      <c r="I45" s="33">
        <v>366</v>
      </c>
      <c r="J45" s="60">
        <v>46.155997999999997</v>
      </c>
      <c r="K45" s="33">
        <v>220</v>
      </c>
      <c r="L45" s="61">
        <v>1</v>
      </c>
      <c r="M45" s="60" t="b">
        <v>1</v>
      </c>
      <c r="N45" s="58" t="str">
        <f>_xlfn.XLOOKUP($C45,Bus!$A$2:$A$121,Bus!$I$2:$I$121,0)</f>
        <v>ORIENTAL</v>
      </c>
      <c r="O45" s="65" t="str">
        <f>_xlfn.XLOOKUP($C45,Bus!$A$2:$A$121,Bus!$J$2:$J$121,0)</f>
        <v>BOGOTA</v>
      </c>
    </row>
    <row r="46" spans="1:15" ht="15">
      <c r="A46" s="81" t="s">
        <v>1348</v>
      </c>
      <c r="B46" s="78" t="str">
        <f>_xlfn.CONCAT(_xlfn.XLOOKUP($C46,Bus!$A$2:$A$121,Bus!$B$2:$B$121,0)," - ",_xlfn.XLOOKUP($D46,Bus!$A$2:$A$121,Bus!$B$2:$B$121,0))</f>
        <v>Nva_Esperanza_220 - Paraiso_220</v>
      </c>
      <c r="C46" s="59" t="s">
        <v>790</v>
      </c>
      <c r="D46" s="59" t="s">
        <v>784</v>
      </c>
      <c r="E46" s="33">
        <v>6.9807644628099182E-4</v>
      </c>
      <c r="F46" s="33">
        <v>7.5596532024793392E-3</v>
      </c>
      <c r="G46" s="33">
        <v>732</v>
      </c>
      <c r="H46" s="33">
        <v>732</v>
      </c>
      <c r="I46" s="33">
        <v>732</v>
      </c>
      <c r="J46" s="60">
        <v>15.57</v>
      </c>
      <c r="K46" s="33">
        <v>220</v>
      </c>
      <c r="L46" s="61">
        <v>2</v>
      </c>
      <c r="M46" s="60" t="b">
        <v>1</v>
      </c>
      <c r="N46" s="58" t="str">
        <f>_xlfn.XLOOKUP($C46,Bus!$A$2:$A$121,Bus!$I$2:$I$121,0)</f>
        <v>ORIENTAL</v>
      </c>
      <c r="O46" s="65" t="str">
        <f>_xlfn.XLOOKUP($C46,Bus!$A$2:$A$121,Bus!$J$2:$J$121,0)</f>
        <v>BOGOTA</v>
      </c>
    </row>
    <row r="47" spans="1:15" ht="15">
      <c r="A47" s="81" t="s">
        <v>1349</v>
      </c>
      <c r="B47" s="78" t="str">
        <f>_xlfn.CONCAT(_xlfn.XLOOKUP($C47,Bus!$A$2:$A$121,Bus!$B$2:$B$121,0)," - ",_xlfn.XLOOKUP($D47,Bus!$A$2:$A$121,Bus!$B$2:$B$121,0))</f>
        <v>Enea_220 - San_Felipe_220</v>
      </c>
      <c r="C47" s="59" t="s">
        <v>792</v>
      </c>
      <c r="D47" s="59" t="s">
        <v>793</v>
      </c>
      <c r="E47" s="33">
        <v>3.4641037027391248E-3</v>
      </c>
      <c r="F47" s="33">
        <v>3.2419059180451119E-2</v>
      </c>
      <c r="G47" s="33">
        <v>646</v>
      </c>
      <c r="H47" s="33">
        <v>646</v>
      </c>
      <c r="I47" s="33">
        <v>646</v>
      </c>
      <c r="J47" s="60">
        <v>65.910004000000001</v>
      </c>
      <c r="K47" s="33">
        <v>220</v>
      </c>
      <c r="L47" s="61">
        <v>2</v>
      </c>
      <c r="M47" s="60" t="b">
        <v>1</v>
      </c>
      <c r="N47" s="58" t="str">
        <f>_xlfn.XLOOKUP($C47,Bus!$A$2:$A$121,Bus!$I$2:$I$121,0)</f>
        <v>SUROCCIDENTAL</v>
      </c>
      <c r="O47" s="65" t="str">
        <f>_xlfn.XLOOKUP($C47,Bus!$A$2:$A$121,Bus!$J$2:$J$121,0)</f>
        <v>CQR</v>
      </c>
    </row>
    <row r="48" spans="1:15" ht="15">
      <c r="A48" s="81" t="s">
        <v>217</v>
      </c>
      <c r="B48" s="78" t="str">
        <f>_xlfn.CONCAT(_xlfn.XLOOKUP($C48,Bus!$A$2:$A$121,Bus!$B$2:$B$121,0)," - ",_xlfn.XLOOKUP($D48,Bus!$A$2:$A$121,Bus!$B$2:$B$121,0))</f>
        <v>Virginia_220 - Hermosa_220</v>
      </c>
      <c r="C48" s="59" t="s">
        <v>795</v>
      </c>
      <c r="D48" s="59" t="s">
        <v>797</v>
      </c>
      <c r="E48" s="33">
        <v>3.0146136363636365E-3</v>
      </c>
      <c r="F48" s="33">
        <v>2.6935768595041321E-2</v>
      </c>
      <c r="G48" s="33">
        <v>381</v>
      </c>
      <c r="H48" s="33">
        <v>381</v>
      </c>
      <c r="I48" s="33">
        <v>381</v>
      </c>
      <c r="J48" s="60">
        <v>27.07</v>
      </c>
      <c r="K48" s="33">
        <v>220</v>
      </c>
      <c r="L48" s="61">
        <v>1</v>
      </c>
      <c r="M48" s="60" t="b">
        <v>1</v>
      </c>
      <c r="N48" s="58" t="str">
        <f>_xlfn.XLOOKUP($C48,Bus!$A$2:$A$121,Bus!$I$2:$I$121,0)</f>
        <v>SUROCCIDENTAL</v>
      </c>
      <c r="O48" s="65" t="str">
        <f>_xlfn.XLOOKUP($C48,Bus!$A$2:$A$121,Bus!$J$2:$J$121,0)</f>
        <v>CQR</v>
      </c>
    </row>
    <row r="49" spans="1:15" ht="15">
      <c r="A49" s="81" t="s">
        <v>1350</v>
      </c>
      <c r="B49" s="78" t="str">
        <f>_xlfn.CONCAT(_xlfn.XLOOKUP($C49,Bus!$A$2:$A$121,Bus!$B$2:$B$121,0)," - ",_xlfn.XLOOKUP($D49,Bus!$A$2:$A$121,Bus!$B$2:$B$121,0))</f>
        <v>Esmeralda_220 - Yumbo_220</v>
      </c>
      <c r="C49" s="59" t="s">
        <v>794</v>
      </c>
      <c r="D49" s="59" t="s">
        <v>807</v>
      </c>
      <c r="E49" s="33">
        <v>1.0974470041322314E-2</v>
      </c>
      <c r="F49" s="33">
        <v>9.2651010330578515E-2</v>
      </c>
      <c r="G49" s="33">
        <v>381</v>
      </c>
      <c r="H49" s="33">
        <v>381</v>
      </c>
      <c r="I49" s="33">
        <v>381</v>
      </c>
      <c r="J49" s="60">
        <f>185.15+9.06</f>
        <v>194.21</v>
      </c>
      <c r="K49" s="33">
        <v>220</v>
      </c>
      <c r="L49" s="61">
        <v>2</v>
      </c>
      <c r="M49" s="60" t="b">
        <v>1</v>
      </c>
      <c r="N49" s="58" t="str">
        <f>_xlfn.XLOOKUP($C49,Bus!$A$2:$A$121,Bus!$I$2:$I$121,0)</f>
        <v>SUROCCIDENTAL</v>
      </c>
      <c r="O49" s="65" t="str">
        <f>_xlfn.XLOOKUP($C49,Bus!$A$2:$A$121,Bus!$J$2:$J$121,0)</f>
        <v>CQR</v>
      </c>
    </row>
    <row r="50" spans="1:15" ht="15">
      <c r="A50" s="81" t="s">
        <v>1351</v>
      </c>
      <c r="B50" s="78" t="str">
        <f>_xlfn.CONCAT(_xlfn.XLOOKUP($C50,Bus!$A$2:$A$121,Bus!$B$2:$B$121,0)," - ",_xlfn.XLOOKUP($D50,Bus!$A$2:$A$121,Bus!$B$2:$B$121,0))</f>
        <v>Enea_220 - Esmeralda_220</v>
      </c>
      <c r="C50" s="59" t="s">
        <v>792</v>
      </c>
      <c r="D50" s="59" t="s">
        <v>794</v>
      </c>
      <c r="E50" s="33">
        <v>1.7847492449286249E-3</v>
      </c>
      <c r="F50" s="33">
        <v>1.5575057204556641E-2</v>
      </c>
      <c r="G50" s="33">
        <v>646</v>
      </c>
      <c r="H50" s="33">
        <v>646</v>
      </c>
      <c r="I50" s="33">
        <v>646</v>
      </c>
      <c r="J50" s="60">
        <v>31.42</v>
      </c>
      <c r="K50" s="33">
        <v>220</v>
      </c>
      <c r="L50" s="61">
        <v>2</v>
      </c>
      <c r="M50" s="60" t="b">
        <v>1</v>
      </c>
      <c r="N50" s="58" t="str">
        <f>_xlfn.XLOOKUP($C50,Bus!$A$2:$A$121,Bus!$I$2:$I$121,0)</f>
        <v>SUROCCIDENTAL</v>
      </c>
      <c r="O50" s="65" t="str">
        <f>_xlfn.XLOOKUP($C50,Bus!$A$2:$A$121,Bus!$J$2:$J$121,0)</f>
        <v>CQR</v>
      </c>
    </row>
    <row r="51" spans="1:15" ht="15">
      <c r="A51" s="81" t="s">
        <v>1352</v>
      </c>
      <c r="B51" s="78" t="str">
        <f>_xlfn.CONCAT(_xlfn.XLOOKUP($C51,Bus!$A$2:$A$121,Bus!$B$2:$B$121,0)," - ",_xlfn.XLOOKUP($D51,Bus!$A$2:$A$121,Bus!$B$2:$B$121,0))</f>
        <v>Mesa_220 - San_Felipe_220</v>
      </c>
      <c r="C51" s="59" t="s">
        <v>782</v>
      </c>
      <c r="D51" s="59" t="s">
        <v>793</v>
      </c>
      <c r="E51" s="33">
        <v>4.3783882596074375E-3</v>
      </c>
      <c r="F51" s="33">
        <v>3.9365618304958674E-2</v>
      </c>
      <c r="G51" s="33">
        <v>726</v>
      </c>
      <c r="H51" s="33">
        <v>726</v>
      </c>
      <c r="I51" s="33">
        <v>726</v>
      </c>
      <c r="J51" s="60">
        <v>77.199996999999996</v>
      </c>
      <c r="K51" s="33">
        <v>220</v>
      </c>
      <c r="L51" s="61">
        <v>2</v>
      </c>
      <c r="M51" s="60" t="b">
        <v>1</v>
      </c>
      <c r="N51" s="58" t="str">
        <f>_xlfn.XLOOKUP($C51,Bus!$A$2:$A$121,Bus!$I$2:$I$121,0)</f>
        <v>ORIENTAL</v>
      </c>
      <c r="O51" s="65" t="str">
        <f>_xlfn.XLOOKUP($C51,Bus!$A$2:$A$121,Bus!$J$2:$J$121,0)</f>
        <v>BOGOTA</v>
      </c>
    </row>
    <row r="52" spans="1:15" ht="15">
      <c r="A52" s="81" t="s">
        <v>218</v>
      </c>
      <c r="B52" s="78" t="str">
        <f>_xlfn.CONCAT(_xlfn.XLOOKUP($C52,Bus!$A$2:$A$121,Bus!$B$2:$B$121,0)," - ",_xlfn.XLOOKUP($D52,Bus!$A$2:$A$121,Bus!$B$2:$B$121,0))</f>
        <v>Ancon_ISA_220 - Esmeralda_220</v>
      </c>
      <c r="C52" s="59" t="s">
        <v>849</v>
      </c>
      <c r="D52" s="59" t="s">
        <v>794</v>
      </c>
      <c r="E52" s="33">
        <v>1.3831886897727274E-2</v>
      </c>
      <c r="F52" s="33">
        <v>0.12967728393285124</v>
      </c>
      <c r="G52" s="33">
        <v>381</v>
      </c>
      <c r="H52" s="33">
        <v>381</v>
      </c>
      <c r="I52" s="33">
        <v>381</v>
      </c>
      <c r="J52" s="60">
        <v>129.490005</v>
      </c>
      <c r="K52" s="33">
        <v>220</v>
      </c>
      <c r="L52" s="61">
        <v>1</v>
      </c>
      <c r="M52" s="60" t="b">
        <v>1</v>
      </c>
      <c r="N52" s="58" t="str">
        <f>_xlfn.XLOOKUP($C52,Bus!$A$2:$A$121,Bus!$I$2:$I$121,0)</f>
        <v>ANTIOQUIA</v>
      </c>
      <c r="O52" s="65" t="str">
        <f>_xlfn.XLOOKUP($C52,Bus!$A$2:$A$121,Bus!$J$2:$J$121,0)</f>
        <v>ANTIOQUI</v>
      </c>
    </row>
    <row r="53" spans="1:15" ht="15">
      <c r="A53" s="81" t="s">
        <v>1353</v>
      </c>
      <c r="B53" s="78" t="str">
        <f>_xlfn.CONCAT(_xlfn.XLOOKUP($C53,Bus!$A$2:$A$121,Bus!$B$2:$B$121,0)," - ",_xlfn.XLOOKUP($D53,Bus!$A$2:$A$121,Bus!$B$2:$B$121,0))</f>
        <v>Esmeralda_220 - Hermosa_220</v>
      </c>
      <c r="C53" s="59" t="s">
        <v>794</v>
      </c>
      <c r="D53" s="59" t="s">
        <v>797</v>
      </c>
      <c r="E53" s="33">
        <v>1.1845041322314047E-3</v>
      </c>
      <c r="F53" s="33">
        <v>1.0669561983471073E-2</v>
      </c>
      <c r="G53" s="33">
        <v>779</v>
      </c>
      <c r="H53" s="33">
        <v>779</v>
      </c>
      <c r="I53" s="33">
        <v>779</v>
      </c>
      <c r="J53" s="60">
        <v>21.84</v>
      </c>
      <c r="K53" s="33">
        <v>220</v>
      </c>
      <c r="L53" s="61">
        <v>2</v>
      </c>
      <c r="M53" s="60" t="b">
        <v>1</v>
      </c>
      <c r="N53" s="58" t="str">
        <f>_xlfn.XLOOKUP($C53,Bus!$A$2:$A$121,Bus!$I$2:$I$121,0)</f>
        <v>SUROCCIDENTAL</v>
      </c>
      <c r="O53" s="65" t="str">
        <f>_xlfn.XLOOKUP($C53,Bus!$A$2:$A$121,Bus!$J$2:$J$121,0)</f>
        <v>CQR</v>
      </c>
    </row>
    <row r="54" spans="1:15" ht="15">
      <c r="A54" s="81" t="s">
        <v>1394</v>
      </c>
      <c r="B54" s="78" t="str">
        <f>_xlfn.CONCAT(_xlfn.XLOOKUP($C54,Bus!$A$2:$A$121,Bus!$B$2:$B$121,0)," - ",_xlfn.XLOOKUP($D54,Bus!$A$2:$A$121,Bus!$B$2:$B$121,0))</f>
        <v>Esmeralda_220 - Virginia_220</v>
      </c>
      <c r="C54" s="59" t="s">
        <v>794</v>
      </c>
      <c r="D54" s="59" t="s">
        <v>795</v>
      </c>
      <c r="E54" s="33">
        <v>1.3723605371900828E-3</v>
      </c>
      <c r="F54" s="33">
        <v>1.2183703512396693E-2</v>
      </c>
      <c r="G54" s="33">
        <v>750</v>
      </c>
      <c r="H54" s="33">
        <v>750</v>
      </c>
      <c r="I54" s="33">
        <v>750</v>
      </c>
      <c r="J54" s="60">
        <v>23.85</v>
      </c>
      <c r="K54" s="33">
        <v>220</v>
      </c>
      <c r="L54" s="61">
        <v>2</v>
      </c>
      <c r="M54" s="60" t="b">
        <v>1</v>
      </c>
      <c r="N54" s="58" t="str">
        <f>_xlfn.XLOOKUP($C54,Bus!$A$2:$A$121,Bus!$I$2:$I$121,0)</f>
        <v>SUROCCIDENTAL</v>
      </c>
      <c r="O54" s="65" t="str">
        <f>_xlfn.XLOOKUP($C54,Bus!$A$2:$A$121,Bus!$J$2:$J$121,0)</f>
        <v>CQR</v>
      </c>
    </row>
    <row r="55" spans="1:15" ht="15">
      <c r="A55" s="81" t="s">
        <v>1354</v>
      </c>
      <c r="B55" s="78" t="str">
        <f>_xlfn.CONCAT(_xlfn.XLOOKUP($C55,Bus!$A$2:$A$121,Bus!$B$2:$B$121,0)," - ",_xlfn.XLOOKUP($D55,Bus!$A$2:$A$121,Bus!$B$2:$B$121,0))</f>
        <v>La_Miel_220 - San_Felipe_220</v>
      </c>
      <c r="C55" s="59" t="s">
        <v>1387</v>
      </c>
      <c r="D55" s="59" t="s">
        <v>793</v>
      </c>
      <c r="E55" s="33">
        <v>3.3005289256198343E-3</v>
      </c>
      <c r="F55" s="33">
        <v>2.925579132231405E-2</v>
      </c>
      <c r="G55" s="33">
        <v>760</v>
      </c>
      <c r="H55" s="33">
        <v>760</v>
      </c>
      <c r="I55" s="33">
        <v>760</v>
      </c>
      <c r="J55" s="60">
        <v>58.73</v>
      </c>
      <c r="K55" s="33">
        <v>220</v>
      </c>
      <c r="L55" s="61">
        <v>2</v>
      </c>
      <c r="M55" s="60" t="b">
        <v>1</v>
      </c>
      <c r="N55" s="58" t="str">
        <f>_xlfn.XLOOKUP($C55,Bus!$A$2:$A$121,Bus!$I$2:$I$121,0)</f>
        <v>SUROCCIDENTAL</v>
      </c>
      <c r="O55" s="65" t="str">
        <f>_xlfn.XLOOKUP($C55,Bus!$A$2:$A$121,Bus!$J$2:$J$121,0)</f>
        <v>CQR</v>
      </c>
    </row>
    <row r="56" spans="1:15" ht="15">
      <c r="A56" s="81" t="s">
        <v>1395</v>
      </c>
      <c r="B56" s="78" t="str">
        <f>_xlfn.CONCAT(_xlfn.XLOOKUP($C56,Bus!$A$2:$A$121,Bus!$B$2:$B$121,0)," - ",_xlfn.XLOOKUP($D56,Bus!$A$2:$A$121,Bus!$B$2:$B$121,0))</f>
        <v>San_Carlos_500 - Virginia_500</v>
      </c>
      <c r="C56" s="59" t="s">
        <v>857</v>
      </c>
      <c r="D56" s="59" t="s">
        <v>796</v>
      </c>
      <c r="E56" s="33">
        <v>1.7568503337600002E-3</v>
      </c>
      <c r="F56" s="33">
        <v>2.6777114990400003E-2</v>
      </c>
      <c r="G56" s="33">
        <v>1732</v>
      </c>
      <c r="H56" s="33">
        <v>1732</v>
      </c>
      <c r="I56" s="33">
        <v>1732</v>
      </c>
      <c r="J56" s="62">
        <v>212.17999200000003</v>
      </c>
      <c r="K56" s="33">
        <v>500</v>
      </c>
      <c r="L56" s="61">
        <v>1</v>
      </c>
      <c r="M56" s="60" t="b">
        <v>1</v>
      </c>
      <c r="N56" s="58" t="str">
        <f>_xlfn.XLOOKUP($C56,Bus!$A$2:$A$121,Bus!$I$2:$I$121,0)</f>
        <v>ANTIOQUIA</v>
      </c>
      <c r="O56" s="65" t="str">
        <f>_xlfn.XLOOKUP($C56,Bus!$A$2:$A$121,Bus!$J$2:$J$121,0)</f>
        <v>ANTIOQUI</v>
      </c>
    </row>
    <row r="57" spans="1:15" ht="15">
      <c r="A57" s="81" t="s">
        <v>1396</v>
      </c>
      <c r="B57" s="78" t="str">
        <f>_xlfn.CONCAT(_xlfn.XLOOKUP($C57,Bus!$A$2:$A$121,Bus!$B$2:$B$121,0)," - ",_xlfn.XLOOKUP($D57,Bus!$A$2:$A$121,Bus!$B$2:$B$121,0))</f>
        <v>La_Miel_220 - Purnio_220</v>
      </c>
      <c r="C57" s="59" t="s">
        <v>1387</v>
      </c>
      <c r="D57" s="59" t="s">
        <v>855</v>
      </c>
      <c r="E57" s="33">
        <v>1.4444473140495869E-3</v>
      </c>
      <c r="F57" s="33">
        <v>1.2827117768595043E-2</v>
      </c>
      <c r="G57" s="33">
        <v>752</v>
      </c>
      <c r="H57" s="33">
        <v>752</v>
      </c>
      <c r="I57" s="33">
        <v>752</v>
      </c>
      <c r="J57" s="60">
        <v>25.75</v>
      </c>
      <c r="K57" s="33">
        <v>220</v>
      </c>
      <c r="L57" s="61">
        <v>2</v>
      </c>
      <c r="M57" s="60" t="b">
        <v>1</v>
      </c>
      <c r="N57" s="58" t="str">
        <f>_xlfn.XLOOKUP($C57,Bus!$A$2:$A$121,Bus!$I$2:$I$121,0)</f>
        <v>SUROCCIDENTAL</v>
      </c>
      <c r="O57" s="65" t="str">
        <f>_xlfn.XLOOKUP($C57,Bus!$A$2:$A$121,Bus!$J$2:$J$121,0)</f>
        <v>CQR</v>
      </c>
    </row>
    <row r="58" spans="1:15" ht="15">
      <c r="A58" s="81" t="s">
        <v>1355</v>
      </c>
      <c r="B58" s="78" t="str">
        <f>_xlfn.CONCAT(_xlfn.XLOOKUP($C58,Bus!$A$2:$A$121,Bus!$B$2:$B$121,0)," - ",_xlfn.XLOOKUP($D58,Bus!$A$2:$A$121,Bus!$B$2:$B$121,0))</f>
        <v>Altamira_220 - Betania_220</v>
      </c>
      <c r="C58" s="59" t="s">
        <v>798</v>
      </c>
      <c r="D58" s="59" t="s">
        <v>803</v>
      </c>
      <c r="E58" s="33">
        <v>8.1600281171900838E-3</v>
      </c>
      <c r="F58" s="33">
        <v>6.1184853235041324E-2</v>
      </c>
      <c r="G58" s="33">
        <v>396</v>
      </c>
      <c r="H58" s="33">
        <v>396</v>
      </c>
      <c r="I58" s="33">
        <v>396</v>
      </c>
      <c r="J58" s="60">
        <v>82.589995999999999</v>
      </c>
      <c r="K58" s="33">
        <v>220</v>
      </c>
      <c r="L58" s="61">
        <v>1</v>
      </c>
      <c r="M58" s="60" t="b">
        <v>1</v>
      </c>
      <c r="N58" s="58" t="str">
        <f>_xlfn.XLOOKUP($C58,Bus!$A$2:$A$121,Bus!$I$2:$I$121,0)</f>
        <v>SUROCCIDENTAL</v>
      </c>
      <c r="O58" s="65" t="str">
        <f>_xlfn.XLOOKUP($C58,Bus!$A$2:$A$121,Bus!$J$2:$J$121,0)</f>
        <v>CAQUETA</v>
      </c>
    </row>
    <row r="59" spans="1:15" ht="15">
      <c r="A59" s="81" t="s">
        <v>219</v>
      </c>
      <c r="B59" s="78" t="str">
        <f>_xlfn.CONCAT(_xlfn.XLOOKUP($C59,Bus!$A$2:$A$121,Bus!$B$2:$B$121,0)," - ",_xlfn.XLOOKUP($D59,Bus!$A$2:$A$121,Bus!$B$2:$B$121,0))</f>
        <v>Altamira_220 - Mocoa_220</v>
      </c>
      <c r="C59" s="59" t="s">
        <v>798</v>
      </c>
      <c r="D59" s="59" t="s">
        <v>806</v>
      </c>
      <c r="E59" s="33">
        <v>1.4229388627272729E-2</v>
      </c>
      <c r="F59" s="33">
        <v>0.10689902627727273</v>
      </c>
      <c r="G59" s="33">
        <v>396</v>
      </c>
      <c r="H59" s="33">
        <v>396</v>
      </c>
      <c r="I59" s="33">
        <v>396</v>
      </c>
      <c r="J59" s="60">
        <v>144.08000200000001</v>
      </c>
      <c r="K59" s="33">
        <v>220</v>
      </c>
      <c r="L59" s="61">
        <v>1</v>
      </c>
      <c r="M59" s="60" t="b">
        <v>1</v>
      </c>
      <c r="N59" s="58" t="str">
        <f>_xlfn.XLOOKUP($C59,Bus!$A$2:$A$121,Bus!$I$2:$I$121,0)</f>
        <v>SUROCCIDENTAL</v>
      </c>
      <c r="O59" s="65" t="str">
        <f>_xlfn.XLOOKUP($C59,Bus!$A$2:$A$121,Bus!$J$2:$J$121,0)</f>
        <v>CAQUETA</v>
      </c>
    </row>
    <row r="60" spans="1:15" ht="15">
      <c r="A60" s="81" t="s">
        <v>1356</v>
      </c>
      <c r="B60" s="78" t="str">
        <f>_xlfn.CONCAT(_xlfn.XLOOKUP($C60,Bus!$A$2:$A$121,Bus!$B$2:$B$121,0)," - ",_xlfn.XLOOKUP($D60,Bus!$A$2:$A$121,Bus!$B$2:$B$121,0))</f>
        <v>Altamira_220 - Tesalia_220</v>
      </c>
      <c r="C60" s="59" t="s">
        <v>798</v>
      </c>
      <c r="D60" s="59" t="s">
        <v>801</v>
      </c>
      <c r="E60" s="33">
        <v>5.1651034097107435E-3</v>
      </c>
      <c r="F60" s="33">
        <v>3.8369633003429757E-2</v>
      </c>
      <c r="G60" s="33">
        <v>396</v>
      </c>
      <c r="H60" s="33">
        <v>396</v>
      </c>
      <c r="I60" s="33">
        <v>396</v>
      </c>
      <c r="J60" s="60">
        <v>49.700001</v>
      </c>
      <c r="K60" s="33">
        <v>220</v>
      </c>
      <c r="L60" s="61">
        <v>1</v>
      </c>
      <c r="M60" s="60" t="b">
        <v>1</v>
      </c>
      <c r="N60" s="58" t="str">
        <f>_xlfn.XLOOKUP($C60,Bus!$A$2:$A$121,Bus!$I$2:$I$121,0)</f>
        <v>SUROCCIDENTAL</v>
      </c>
      <c r="O60" s="65" t="str">
        <f>_xlfn.XLOOKUP($C60,Bus!$A$2:$A$121,Bus!$J$2:$J$121,0)</f>
        <v>CAQUETA</v>
      </c>
    </row>
    <row r="61" spans="1:15" ht="15">
      <c r="A61" s="81" t="s">
        <v>220</v>
      </c>
      <c r="B61" s="78" t="str">
        <f>_xlfn.CONCAT(_xlfn.XLOOKUP($C61,Bus!$A$2:$A$121,Bus!$B$2:$B$121,0)," - ",_xlfn.XLOOKUP($D61,Bus!$A$2:$A$121,Bus!$B$2:$B$121,0))</f>
        <v>Juanchito_220 - Paez_220</v>
      </c>
      <c r="C61" s="59" t="s">
        <v>809</v>
      </c>
      <c r="D61" s="59" t="s">
        <v>802</v>
      </c>
      <c r="E61" s="33">
        <v>4.0061342975206606E-3</v>
      </c>
      <c r="F61" s="33">
        <v>3.4731948347107439E-2</v>
      </c>
      <c r="G61" s="33">
        <v>382</v>
      </c>
      <c r="H61" s="33">
        <v>382</v>
      </c>
      <c r="I61" s="33">
        <v>382</v>
      </c>
      <c r="J61" s="60">
        <v>35.19</v>
      </c>
      <c r="K61" s="33">
        <v>220</v>
      </c>
      <c r="L61" s="61">
        <v>1</v>
      </c>
      <c r="M61" s="60" t="b">
        <v>1</v>
      </c>
      <c r="N61" s="58" t="str">
        <f>_xlfn.XLOOKUP($C61,Bus!$A$2:$A$121,Bus!$I$2:$I$121,0)</f>
        <v>SUROCCIDENTAL</v>
      </c>
      <c r="O61" s="65" t="str">
        <f>_xlfn.XLOOKUP($C61,Bus!$A$2:$A$121,Bus!$J$2:$J$121,0)</f>
        <v>VALLE</v>
      </c>
    </row>
    <row r="62" spans="1:15" ht="15">
      <c r="A62" s="81" t="s">
        <v>1357</v>
      </c>
      <c r="B62" s="78" t="str">
        <f>_xlfn.CONCAT(_xlfn.XLOOKUP($C62,Bus!$A$2:$A$121,Bus!$B$2:$B$121,0)," - ",_xlfn.XLOOKUP($D62,Bus!$A$2:$A$121,Bus!$B$2:$B$121,0))</f>
        <v>Alferez_220 - S_Bernardino_220</v>
      </c>
      <c r="C62" s="59" t="s">
        <v>813</v>
      </c>
      <c r="D62" s="59" t="s">
        <v>800</v>
      </c>
      <c r="E62" s="33">
        <v>9.7895029894628088E-3</v>
      </c>
      <c r="F62" s="33">
        <v>9.7895029894628088E-2</v>
      </c>
      <c r="G62" s="33">
        <v>382</v>
      </c>
      <c r="H62" s="33">
        <v>382</v>
      </c>
      <c r="I62" s="33">
        <v>382</v>
      </c>
      <c r="J62" s="60">
        <v>101.02600099999999</v>
      </c>
      <c r="K62" s="33">
        <v>220</v>
      </c>
      <c r="L62" s="61">
        <v>1</v>
      </c>
      <c r="M62" s="60" t="b">
        <v>1</v>
      </c>
      <c r="N62" s="58" t="str">
        <f>_xlfn.XLOOKUP($C62,Bus!$A$2:$A$121,Bus!$I$2:$I$121,0)</f>
        <v>SUROCCIDENTAL</v>
      </c>
      <c r="O62" s="65" t="str">
        <f>_xlfn.XLOOKUP($C62,Bus!$A$2:$A$121,Bus!$J$2:$J$121,0)</f>
        <v>VALLE</v>
      </c>
    </row>
    <row r="63" spans="1:15" ht="15">
      <c r="A63" s="81" t="s">
        <v>221</v>
      </c>
      <c r="B63" s="78" t="str">
        <f>_xlfn.CONCAT(_xlfn.XLOOKUP($C63,Bus!$A$2:$A$121,Bus!$B$2:$B$121,0)," - ",_xlfn.XLOOKUP($D63,Bus!$A$2:$A$121,Bus!$B$2:$B$121,0))</f>
        <v>Paez_220 - S_Bernardino_220</v>
      </c>
      <c r="C63" s="59" t="s">
        <v>802</v>
      </c>
      <c r="D63" s="59" t="s">
        <v>800</v>
      </c>
      <c r="E63" s="33">
        <v>1.3771291439049588E-2</v>
      </c>
      <c r="F63" s="33">
        <v>0.1160688315623967</v>
      </c>
      <c r="G63" s="33">
        <v>305</v>
      </c>
      <c r="H63" s="33">
        <v>305</v>
      </c>
      <c r="I63" s="33">
        <v>305</v>
      </c>
      <c r="J63" s="60">
        <v>117.970001</v>
      </c>
      <c r="K63" s="33">
        <v>220</v>
      </c>
      <c r="L63" s="61">
        <v>1</v>
      </c>
      <c r="M63" s="60" t="b">
        <v>1</v>
      </c>
      <c r="N63" s="58" t="str">
        <f>_xlfn.XLOOKUP($C63,Bus!$A$2:$A$121,Bus!$I$2:$I$121,0)</f>
        <v>SUROCCIDENTAL</v>
      </c>
      <c r="O63" s="65" t="str">
        <f>_xlfn.XLOOKUP($C63,Bus!$A$2:$A$121,Bus!$J$2:$J$121,0)</f>
        <v>CAUCANAR</v>
      </c>
    </row>
    <row r="64" spans="1:15" ht="15">
      <c r="A64" s="81" t="s">
        <v>1358</v>
      </c>
      <c r="B64" s="78" t="str">
        <f>_xlfn.CONCAT(_xlfn.XLOOKUP($C64,Bus!$A$2:$A$121,Bus!$B$2:$B$121,0)," - ",_xlfn.XLOOKUP($D64,Bus!$A$2:$A$121,Bus!$B$2:$B$121,0))</f>
        <v>Betania_220 - Tesalia_220</v>
      </c>
      <c r="C64" s="59" t="s">
        <v>803</v>
      </c>
      <c r="D64" s="59" t="s">
        <v>801</v>
      </c>
      <c r="E64" s="33">
        <v>5.0097291985537196E-3</v>
      </c>
      <c r="F64" s="33">
        <v>2.644768111888017E-2</v>
      </c>
      <c r="G64" s="33">
        <v>396</v>
      </c>
      <c r="H64" s="33">
        <v>396</v>
      </c>
      <c r="I64" s="33">
        <v>396</v>
      </c>
      <c r="J64" s="60">
        <v>35.709999000000003</v>
      </c>
      <c r="K64" s="33">
        <v>220</v>
      </c>
      <c r="L64" s="61">
        <v>1</v>
      </c>
      <c r="M64" s="60" t="b">
        <v>1</v>
      </c>
      <c r="N64" s="58" t="str">
        <f>_xlfn.XLOOKUP($C64,Bus!$A$2:$A$121,Bus!$I$2:$I$121,0)</f>
        <v>SUROCCIDENTAL</v>
      </c>
      <c r="O64" s="65" t="str">
        <f>_xlfn.XLOOKUP($C64,Bus!$A$2:$A$121,Bus!$J$2:$J$121,0)</f>
        <v>HUILATOL</v>
      </c>
    </row>
    <row r="65" spans="1:15" ht="15">
      <c r="A65" s="81" t="s">
        <v>1359</v>
      </c>
      <c r="B65" s="78" t="str">
        <f>_xlfn.CONCAT(_xlfn.XLOOKUP($C65,Bus!$A$2:$A$121,Bus!$B$2:$B$121,0)," - ",_xlfn.XLOOKUP($D65,Bus!$A$2:$A$121,Bus!$B$2:$B$121,0))</f>
        <v>Jamondino_220 - Tesalia_220</v>
      </c>
      <c r="C65" s="59" t="s">
        <v>799</v>
      </c>
      <c r="D65" s="59" t="s">
        <v>801</v>
      </c>
      <c r="E65" s="33">
        <v>2.774912591685124E-2</v>
      </c>
      <c r="F65" s="33">
        <v>0.1986432991706529</v>
      </c>
      <c r="G65" s="33">
        <v>266</v>
      </c>
      <c r="H65" s="33">
        <v>266</v>
      </c>
      <c r="I65" s="33">
        <v>266</v>
      </c>
      <c r="J65" s="60">
        <v>263.66000400000001</v>
      </c>
      <c r="K65" s="33">
        <v>220</v>
      </c>
      <c r="L65" s="61">
        <v>1</v>
      </c>
      <c r="M65" s="60" t="b">
        <v>1</v>
      </c>
      <c r="N65" s="58" t="str">
        <f>_xlfn.XLOOKUP($C65,Bus!$A$2:$A$121,Bus!$I$2:$I$121,0)</f>
        <v>SUROCCIDENTAL</v>
      </c>
      <c r="O65" s="65" t="str">
        <f>_xlfn.XLOOKUP($C65,Bus!$A$2:$A$121,Bus!$J$2:$J$121,0)</f>
        <v>CAUCANAR</v>
      </c>
    </row>
    <row r="66" spans="1:15" ht="15">
      <c r="A66" s="81" t="s">
        <v>1360</v>
      </c>
      <c r="B66" s="78" t="str">
        <f>_xlfn.CONCAT(_xlfn.XLOOKUP($C66,Bus!$A$2:$A$121,Bus!$B$2:$B$121,0)," - ",_xlfn.XLOOKUP($D66,Bus!$A$2:$A$121,Bus!$B$2:$B$121,0))</f>
        <v>Jamondino_220 - Mocoa_220</v>
      </c>
      <c r="C66" s="59" t="s">
        <v>799</v>
      </c>
      <c r="D66" s="59" t="s">
        <v>806</v>
      </c>
      <c r="E66" s="33">
        <v>1.3603339566942148E-2</v>
      </c>
      <c r="F66" s="33">
        <v>8.0269020800826457E-2</v>
      </c>
      <c r="G66" s="33">
        <v>266</v>
      </c>
      <c r="H66" s="33">
        <v>266</v>
      </c>
      <c r="I66" s="33">
        <v>266</v>
      </c>
      <c r="J66" s="60">
        <v>75.160004000000001</v>
      </c>
      <c r="K66" s="33">
        <v>220</v>
      </c>
      <c r="L66" s="61">
        <v>1</v>
      </c>
      <c r="M66" s="60" t="b">
        <v>1</v>
      </c>
      <c r="N66" s="58" t="str">
        <f>_xlfn.XLOOKUP($C66,Bus!$A$2:$A$121,Bus!$I$2:$I$121,0)</f>
        <v>SUROCCIDENTAL</v>
      </c>
      <c r="O66" s="65" t="str">
        <f>_xlfn.XLOOKUP($C66,Bus!$A$2:$A$121,Bus!$J$2:$J$121,0)</f>
        <v>CAUCANAR</v>
      </c>
    </row>
    <row r="67" spans="1:15" ht="15">
      <c r="A67" s="81" t="s">
        <v>1361</v>
      </c>
      <c r="B67" s="78" t="str">
        <f>_xlfn.CONCAT(_xlfn.XLOOKUP($C67,Bus!$A$2:$A$121,Bus!$B$2:$B$121,0)," - ",_xlfn.XLOOKUP($D67,Bus!$A$2:$A$121,Bus!$B$2:$B$121,0))</f>
        <v>Betania_220 - S_Bernardino_220</v>
      </c>
      <c r="C67" s="59" t="s">
        <v>803</v>
      </c>
      <c r="D67" s="59" t="s">
        <v>800</v>
      </c>
      <c r="E67" s="33">
        <v>4.9077275113636361E-3</v>
      </c>
      <c r="F67" s="33">
        <v>6.9659986858264453E-2</v>
      </c>
      <c r="G67" s="33">
        <v>610</v>
      </c>
      <c r="H67" s="33">
        <v>610</v>
      </c>
      <c r="I67" s="33">
        <v>610</v>
      </c>
      <c r="J67" s="60">
        <v>143.96000699999999</v>
      </c>
      <c r="K67" s="33">
        <v>220</v>
      </c>
      <c r="L67" s="61">
        <v>2</v>
      </c>
      <c r="M67" s="60" t="b">
        <v>1</v>
      </c>
      <c r="N67" s="58" t="str">
        <f>_xlfn.XLOOKUP($C67,Bus!$A$2:$A$121,Bus!$I$2:$I$121,0)</f>
        <v>SUROCCIDENTAL</v>
      </c>
      <c r="O67" s="65" t="str">
        <f>_xlfn.XLOOKUP($C67,Bus!$A$2:$A$121,Bus!$J$2:$J$121,0)</f>
        <v>HUILATOL</v>
      </c>
    </row>
    <row r="68" spans="1:15" ht="15">
      <c r="A68" s="81" t="s">
        <v>222</v>
      </c>
      <c r="B68" s="78" t="str">
        <f>_xlfn.CONCAT(_xlfn.XLOOKUP($C68,Bus!$A$2:$A$121,Bus!$B$2:$B$121,0)," - ",_xlfn.XLOOKUP($D68,Bus!$A$2:$A$121,Bus!$B$2:$B$121,0))</f>
        <v>Jamondino_220 - S_Bernardino_220</v>
      </c>
      <c r="C68" s="59" t="s">
        <v>799</v>
      </c>
      <c r="D68" s="59" t="s">
        <v>800</v>
      </c>
      <c r="E68" s="33">
        <v>1.1600795638636365E-2</v>
      </c>
      <c r="F68" s="33">
        <v>9.3528973591632231E-2</v>
      </c>
      <c r="G68" s="33">
        <v>610</v>
      </c>
      <c r="H68" s="33">
        <v>610</v>
      </c>
      <c r="I68" s="33">
        <v>610</v>
      </c>
      <c r="J68" s="60">
        <v>189.050003</v>
      </c>
      <c r="K68" s="33">
        <v>220</v>
      </c>
      <c r="L68" s="61">
        <v>2</v>
      </c>
      <c r="M68" s="60" t="b">
        <v>1</v>
      </c>
      <c r="N68" s="58" t="str">
        <f>_xlfn.XLOOKUP($C68,Bus!$A$2:$A$121,Bus!$I$2:$I$121,0)</f>
        <v>SUROCCIDENTAL</v>
      </c>
      <c r="O68" s="65" t="str">
        <f>_xlfn.XLOOKUP($C68,Bus!$A$2:$A$121,Bus!$J$2:$J$121,0)</f>
        <v>CAUCANAR</v>
      </c>
    </row>
    <row r="69" spans="1:15" ht="15">
      <c r="A69" s="81" t="s">
        <v>1362</v>
      </c>
      <c r="B69" s="78" t="str">
        <f>_xlfn.CONCAT(_xlfn.XLOOKUP($C69,Bus!$A$2:$A$121,Bus!$B$2:$B$121,0)," - ",_xlfn.XLOOKUP($D69,Bus!$A$2:$A$121,Bus!$B$2:$B$121,0))</f>
        <v>Mesa_220 - Mirolindo(Ibague)_220</v>
      </c>
      <c r="C69" s="59" t="s">
        <v>782</v>
      </c>
      <c r="D69" s="59" t="s">
        <v>804</v>
      </c>
      <c r="E69" s="33">
        <v>4.7967614189049594E-3</v>
      </c>
      <c r="F69" s="33">
        <v>4.3278443680475204E-2</v>
      </c>
      <c r="G69" s="33">
        <v>736</v>
      </c>
      <c r="H69" s="33">
        <v>736</v>
      </c>
      <c r="I69" s="33">
        <v>736</v>
      </c>
      <c r="J69" s="60">
        <v>86.790001000000004</v>
      </c>
      <c r="K69" s="33">
        <v>220</v>
      </c>
      <c r="L69" s="61">
        <v>2</v>
      </c>
      <c r="M69" s="60" t="b">
        <v>1</v>
      </c>
      <c r="N69" s="58" t="str">
        <f>_xlfn.XLOOKUP($C69,Bus!$A$2:$A$121,Bus!$I$2:$I$121,0)</f>
        <v>ORIENTAL</v>
      </c>
      <c r="O69" s="65" t="str">
        <f>_xlfn.XLOOKUP($C69,Bus!$A$2:$A$121,Bus!$J$2:$J$121,0)</f>
        <v>BOGOTA</v>
      </c>
    </row>
    <row r="70" spans="1:15" ht="15">
      <c r="A70" s="81" t="s">
        <v>1397</v>
      </c>
      <c r="B70" s="78" t="str">
        <f>_xlfn.CONCAT(_xlfn.XLOOKUP($C70,Bus!$A$2:$A$121,Bus!$B$2:$B$121,0)," - ",_xlfn.XLOOKUP($D70,Bus!$A$2:$A$121,Bus!$B$2:$B$121,0))</f>
        <v>Betania_220 - Mirolindo(Ibague)_220</v>
      </c>
      <c r="C70" s="59" t="s">
        <v>803</v>
      </c>
      <c r="D70" s="59" t="s">
        <v>804</v>
      </c>
      <c r="E70" s="33">
        <v>2.6998706742561985E-2</v>
      </c>
      <c r="F70" s="33">
        <v>0.20551381504669422</v>
      </c>
      <c r="G70" s="33">
        <v>341</v>
      </c>
      <c r="H70" s="33">
        <v>341</v>
      </c>
      <c r="I70" s="33">
        <v>341</v>
      </c>
      <c r="J70" s="60">
        <v>206.11000100000001</v>
      </c>
      <c r="K70" s="33">
        <v>220</v>
      </c>
      <c r="L70" s="61">
        <v>1</v>
      </c>
      <c r="M70" s="60" t="b">
        <v>1</v>
      </c>
      <c r="N70" s="58" t="str">
        <f>_xlfn.XLOOKUP($C70,Bus!$A$2:$A$121,Bus!$I$2:$I$121,0)</f>
        <v>SUROCCIDENTAL</v>
      </c>
      <c r="O70" s="65" t="str">
        <f>_xlfn.XLOOKUP($C70,Bus!$A$2:$A$121,Bus!$J$2:$J$121,0)</f>
        <v>HUILATOL</v>
      </c>
    </row>
    <row r="71" spans="1:15" ht="15">
      <c r="A71" s="81" t="s">
        <v>1363</v>
      </c>
      <c r="B71" s="78" t="str">
        <f>_xlfn.CONCAT(_xlfn.XLOOKUP($C71,Bus!$A$2:$A$121,Bus!$B$2:$B$121,0)," - ",_xlfn.XLOOKUP($D71,Bus!$A$2:$A$121,Bus!$B$2:$B$121,0))</f>
        <v>Betania_220 - Tuluni_220</v>
      </c>
      <c r="C71" s="59" t="s">
        <v>803</v>
      </c>
      <c r="D71" s="59" t="s">
        <v>805</v>
      </c>
      <c r="E71" s="33">
        <v>2.1884358950413227E-2</v>
      </c>
      <c r="F71" s="33">
        <v>0.16266284712396695</v>
      </c>
      <c r="G71" s="33">
        <v>341</v>
      </c>
      <c r="H71" s="33">
        <v>341</v>
      </c>
      <c r="I71" s="33">
        <v>341</v>
      </c>
      <c r="J71" s="60">
        <v>158.08999600000001</v>
      </c>
      <c r="K71" s="33">
        <v>220</v>
      </c>
      <c r="L71" s="61">
        <v>1</v>
      </c>
      <c r="M71" s="60" t="b">
        <v>1</v>
      </c>
      <c r="N71" s="58" t="str">
        <f>_xlfn.XLOOKUP($C71,Bus!$A$2:$A$121,Bus!$I$2:$I$121,0)</f>
        <v>SUROCCIDENTAL</v>
      </c>
      <c r="O71" s="65" t="str">
        <f>_xlfn.XLOOKUP($C71,Bus!$A$2:$A$121,Bus!$J$2:$J$121,0)</f>
        <v>HUILATOL</v>
      </c>
    </row>
    <row r="72" spans="1:15" ht="15">
      <c r="A72" s="81" t="s">
        <v>223</v>
      </c>
      <c r="B72" s="78" t="str">
        <f>_xlfn.CONCAT(_xlfn.XLOOKUP($C72,Bus!$A$2:$A$121,Bus!$B$2:$B$121,0)," - ",_xlfn.XLOOKUP($D72,Bus!$A$2:$A$121,Bus!$B$2:$B$121,0))</f>
        <v>Mirolindo(Ibague)_220 - Tuluni_220</v>
      </c>
      <c r="C72" s="59" t="s">
        <v>804</v>
      </c>
      <c r="D72" s="59" t="s">
        <v>805</v>
      </c>
      <c r="E72" s="33">
        <v>1.3977272727272729E-2</v>
      </c>
      <c r="F72" s="33">
        <v>0.10461776859504132</v>
      </c>
      <c r="G72" s="33">
        <v>341</v>
      </c>
      <c r="H72" s="33">
        <v>341</v>
      </c>
      <c r="I72" s="33">
        <v>341</v>
      </c>
      <c r="J72" s="60">
        <v>102.5</v>
      </c>
      <c r="K72" s="33">
        <v>220</v>
      </c>
      <c r="L72" s="61">
        <v>1</v>
      </c>
      <c r="M72" s="60" t="b">
        <v>1</v>
      </c>
      <c r="N72" s="58" t="str">
        <f>_xlfn.XLOOKUP($C72,Bus!$A$2:$A$121,Bus!$I$2:$I$121,0)</f>
        <v>SUROCCIDENTAL</v>
      </c>
      <c r="O72" s="65" t="str">
        <f>_xlfn.XLOOKUP($C72,Bus!$A$2:$A$121,Bus!$J$2:$J$121,0)</f>
        <v>HUILATOL</v>
      </c>
    </row>
    <row r="73" spans="1:15" ht="15">
      <c r="A73" s="81" t="s">
        <v>1364</v>
      </c>
      <c r="B73" s="78" t="str">
        <f>_xlfn.CONCAT(_xlfn.XLOOKUP($C73,Bus!$A$2:$A$121,Bus!$B$2:$B$121,0)," - ",_xlfn.XLOOKUP($D73,Bus!$A$2:$A$121,Bus!$B$2:$B$121,0))</f>
        <v>Alferez_220 - Yumbo_220</v>
      </c>
      <c r="C73" s="59" t="s">
        <v>813</v>
      </c>
      <c r="D73" s="59" t="s">
        <v>807</v>
      </c>
      <c r="E73" s="33">
        <v>2.3774617768595042E-3</v>
      </c>
      <c r="F73" s="33">
        <v>2.377461776859504E-2</v>
      </c>
      <c r="G73" s="33">
        <v>382</v>
      </c>
      <c r="H73" s="33">
        <v>382</v>
      </c>
      <c r="I73" s="33">
        <v>382</v>
      </c>
      <c r="J73" s="60">
        <v>24.535</v>
      </c>
      <c r="K73" s="33">
        <v>220</v>
      </c>
      <c r="L73" s="61">
        <v>1</v>
      </c>
      <c r="M73" s="60" t="b">
        <v>1</v>
      </c>
      <c r="N73" s="58" t="str">
        <f>_xlfn.XLOOKUP($C73,Bus!$A$2:$A$121,Bus!$I$2:$I$121,0)</f>
        <v>SUROCCIDENTAL</v>
      </c>
      <c r="O73" s="65" t="str">
        <f>_xlfn.XLOOKUP($C73,Bus!$A$2:$A$121,Bus!$J$2:$J$121,0)</f>
        <v>VALLE</v>
      </c>
    </row>
    <row r="74" spans="1:15" ht="15">
      <c r="A74" s="81" t="s">
        <v>1365</v>
      </c>
      <c r="B74" s="78" t="str">
        <f>_xlfn.CONCAT(_xlfn.XLOOKUP($C74,Bus!$A$2:$A$121,Bus!$B$2:$B$121,0)," - ",_xlfn.XLOOKUP($D74,Bus!$A$2:$A$121,Bus!$B$2:$B$121,0))</f>
        <v>Pance_220 - Juanchito_220</v>
      </c>
      <c r="C74" s="59" t="s">
        <v>811</v>
      </c>
      <c r="D74" s="59" t="s">
        <v>809</v>
      </c>
      <c r="E74" s="33">
        <v>3.0010206611570246E-3</v>
      </c>
      <c r="F74" s="33">
        <v>2.3028336776859504E-2</v>
      </c>
      <c r="G74" s="33">
        <v>421</v>
      </c>
      <c r="H74" s="33">
        <v>421</v>
      </c>
      <c r="I74" s="33">
        <v>421</v>
      </c>
      <c r="J74" s="60">
        <v>22.91</v>
      </c>
      <c r="K74" s="33">
        <v>220</v>
      </c>
      <c r="L74" s="61">
        <v>1</v>
      </c>
      <c r="M74" s="60" t="b">
        <v>1</v>
      </c>
      <c r="N74" s="58" t="str">
        <f>_xlfn.XLOOKUP($C74,Bus!$A$2:$A$121,Bus!$I$2:$I$121,0)</f>
        <v>SUROCCIDENTAL</v>
      </c>
      <c r="O74" s="65" t="str">
        <f>_xlfn.XLOOKUP($C74,Bus!$A$2:$A$121,Bus!$J$2:$J$121,0)</f>
        <v>VALLE</v>
      </c>
    </row>
    <row r="75" spans="1:15" ht="15">
      <c r="A75" s="81" t="s">
        <v>1366</v>
      </c>
      <c r="B75" s="78" t="str">
        <f>_xlfn.CONCAT(_xlfn.XLOOKUP($C75,Bus!$A$2:$A$121,Bus!$B$2:$B$121,0)," - ",_xlfn.XLOOKUP($D75,Bus!$A$2:$A$121,Bus!$B$2:$B$121,0))</f>
        <v>San_Marcos_220 - Yumbo_220</v>
      </c>
      <c r="C75" s="59" t="s">
        <v>808</v>
      </c>
      <c r="D75" s="59" t="s">
        <v>807</v>
      </c>
      <c r="E75" s="33">
        <v>7.2371900826446274E-4</v>
      </c>
      <c r="F75" s="33">
        <v>6.2830785123966946E-3</v>
      </c>
      <c r="G75" s="33">
        <v>376</v>
      </c>
      <c r="H75" s="33">
        <v>376</v>
      </c>
      <c r="I75" s="33">
        <v>376</v>
      </c>
      <c r="J75" s="60">
        <v>6.3</v>
      </c>
      <c r="K75" s="33">
        <v>220</v>
      </c>
      <c r="L75" s="61">
        <v>1</v>
      </c>
      <c r="M75" s="60" t="b">
        <v>1</v>
      </c>
      <c r="N75" s="58" t="str">
        <f>_xlfn.XLOOKUP($C75,Bus!$A$2:$A$121,Bus!$I$2:$I$121,0)</f>
        <v>SUROCCIDENTAL</v>
      </c>
      <c r="O75" s="65" t="str">
        <f>_xlfn.XLOOKUP($C75,Bus!$A$2:$A$121,Bus!$J$2:$J$121,0)</f>
        <v>VALLE</v>
      </c>
    </row>
    <row r="76" spans="1:15" ht="15">
      <c r="A76" s="81" t="s">
        <v>224</v>
      </c>
      <c r="B76" s="78" t="str">
        <f>_xlfn.CONCAT(_xlfn.XLOOKUP($C76,Bus!$A$2:$A$121,Bus!$B$2:$B$121,0)," - ",_xlfn.XLOOKUP($D76,Bus!$A$2:$A$121,Bus!$B$2:$B$121,0))</f>
        <v>Juanchito_220 - San_Marcos_220</v>
      </c>
      <c r="C76" s="59" t="s">
        <v>809</v>
      </c>
      <c r="D76" s="59" t="s">
        <v>808</v>
      </c>
      <c r="E76" s="33">
        <v>2.4026652892561984E-3</v>
      </c>
      <c r="F76" s="33">
        <v>2.1660185950413222E-2</v>
      </c>
      <c r="G76" s="33">
        <v>375</v>
      </c>
      <c r="H76" s="33">
        <v>375</v>
      </c>
      <c r="I76" s="33">
        <v>375</v>
      </c>
      <c r="J76" s="60">
        <v>21.9</v>
      </c>
      <c r="K76" s="33">
        <v>220</v>
      </c>
      <c r="L76" s="61">
        <v>1</v>
      </c>
      <c r="M76" s="60" t="b">
        <v>1</v>
      </c>
      <c r="N76" s="58" t="str">
        <f>_xlfn.XLOOKUP($C76,Bus!$A$2:$A$121,Bus!$I$2:$I$121,0)</f>
        <v>SUROCCIDENTAL</v>
      </c>
      <c r="O76" s="65" t="str">
        <f>_xlfn.XLOOKUP($C76,Bus!$A$2:$A$121,Bus!$J$2:$J$121,0)</f>
        <v>VALLE</v>
      </c>
    </row>
    <row r="77" spans="1:15" ht="15">
      <c r="A77" s="81" t="s">
        <v>225</v>
      </c>
      <c r="B77" s="78" t="str">
        <f>_xlfn.CONCAT(_xlfn.XLOOKUP($C77,Bus!$A$2:$A$121,Bus!$B$2:$B$121,0)," - ",_xlfn.XLOOKUP($D77,Bus!$A$2:$A$121,Bus!$B$2:$B$121,0))</f>
        <v>Alto_Anchya_220 - Pance_220</v>
      </c>
      <c r="C77" s="59" t="s">
        <v>810</v>
      </c>
      <c r="D77" s="59" t="s">
        <v>811</v>
      </c>
      <c r="E77" s="33">
        <v>7.2733946280991724E-3</v>
      </c>
      <c r="F77" s="33">
        <v>5.4065938016528925E-2</v>
      </c>
      <c r="G77" s="33">
        <v>404</v>
      </c>
      <c r="H77" s="33">
        <v>404</v>
      </c>
      <c r="I77" s="33">
        <v>404</v>
      </c>
      <c r="J77" s="60">
        <v>53.91</v>
      </c>
      <c r="K77" s="33">
        <v>220</v>
      </c>
      <c r="L77" s="61">
        <v>1</v>
      </c>
      <c r="M77" s="60" t="b">
        <v>1</v>
      </c>
      <c r="N77" s="58" t="str">
        <f>_xlfn.XLOOKUP($C77,Bus!$A$2:$A$121,Bus!$I$2:$I$121,0)</f>
        <v>SUROCCIDENTAL</v>
      </c>
      <c r="O77" s="65" t="str">
        <f>_xlfn.XLOOKUP($C77,Bus!$A$2:$A$121,Bus!$J$2:$J$121,0)</f>
        <v>VALLE</v>
      </c>
    </row>
    <row r="78" spans="1:15" ht="15">
      <c r="A78" s="81" t="s">
        <v>226</v>
      </c>
      <c r="B78" s="78" t="str">
        <f>_xlfn.CONCAT(_xlfn.XLOOKUP($C78,Bus!$A$2:$A$121,Bus!$B$2:$B$121,0)," - ",_xlfn.XLOOKUP($D78,Bus!$A$2:$A$121,Bus!$B$2:$B$121,0))</f>
        <v>Alto_Anchya_220 - Yumbo_220</v>
      </c>
      <c r="C78" s="59" t="s">
        <v>810</v>
      </c>
      <c r="D78" s="59" t="s">
        <v>807</v>
      </c>
      <c r="E78" s="33">
        <v>7.3759315483471069E-3</v>
      </c>
      <c r="F78" s="33">
        <v>5.4636111637603305E-2</v>
      </c>
      <c r="G78" s="33">
        <v>381</v>
      </c>
      <c r="H78" s="33">
        <v>381</v>
      </c>
      <c r="I78" s="33">
        <v>381</v>
      </c>
      <c r="J78" s="60">
        <v>54.669998</v>
      </c>
      <c r="K78" s="33">
        <v>220</v>
      </c>
      <c r="L78" s="61">
        <v>1</v>
      </c>
      <c r="M78" s="60" t="b">
        <v>1</v>
      </c>
      <c r="N78" s="58" t="str">
        <f>_xlfn.XLOOKUP($C78,Bus!$A$2:$A$121,Bus!$I$2:$I$121,0)</f>
        <v>SUROCCIDENTAL</v>
      </c>
      <c r="O78" s="65" t="str">
        <f>_xlfn.XLOOKUP($C78,Bus!$A$2:$A$121,Bus!$J$2:$J$121,0)</f>
        <v>VALLE</v>
      </c>
    </row>
    <row r="79" spans="1:15" ht="15">
      <c r="A79" s="81" t="s">
        <v>227</v>
      </c>
      <c r="B79" s="78" t="str">
        <f>_xlfn.CONCAT(_xlfn.XLOOKUP($C79,Bus!$A$2:$A$121,Bus!$B$2:$B$121,0)," - ",_xlfn.XLOOKUP($D79,Bus!$A$2:$A$121,Bus!$B$2:$B$121,0))</f>
        <v>Cartago_220 - San_Marcos_220</v>
      </c>
      <c r="C79" s="59" t="s">
        <v>814</v>
      </c>
      <c r="D79" s="59" t="s">
        <v>808</v>
      </c>
      <c r="E79" s="33">
        <v>8.4424628674586773E-3</v>
      </c>
      <c r="F79" s="33">
        <v>7.495904747152983E-2</v>
      </c>
      <c r="G79" s="33">
        <v>750</v>
      </c>
      <c r="H79" s="33">
        <v>750</v>
      </c>
      <c r="I79" s="33">
        <v>750</v>
      </c>
      <c r="J79" s="60">
        <v>146.720001</v>
      </c>
      <c r="K79" s="33">
        <v>220</v>
      </c>
      <c r="L79" s="61">
        <v>2</v>
      </c>
      <c r="M79" s="60" t="b">
        <v>1</v>
      </c>
      <c r="N79" s="58" t="str">
        <f>_xlfn.XLOOKUP($C79,Bus!$A$2:$A$121,Bus!$I$2:$I$121,0)</f>
        <v>SUROCCIDENTAL</v>
      </c>
      <c r="O79" s="65" t="str">
        <f>_xlfn.XLOOKUP($C79,Bus!$A$2:$A$121,Bus!$J$2:$J$121,0)</f>
        <v>VALLE</v>
      </c>
    </row>
    <row r="80" spans="1:15" ht="15">
      <c r="A80" s="81" t="s">
        <v>228</v>
      </c>
      <c r="B80" s="78" t="str">
        <f>_xlfn.CONCAT(_xlfn.XLOOKUP($C80,Bus!$A$2:$A$121,Bus!$B$2:$B$121,0)," - ",_xlfn.XLOOKUP($D80,Bus!$A$2:$A$121,Bus!$B$2:$B$121,0))</f>
        <v>Cartago_220 - Virginia_220</v>
      </c>
      <c r="C80" s="59" t="s">
        <v>814</v>
      </c>
      <c r="D80" s="59" t="s">
        <v>795</v>
      </c>
      <c r="E80" s="33">
        <v>1.0107558442712077E-3</v>
      </c>
      <c r="F80" s="33">
        <v>8.951747946880426E-3</v>
      </c>
      <c r="G80" s="33">
        <v>750</v>
      </c>
      <c r="H80" s="33">
        <v>750</v>
      </c>
      <c r="I80" s="33">
        <v>750</v>
      </c>
      <c r="J80" s="60">
        <v>17.549999</v>
      </c>
      <c r="K80" s="33">
        <v>220</v>
      </c>
      <c r="L80" s="61">
        <v>2</v>
      </c>
      <c r="M80" s="60" t="b">
        <v>1</v>
      </c>
      <c r="N80" s="58" t="str">
        <f>_xlfn.XLOOKUP($C80,Bus!$A$2:$A$121,Bus!$I$2:$I$121,0)</f>
        <v>SUROCCIDENTAL</v>
      </c>
      <c r="O80" s="65" t="str">
        <f>_xlfn.XLOOKUP($C80,Bus!$A$2:$A$121,Bus!$J$2:$J$121,0)</f>
        <v>VALLE</v>
      </c>
    </row>
    <row r="81" spans="1:15" ht="15">
      <c r="A81" s="81" t="s">
        <v>229</v>
      </c>
      <c r="B81" s="78" t="str">
        <f>_xlfn.CONCAT(_xlfn.XLOOKUP($C81,Bus!$A$2:$A$121,Bus!$B$2:$B$121,0)," - ",_xlfn.XLOOKUP($D81,Bus!$A$2:$A$121,Bus!$B$2:$B$121,0))</f>
        <v>Juanchito_220 - Salvajina_220</v>
      </c>
      <c r="C81" s="59" t="s">
        <v>809</v>
      </c>
      <c r="D81" s="59" t="s">
        <v>815</v>
      </c>
      <c r="E81" s="33">
        <v>8.3271446280991732E-3</v>
      </c>
      <c r="F81" s="33">
        <v>6.3898357438016529E-2</v>
      </c>
      <c r="G81" s="33">
        <v>421</v>
      </c>
      <c r="H81" s="33">
        <v>421</v>
      </c>
      <c r="I81" s="33">
        <v>421</v>
      </c>
      <c r="J81" s="60">
        <v>63.57</v>
      </c>
      <c r="K81" s="33">
        <v>220</v>
      </c>
      <c r="L81" s="61">
        <v>1</v>
      </c>
      <c r="M81" s="60" t="b">
        <v>1</v>
      </c>
      <c r="N81" s="58" t="str">
        <f>_xlfn.XLOOKUP($C81,Bus!$A$2:$A$121,Bus!$I$2:$I$121,0)</f>
        <v>SUROCCIDENTAL</v>
      </c>
      <c r="O81" s="65" t="str">
        <f>_xlfn.XLOOKUP($C81,Bus!$A$2:$A$121,Bus!$J$2:$J$121,0)</f>
        <v>VALLE</v>
      </c>
    </row>
    <row r="82" spans="1:15" ht="15">
      <c r="A82" s="81" t="s">
        <v>230</v>
      </c>
      <c r="B82" s="78" t="str">
        <f>_xlfn.CONCAT(_xlfn.XLOOKUP($C82,Bus!$A$2:$A$121,Bus!$B$2:$B$121,0)," - ",_xlfn.XLOOKUP($D82,Bus!$A$2:$A$121,Bus!$B$2:$B$121,0))</f>
        <v>Pance_220 - Salvajina_220</v>
      </c>
      <c r="C82" s="59" t="s">
        <v>811</v>
      </c>
      <c r="D82" s="59" t="s">
        <v>815</v>
      </c>
      <c r="E82" s="33">
        <v>6.5244938016528918E-3</v>
      </c>
      <c r="F82" s="33">
        <v>4.9997144628099163E-2</v>
      </c>
      <c r="G82" s="33">
        <v>421</v>
      </c>
      <c r="H82" s="33">
        <v>421</v>
      </c>
      <c r="I82" s="33">
        <v>421</v>
      </c>
      <c r="J82" s="60">
        <v>49.73</v>
      </c>
      <c r="K82" s="33">
        <v>220</v>
      </c>
      <c r="L82" s="61">
        <v>1</v>
      </c>
      <c r="M82" s="60" t="b">
        <v>1</v>
      </c>
      <c r="N82" s="58" t="str">
        <f>_xlfn.XLOOKUP($C82,Bus!$A$2:$A$121,Bus!$I$2:$I$121,0)</f>
        <v>SUROCCIDENTAL</v>
      </c>
      <c r="O82" s="65" t="str">
        <f>_xlfn.XLOOKUP($C82,Bus!$A$2:$A$121,Bus!$J$2:$J$121,0)</f>
        <v>VALLE</v>
      </c>
    </row>
    <row r="83" spans="1:15" ht="15">
      <c r="A83" s="81" t="s">
        <v>231</v>
      </c>
      <c r="B83" s="78" t="str">
        <f>_xlfn.CONCAT(_xlfn.XLOOKUP($C83,Bus!$A$2:$A$121,Bus!$B$2:$B$121,0)," - ",_xlfn.XLOOKUP($D83,Bus!$A$2:$A$121,Bus!$B$2:$B$121,0))</f>
        <v>Pance_220 - Yumbo_220</v>
      </c>
      <c r="C83" s="59" t="s">
        <v>811</v>
      </c>
      <c r="D83" s="59" t="s">
        <v>807</v>
      </c>
      <c r="E83" s="33">
        <v>3.7156241018595037E-3</v>
      </c>
      <c r="F83" s="33">
        <v>2.7613972077066118E-2</v>
      </c>
      <c r="G83" s="33">
        <v>381</v>
      </c>
      <c r="H83" s="33">
        <v>381</v>
      </c>
      <c r="I83" s="33">
        <v>381</v>
      </c>
      <c r="J83" s="60">
        <v>27.540001</v>
      </c>
      <c r="K83" s="33">
        <v>220</v>
      </c>
      <c r="L83" s="61">
        <v>1</v>
      </c>
      <c r="M83" s="60" t="b">
        <v>1</v>
      </c>
      <c r="N83" s="58" t="str">
        <f>_xlfn.XLOOKUP($C83,Bus!$A$2:$A$121,Bus!$I$2:$I$121,0)</f>
        <v>SUROCCIDENTAL</v>
      </c>
      <c r="O83" s="65" t="str">
        <f>_xlfn.XLOOKUP($C83,Bus!$A$2:$A$121,Bus!$J$2:$J$121,0)</f>
        <v>VALLE</v>
      </c>
    </row>
    <row r="84" spans="1:15" ht="15">
      <c r="A84" s="81" t="s">
        <v>1398</v>
      </c>
      <c r="B84" s="78" t="str">
        <f>_xlfn.CONCAT(_xlfn.XLOOKUP($C84,Bus!$A$2:$A$121,Bus!$B$2:$B$121,0)," - ",_xlfn.XLOOKUP($D84,Bus!$A$2:$A$121,Bus!$B$2:$B$121,0))</f>
        <v>San_Marcos_500 - Virginia_500</v>
      </c>
      <c r="C84" s="59" t="s">
        <v>812</v>
      </c>
      <c r="D84" s="59" t="s">
        <v>796</v>
      </c>
      <c r="E84" s="33">
        <v>1.4314751395199999E-3</v>
      </c>
      <c r="F84" s="33">
        <v>2.1041359111E-2</v>
      </c>
      <c r="G84" s="33">
        <v>1732</v>
      </c>
      <c r="H84" s="33">
        <v>1732</v>
      </c>
      <c r="I84" s="33">
        <v>1732</v>
      </c>
      <c r="J84" s="60">
        <v>165.679993</v>
      </c>
      <c r="K84" s="33">
        <v>500</v>
      </c>
      <c r="L84" s="61">
        <v>1</v>
      </c>
      <c r="M84" s="60" t="b">
        <v>1</v>
      </c>
      <c r="N84" s="58" t="str">
        <f>_xlfn.XLOOKUP($C84,Bus!$A$2:$A$121,Bus!$I$2:$I$121,0)</f>
        <v>SUROCCIDENTAL</v>
      </c>
      <c r="O84" s="65" t="str">
        <f>_xlfn.XLOOKUP($C84,Bus!$A$2:$A$121,Bus!$J$2:$J$121,0)</f>
        <v>VALLE</v>
      </c>
    </row>
    <row r="85" spans="1:15" ht="15">
      <c r="A85" s="81" t="s">
        <v>232</v>
      </c>
      <c r="B85" s="78" t="str">
        <f>_xlfn.CONCAT(_xlfn.XLOOKUP($C85,Bus!$A$2:$A$121,Bus!$B$2:$B$121,0)," - ",_xlfn.XLOOKUP($D85,Bus!$A$2:$A$121,Bus!$B$2:$B$121,0))</f>
        <v>Copey_220 - Fundacion_220</v>
      </c>
      <c r="C85" s="59" t="s">
        <v>816</v>
      </c>
      <c r="D85" s="59" t="s">
        <v>817</v>
      </c>
      <c r="E85" s="33">
        <v>9.1571838842975199E-3</v>
      </c>
      <c r="F85" s="33">
        <v>5.2646150826446282E-2</v>
      </c>
      <c r="G85" s="33">
        <v>456</v>
      </c>
      <c r="H85" s="33">
        <v>456</v>
      </c>
      <c r="I85" s="33">
        <v>456</v>
      </c>
      <c r="J85" s="60">
        <v>49.41</v>
      </c>
      <c r="K85" s="33">
        <v>220</v>
      </c>
      <c r="L85" s="61">
        <v>1</v>
      </c>
      <c r="M85" s="60" t="b">
        <v>1</v>
      </c>
      <c r="N85" s="58" t="str">
        <f>_xlfn.XLOOKUP($C85,Bus!$A$2:$A$121,Bus!$I$2:$I$121,0)</f>
        <v>CARIBE</v>
      </c>
      <c r="O85" s="65" t="str">
        <f>_xlfn.XLOOKUP($C85,Bus!$A$2:$A$121,Bus!$J$2:$J$121,0)</f>
        <v>GCM</v>
      </c>
    </row>
    <row r="86" spans="1:15" ht="15">
      <c r="A86" s="81" t="s">
        <v>1399</v>
      </c>
      <c r="B86" s="78" t="str">
        <f>_xlfn.CONCAT(_xlfn.XLOOKUP($C86,Bus!$A$2:$A$121,Bus!$B$2:$B$121,0)," - ",_xlfn.XLOOKUP($D86,Bus!$A$2:$A$121,Bus!$B$2:$B$121,0))</f>
        <v>La_Loma_500 - Ocaña_500</v>
      </c>
      <c r="C86" s="59" t="s">
        <v>876</v>
      </c>
      <c r="D86" s="59" t="s">
        <v>836</v>
      </c>
      <c r="E86" s="33">
        <v>1.0750080064E-3</v>
      </c>
      <c r="F86" s="33">
        <v>2.3918928142399997E-2</v>
      </c>
      <c r="G86" s="33">
        <v>1650</v>
      </c>
      <c r="H86" s="33">
        <v>1650</v>
      </c>
      <c r="I86" s="33">
        <v>1650</v>
      </c>
      <c r="J86" s="60">
        <v>167.970001</v>
      </c>
      <c r="K86" s="33">
        <v>500</v>
      </c>
      <c r="L86" s="61">
        <v>1</v>
      </c>
      <c r="M86" s="60" t="b">
        <v>1</v>
      </c>
      <c r="N86" s="58" t="str">
        <f>_xlfn.XLOOKUP($C86,Bus!$A$2:$A$121,Bus!$I$2:$I$121,0)</f>
        <v>CARIBE</v>
      </c>
      <c r="O86" s="65" t="str">
        <f>_xlfn.XLOOKUP($C86,Bus!$A$2:$A$121,Bus!$J$2:$J$121,0)</f>
        <v>GCM</v>
      </c>
    </row>
    <row r="87" spans="1:15" ht="15">
      <c r="A87" s="81" t="s">
        <v>1400</v>
      </c>
      <c r="B87" s="78" t="str">
        <f>_xlfn.CONCAT(_xlfn.XLOOKUP($C87,Bus!$A$2:$A$121,Bus!$B$2:$B$121,0)," - ",_xlfn.XLOOKUP($D87,Bus!$A$2:$A$121,Bus!$B$2:$B$121,0))</f>
        <v>Copey_500 - La_Loma_500</v>
      </c>
      <c r="C87" s="59" t="s">
        <v>818</v>
      </c>
      <c r="D87" s="59" t="s">
        <v>876</v>
      </c>
      <c r="E87" s="33">
        <v>4.6700800639999993E-4</v>
      </c>
      <c r="F87" s="33">
        <v>1.0390928142399999E-2</v>
      </c>
      <c r="G87" s="33">
        <v>1650</v>
      </c>
      <c r="H87" s="33">
        <v>1650</v>
      </c>
      <c r="I87" s="33">
        <v>1650</v>
      </c>
      <c r="J87" s="60">
        <v>72.970000999999996</v>
      </c>
      <c r="K87" s="33">
        <v>500</v>
      </c>
      <c r="L87" s="61">
        <v>1</v>
      </c>
      <c r="M87" s="60" t="b">
        <v>1</v>
      </c>
      <c r="N87" s="58" t="str">
        <f>_xlfn.XLOOKUP($C87,Bus!$A$2:$A$121,Bus!$I$2:$I$121,0)</f>
        <v>CARIBE</v>
      </c>
      <c r="O87" s="65" t="str">
        <f>_xlfn.XLOOKUP($C87,Bus!$A$2:$A$121,Bus!$J$2:$J$121,0)</f>
        <v>GCM</v>
      </c>
    </row>
    <row r="88" spans="1:15" ht="15">
      <c r="A88" s="81" t="s">
        <v>233</v>
      </c>
      <c r="B88" s="78" t="str">
        <f>_xlfn.CONCAT(_xlfn.XLOOKUP($C88,Bus!$A$2:$A$121,Bus!$B$2:$B$121,0)," - ",_xlfn.XLOOKUP($D88,Bus!$A$2:$A$121,Bus!$B$2:$B$121,0))</f>
        <v>Copey_220 - Valledupar_220</v>
      </c>
      <c r="C88" s="59" t="s">
        <v>816</v>
      </c>
      <c r="D88" s="59" t="s">
        <v>822</v>
      </c>
      <c r="E88" s="33">
        <v>7.5503702962444177E-3</v>
      </c>
      <c r="F88" s="33">
        <v>4.7480273438301947E-2</v>
      </c>
      <c r="G88" s="33">
        <v>452</v>
      </c>
      <c r="H88" s="33">
        <v>452</v>
      </c>
      <c r="I88" s="33">
        <v>452</v>
      </c>
      <c r="J88" s="60">
        <v>90.800003000000004</v>
      </c>
      <c r="K88" s="33">
        <v>220</v>
      </c>
      <c r="L88" s="61">
        <v>2</v>
      </c>
      <c r="M88" s="60" t="b">
        <v>1</v>
      </c>
      <c r="N88" s="58" t="str">
        <f>_xlfn.XLOOKUP($C88,Bus!$A$2:$A$121,Bus!$I$2:$I$121,0)</f>
        <v>CARIBE</v>
      </c>
      <c r="O88" s="65" t="str">
        <f>_xlfn.XLOOKUP($C88,Bus!$A$2:$A$121,Bus!$J$2:$J$121,0)</f>
        <v>GCM</v>
      </c>
    </row>
    <row r="89" spans="1:15" ht="15">
      <c r="A89" s="81" t="s">
        <v>234</v>
      </c>
      <c r="B89" s="78" t="str">
        <f>_xlfn.CONCAT(_xlfn.XLOOKUP($C89,Bus!$A$2:$A$121,Bus!$B$2:$B$121,0)," - ",_xlfn.XLOOKUP($D89,Bus!$A$2:$A$121,Bus!$B$2:$B$121,0))</f>
        <v>Cuestecita_220 - Guajira_220</v>
      </c>
      <c r="C89" s="59" t="s">
        <v>819</v>
      </c>
      <c r="D89" s="59" t="s">
        <v>820</v>
      </c>
      <c r="E89" s="33">
        <v>8.8449015815082639E-3</v>
      </c>
      <c r="F89" s="33">
        <v>4.8425096618491731E-2</v>
      </c>
      <c r="G89" s="33">
        <v>480</v>
      </c>
      <c r="H89" s="33">
        <v>480</v>
      </c>
      <c r="I89" s="33">
        <v>480</v>
      </c>
      <c r="J89" s="60">
        <v>95.449996999999996</v>
      </c>
      <c r="K89" s="33">
        <v>220</v>
      </c>
      <c r="L89" s="61">
        <v>2</v>
      </c>
      <c r="M89" s="60" t="b">
        <v>1</v>
      </c>
      <c r="N89" s="58" t="str">
        <f>_xlfn.XLOOKUP($C89,Bus!$A$2:$A$121,Bus!$I$2:$I$121,0)</f>
        <v>CARIBE</v>
      </c>
      <c r="O89" s="65" t="str">
        <f>_xlfn.XLOOKUP($C89,Bus!$A$2:$A$121,Bus!$J$2:$J$121,0)</f>
        <v>GCM</v>
      </c>
    </row>
    <row r="90" spans="1:15" ht="15">
      <c r="A90" s="81" t="s">
        <v>235</v>
      </c>
      <c r="B90" s="78" t="str">
        <f>_xlfn.CONCAT(_xlfn.XLOOKUP($C90,Bus!$A$2:$A$121,Bus!$B$2:$B$121,0)," - ",_xlfn.XLOOKUP($D90,Bus!$A$2:$A$121,Bus!$B$2:$B$121,0))</f>
        <v>Fundacion_220 - Sabanalarga_220</v>
      </c>
      <c r="C90" s="59" t="s">
        <v>817</v>
      </c>
      <c r="D90" s="59" t="s">
        <v>20</v>
      </c>
      <c r="E90" s="33">
        <v>5.7718418384589392E-3</v>
      </c>
      <c r="F90" s="33">
        <v>3.2351339769304939E-2</v>
      </c>
      <c r="G90" s="33">
        <v>943</v>
      </c>
      <c r="H90" s="33">
        <v>943</v>
      </c>
      <c r="I90" s="33">
        <v>943</v>
      </c>
      <c r="J90" s="60">
        <v>93.5</v>
      </c>
      <c r="K90" s="33">
        <v>220</v>
      </c>
      <c r="L90" s="61">
        <v>3</v>
      </c>
      <c r="M90" s="60" t="b">
        <v>1</v>
      </c>
      <c r="N90" s="58" t="str">
        <f>_xlfn.XLOOKUP($C90,Bus!$A$2:$A$121,Bus!$I$2:$I$121,0)</f>
        <v>CARIBE</v>
      </c>
      <c r="O90" s="65" t="str">
        <f>_xlfn.XLOOKUP($C90,Bus!$A$2:$A$121,Bus!$J$2:$J$121,0)</f>
        <v>GCM</v>
      </c>
    </row>
    <row r="91" spans="1:15" ht="15">
      <c r="A91" s="81" t="s">
        <v>236</v>
      </c>
      <c r="B91" s="78" t="str">
        <f>_xlfn.CONCAT(_xlfn.XLOOKUP($C91,Bus!$A$2:$A$121,Bus!$B$2:$B$121,0)," - ",_xlfn.XLOOKUP($D91,Bus!$A$2:$A$121,Bus!$B$2:$B$121,0))</f>
        <v>Fundacion_220 - R_Cordoba_220</v>
      </c>
      <c r="C91" s="59" t="s">
        <v>817</v>
      </c>
      <c r="D91" s="59" t="s">
        <v>824</v>
      </c>
      <c r="E91" s="33">
        <v>4.7825558615702474E-3</v>
      </c>
      <c r="F91" s="33">
        <v>3.1526091206404955E-2</v>
      </c>
      <c r="G91" s="33">
        <v>500</v>
      </c>
      <c r="H91" s="33">
        <v>500</v>
      </c>
      <c r="I91" s="33">
        <v>500</v>
      </c>
      <c r="J91" s="60">
        <v>62.561000999999997</v>
      </c>
      <c r="K91" s="33">
        <v>220</v>
      </c>
      <c r="L91" s="61">
        <v>2</v>
      </c>
      <c r="M91" s="60" t="b">
        <v>1</v>
      </c>
      <c r="N91" s="58" t="str">
        <f>_xlfn.XLOOKUP($C91,Bus!$A$2:$A$121,Bus!$I$2:$I$121,0)</f>
        <v>CARIBE</v>
      </c>
      <c r="O91" s="65" t="str">
        <f>_xlfn.XLOOKUP($C91,Bus!$A$2:$A$121,Bus!$J$2:$J$121,0)</f>
        <v>GCM</v>
      </c>
    </row>
    <row r="92" spans="1:15" ht="15">
      <c r="A92" s="81" t="s">
        <v>237</v>
      </c>
      <c r="B92" s="78" t="str">
        <f>_xlfn.CONCAT(_xlfn.XLOOKUP($C92,Bus!$A$2:$A$121,Bus!$B$2:$B$121,0)," - ",_xlfn.XLOOKUP($D92,Bus!$A$2:$A$121,Bus!$B$2:$B$121,0))</f>
        <v>Santa_Marta_220 - Drummond_220</v>
      </c>
      <c r="C92" s="59" t="s">
        <v>821</v>
      </c>
      <c r="D92" s="59" t="s">
        <v>874</v>
      </c>
      <c r="E92" s="33">
        <v>3.0454545454545452E-3</v>
      </c>
      <c r="F92" s="33">
        <v>2.0152892561983472E-2</v>
      </c>
      <c r="G92" s="33">
        <v>250</v>
      </c>
      <c r="H92" s="33">
        <v>250</v>
      </c>
      <c r="I92" s="33">
        <v>250</v>
      </c>
      <c r="J92" s="60">
        <v>20</v>
      </c>
      <c r="K92" s="33">
        <v>220</v>
      </c>
      <c r="L92" s="61">
        <v>1</v>
      </c>
      <c r="M92" s="60" t="b">
        <v>1</v>
      </c>
      <c r="N92" s="58" t="str">
        <f>_xlfn.XLOOKUP($C92,Bus!$A$2:$A$121,Bus!$I$2:$I$121,0)</f>
        <v>CARIBE</v>
      </c>
      <c r="O92" s="65" t="str">
        <f>_xlfn.XLOOKUP($C92,Bus!$A$2:$A$121,Bus!$J$2:$J$121,0)</f>
        <v>GCM</v>
      </c>
    </row>
    <row r="93" spans="1:15" ht="15">
      <c r="A93" s="81" t="s">
        <v>238</v>
      </c>
      <c r="B93" s="78" t="str">
        <f>_xlfn.CONCAT(_xlfn.XLOOKUP($C93,Bus!$A$2:$A$121,Bus!$B$2:$B$121,0)," - ",_xlfn.XLOOKUP($D93,Bus!$A$2:$A$121,Bus!$B$2:$B$121,0))</f>
        <v>Santa_Marta_220 - Termocol_220</v>
      </c>
      <c r="C93" s="59" t="s">
        <v>821</v>
      </c>
      <c r="D93" s="59" t="s">
        <v>823</v>
      </c>
      <c r="E93" s="33">
        <v>2.1185371900826447E-3</v>
      </c>
      <c r="F93" s="33">
        <v>1.1784512396694214E-2</v>
      </c>
      <c r="G93" s="33">
        <v>250</v>
      </c>
      <c r="H93" s="33">
        <v>250</v>
      </c>
      <c r="I93" s="33">
        <v>250</v>
      </c>
      <c r="J93" s="60">
        <v>11.56</v>
      </c>
      <c r="K93" s="33">
        <v>220</v>
      </c>
      <c r="L93" s="61">
        <v>1</v>
      </c>
      <c r="M93" s="60" t="b">
        <v>1</v>
      </c>
      <c r="N93" s="58" t="str">
        <f>_xlfn.XLOOKUP($C93,Bus!$A$2:$A$121,Bus!$I$2:$I$121,0)</f>
        <v>CARIBE</v>
      </c>
      <c r="O93" s="65" t="str">
        <f>_xlfn.XLOOKUP($C93,Bus!$A$2:$A$121,Bus!$J$2:$J$121,0)</f>
        <v>GCM</v>
      </c>
    </row>
    <row r="94" spans="1:15" ht="15">
      <c r="A94" s="81" t="s">
        <v>239</v>
      </c>
      <c r="B94" s="78" t="str">
        <f>_xlfn.CONCAT(_xlfn.XLOOKUP($C94,Bus!$A$2:$A$121,Bus!$B$2:$B$121,0)," - ",_xlfn.XLOOKUP($D94,Bus!$A$2:$A$121,Bus!$B$2:$B$121,0))</f>
        <v>Guajira_220 - Termocol_220</v>
      </c>
      <c r="C94" s="59" t="s">
        <v>820</v>
      </c>
      <c r="D94" s="59" t="s">
        <v>823</v>
      </c>
      <c r="E94" s="33">
        <v>1.5082049771900826E-2</v>
      </c>
      <c r="F94" s="33">
        <v>8.306910225929752E-2</v>
      </c>
      <c r="G94" s="33">
        <v>250</v>
      </c>
      <c r="H94" s="33">
        <v>250</v>
      </c>
      <c r="I94" s="33">
        <v>250</v>
      </c>
      <c r="J94" s="60">
        <v>81.470000999999996</v>
      </c>
      <c r="K94" s="33">
        <v>220</v>
      </c>
      <c r="L94" s="61">
        <v>1</v>
      </c>
      <c r="M94" s="60" t="b">
        <v>1</v>
      </c>
      <c r="N94" s="58" t="str">
        <f>_xlfn.XLOOKUP($C94,Bus!$A$2:$A$121,Bus!$I$2:$I$121,0)</f>
        <v>CARIBE</v>
      </c>
      <c r="O94" s="65" t="str">
        <f>_xlfn.XLOOKUP($C94,Bus!$A$2:$A$121,Bus!$J$2:$J$121,0)</f>
        <v>GCM</v>
      </c>
    </row>
    <row r="95" spans="1:15" ht="15">
      <c r="A95" s="81" t="s">
        <v>240</v>
      </c>
      <c r="B95" s="78" t="str">
        <f>_xlfn.CONCAT(_xlfn.XLOOKUP($C95,Bus!$A$2:$A$121,Bus!$B$2:$B$121,0)," - ",_xlfn.XLOOKUP($D95,Bus!$A$2:$A$121,Bus!$B$2:$B$121,0))</f>
        <v>Guajira_220 - Santa_Marta_220</v>
      </c>
      <c r="C95" s="59" t="s">
        <v>820</v>
      </c>
      <c r="D95" s="59" t="s">
        <v>821</v>
      </c>
      <c r="E95" s="33">
        <v>1.6959601610330579E-2</v>
      </c>
      <c r="F95" s="33">
        <v>9.3306169394628102E-2</v>
      </c>
      <c r="G95" s="33">
        <v>250</v>
      </c>
      <c r="H95" s="33">
        <v>250</v>
      </c>
      <c r="I95" s="33">
        <v>250</v>
      </c>
      <c r="J95" s="60">
        <v>91.510002</v>
      </c>
      <c r="K95" s="33">
        <v>220</v>
      </c>
      <c r="L95" s="61">
        <v>1</v>
      </c>
      <c r="M95" s="60" t="b">
        <v>1</v>
      </c>
      <c r="N95" s="58" t="str">
        <f>_xlfn.XLOOKUP($C95,Bus!$A$2:$A$121,Bus!$I$2:$I$121,0)</f>
        <v>CARIBE</v>
      </c>
      <c r="O95" s="65" t="str">
        <f>_xlfn.XLOOKUP($C95,Bus!$A$2:$A$121,Bus!$J$2:$J$121,0)</f>
        <v>GCM</v>
      </c>
    </row>
    <row r="96" spans="1:15" ht="15">
      <c r="A96" s="81" t="s">
        <v>241</v>
      </c>
      <c r="B96" s="78" t="str">
        <f>_xlfn.CONCAT(_xlfn.XLOOKUP($C96,Bus!$A$2:$A$121,Bus!$B$2:$B$121,0)," - ",_xlfn.XLOOKUP($D96,Bus!$A$2:$A$121,Bus!$B$2:$B$121,0))</f>
        <v>R_Cordoba_220 - Santa_Marta_220</v>
      </c>
      <c r="C96" s="59" t="s">
        <v>824</v>
      </c>
      <c r="D96" s="59" t="s">
        <v>821</v>
      </c>
      <c r="E96" s="33">
        <v>3.4086250000000002E-3</v>
      </c>
      <c r="F96" s="33">
        <v>2.2556125000000003E-2</v>
      </c>
      <c r="G96" s="33">
        <v>250</v>
      </c>
      <c r="H96" s="33">
        <v>250</v>
      </c>
      <c r="I96" s="33">
        <v>250</v>
      </c>
      <c r="J96" s="60">
        <v>22.385000000000002</v>
      </c>
      <c r="K96" s="33">
        <v>220</v>
      </c>
      <c r="L96" s="61">
        <v>1</v>
      </c>
      <c r="M96" s="60" t="b">
        <v>1</v>
      </c>
      <c r="N96" s="58" t="str">
        <f>_xlfn.XLOOKUP($C96,Bus!$A$2:$A$121,Bus!$I$2:$I$121,0)</f>
        <v>CARIBE</v>
      </c>
      <c r="O96" s="65" t="str">
        <f>_xlfn.XLOOKUP($C96,Bus!$A$2:$A$121,Bus!$J$2:$J$121,0)</f>
        <v>GCM</v>
      </c>
    </row>
    <row r="97" spans="1:15" ht="15">
      <c r="A97" s="81" t="s">
        <v>1367</v>
      </c>
      <c r="B97" s="78" t="str">
        <f>_xlfn.CONCAT(_xlfn.XLOOKUP($C97,Bus!$A$2:$A$121,Bus!$B$2:$B$121,0)," - ",_xlfn.XLOOKUP($D97,Bus!$A$2:$A$121,Bus!$B$2:$B$121,0))</f>
        <v>R_Cordoba_220 - Drummond_220</v>
      </c>
      <c r="C97" s="59" t="s">
        <v>824</v>
      </c>
      <c r="D97" s="59" t="s">
        <v>874</v>
      </c>
      <c r="E97" s="33">
        <v>3.6317045454545456E-4</v>
      </c>
      <c r="F97" s="33">
        <v>2.4032324380165288E-3</v>
      </c>
      <c r="G97" s="33">
        <v>250</v>
      </c>
      <c r="H97" s="33">
        <v>250</v>
      </c>
      <c r="I97" s="33">
        <v>250</v>
      </c>
      <c r="J97" s="60">
        <v>2.3849999999999998</v>
      </c>
      <c r="K97" s="33">
        <v>220</v>
      </c>
      <c r="L97" s="61">
        <v>1</v>
      </c>
      <c r="M97" s="60" t="b">
        <v>1</v>
      </c>
      <c r="N97" s="58" t="str">
        <f>_xlfn.XLOOKUP($C97,Bus!$A$2:$A$121,Bus!$I$2:$I$121,0)</f>
        <v>CARIBE</v>
      </c>
      <c r="O97" s="65" t="str">
        <f>_xlfn.XLOOKUP($C97,Bus!$A$2:$A$121,Bus!$J$2:$J$121,0)</f>
        <v>GCM</v>
      </c>
    </row>
    <row r="98" spans="1:15" ht="15">
      <c r="A98" s="81" t="s">
        <v>1368</v>
      </c>
      <c r="B98" s="78" t="str">
        <f>_xlfn.CONCAT(_xlfn.XLOOKUP($C98,Bus!$A$2:$A$121,Bus!$B$2:$B$121,0)," - ",_xlfn.XLOOKUP($D98,Bus!$A$2:$A$121,Bus!$B$2:$B$121,0))</f>
        <v>Cerromatoso_220 - Urra_220</v>
      </c>
      <c r="C98" s="59" t="s">
        <v>827</v>
      </c>
      <c r="D98" s="59" t="s">
        <v>826</v>
      </c>
      <c r="E98" s="33">
        <v>5.3667913857438024E-3</v>
      </c>
      <c r="F98" s="33">
        <v>4.5233135865185944E-2</v>
      </c>
      <c r="G98" s="33">
        <v>610</v>
      </c>
      <c r="H98" s="33">
        <v>610</v>
      </c>
      <c r="I98" s="33">
        <v>610</v>
      </c>
      <c r="J98" s="60">
        <v>84.610000999999997</v>
      </c>
      <c r="K98" s="33">
        <v>220</v>
      </c>
      <c r="L98" s="61">
        <v>2</v>
      </c>
      <c r="M98" s="60" t="b">
        <v>1</v>
      </c>
      <c r="N98" s="58" t="str">
        <f>_xlfn.XLOOKUP($C98,Bus!$A$2:$A$121,Bus!$I$2:$I$121,0)</f>
        <v>CARIBE</v>
      </c>
      <c r="O98" s="65" t="str">
        <f>_xlfn.XLOOKUP($C98,Bus!$A$2:$A$121,Bus!$J$2:$J$121,0)</f>
        <v>CORDOSUC</v>
      </c>
    </row>
    <row r="99" spans="1:15" ht="15">
      <c r="A99" s="81" t="s">
        <v>242</v>
      </c>
      <c r="B99" s="78" t="str">
        <f>_xlfn.CONCAT(_xlfn.XLOOKUP($C99,Bus!$A$2:$A$121,Bus!$B$2:$B$121,0)," - ",_xlfn.XLOOKUP($D99,Bus!$A$2:$A$121,Bus!$B$2:$B$121,0))</f>
        <v>Uraba_220 - Urra_220</v>
      </c>
      <c r="C99" s="59" t="s">
        <v>828</v>
      </c>
      <c r="D99" s="59" t="s">
        <v>826</v>
      </c>
      <c r="E99" s="33">
        <v>6.485057724380165E-3</v>
      </c>
      <c r="F99" s="33">
        <v>5.4658263393595037E-2</v>
      </c>
      <c r="G99" s="33">
        <v>305</v>
      </c>
      <c r="H99" s="33">
        <v>305</v>
      </c>
      <c r="I99" s="33">
        <v>305</v>
      </c>
      <c r="J99" s="60">
        <v>51.119999</v>
      </c>
      <c r="K99" s="33">
        <v>220</v>
      </c>
      <c r="L99" s="61">
        <v>1</v>
      </c>
      <c r="M99" s="60" t="b">
        <v>1</v>
      </c>
      <c r="N99" s="58" t="str">
        <f>_xlfn.XLOOKUP($C99,Bus!$A$2:$A$121,Bus!$I$2:$I$121,0)</f>
        <v>CARIBE</v>
      </c>
      <c r="O99" s="65" t="str">
        <f>_xlfn.XLOOKUP($C99,Bus!$A$2:$A$121,Bus!$J$2:$J$121,0)</f>
        <v>CORDOSUC</v>
      </c>
    </row>
    <row r="100" spans="1:15" ht="15">
      <c r="A100" s="81" t="s">
        <v>243</v>
      </c>
      <c r="B100" s="78" t="str">
        <f>_xlfn.CONCAT(_xlfn.XLOOKUP($C100,Bus!$A$2:$A$121,Bus!$B$2:$B$121,0)," - ",_xlfn.XLOOKUP($D100,Bus!$A$2:$A$121,Bus!$B$2:$B$121,0))</f>
        <v>Chinu_500 - Cerromatoso_500</v>
      </c>
      <c r="C100" s="59" t="s">
        <v>825</v>
      </c>
      <c r="D100" s="59" t="s">
        <v>776</v>
      </c>
      <c r="E100" s="33">
        <v>4.9015836746246679E-4</v>
      </c>
      <c r="F100" s="33">
        <v>5.8660727561340399E-3</v>
      </c>
      <c r="G100" s="33">
        <v>6348</v>
      </c>
      <c r="H100" s="33">
        <v>6348</v>
      </c>
      <c r="I100" s="33">
        <v>6348</v>
      </c>
      <c r="J100" s="60">
        <v>136.240005</v>
      </c>
      <c r="K100" s="33">
        <v>500</v>
      </c>
      <c r="L100" s="61">
        <v>3</v>
      </c>
      <c r="M100" s="60" t="b">
        <v>1</v>
      </c>
      <c r="N100" s="58" t="str">
        <f>_xlfn.XLOOKUP($C100,Bus!$A$2:$A$121,Bus!$I$2:$I$121,0)</f>
        <v>CARIBE</v>
      </c>
      <c r="O100" s="65" t="str">
        <f>_xlfn.XLOOKUP($C100,Bus!$A$2:$A$121,Bus!$J$2:$J$121,0)</f>
        <v>CORDOSUC</v>
      </c>
    </row>
    <row r="101" spans="1:15" ht="15">
      <c r="A101" s="81" t="s">
        <v>1401</v>
      </c>
      <c r="B101" s="78" t="str">
        <f>_xlfn.CONCAT(_xlfn.XLOOKUP($C101,Bus!$A$2:$A$121,Bus!$B$2:$B$121,0)," - ",_xlfn.XLOOKUP($D101,Bus!$A$2:$A$121,Bus!$B$2:$B$121,0))</f>
        <v>Monteria_220 - Chinu_220</v>
      </c>
      <c r="C101" s="59" t="s">
        <v>878</v>
      </c>
      <c r="D101" s="59" t="s">
        <v>877</v>
      </c>
      <c r="E101" s="33">
        <v>7.5773551404958676E-3</v>
      </c>
      <c r="F101" s="33">
        <v>4.9658738152892561E-2</v>
      </c>
      <c r="G101" s="33">
        <v>381</v>
      </c>
      <c r="H101" s="33">
        <v>381</v>
      </c>
      <c r="I101" s="33">
        <v>381</v>
      </c>
      <c r="J101" s="60">
        <v>65.489998</v>
      </c>
      <c r="K101" s="33">
        <v>220</v>
      </c>
      <c r="L101" s="61">
        <v>1</v>
      </c>
      <c r="M101" s="60" t="b">
        <v>1</v>
      </c>
      <c r="N101" s="58" t="str">
        <f>_xlfn.XLOOKUP($C101,Bus!$A$2:$A$121,Bus!$I$2:$I$121,0)</f>
        <v>CARIBE</v>
      </c>
      <c r="O101" s="65" t="str">
        <f>_xlfn.XLOOKUP($C101,Bus!$A$2:$A$121,Bus!$J$2:$J$121,0)</f>
        <v>CORDOSUC</v>
      </c>
    </row>
    <row r="102" spans="1:15" ht="15">
      <c r="A102" s="81" t="s">
        <v>1402</v>
      </c>
      <c r="B102" s="78" t="str">
        <f>_xlfn.CONCAT(_xlfn.XLOOKUP($C102,Bus!$A$2:$A$121,Bus!$B$2:$B$121,0)," - ",_xlfn.XLOOKUP($D102,Bus!$A$2:$A$121,Bus!$B$2:$B$121,0))</f>
        <v>Monteria_220 - Uraba_220</v>
      </c>
      <c r="C102" s="59" t="s">
        <v>878</v>
      </c>
      <c r="D102" s="59" t="s">
        <v>828</v>
      </c>
      <c r="E102" s="33">
        <v>1.5226446975206613E-2</v>
      </c>
      <c r="F102" s="33">
        <v>9.9787607855371899E-2</v>
      </c>
      <c r="G102" s="33">
        <v>381</v>
      </c>
      <c r="H102" s="33">
        <v>381</v>
      </c>
      <c r="I102" s="33">
        <v>381</v>
      </c>
      <c r="J102" s="60">
        <v>131.60000600000001</v>
      </c>
      <c r="K102" s="33">
        <v>220</v>
      </c>
      <c r="L102" s="61">
        <v>1</v>
      </c>
      <c r="M102" s="60" t="b">
        <v>1</v>
      </c>
      <c r="N102" s="58" t="str">
        <f>_xlfn.XLOOKUP($C102,Bus!$A$2:$A$121,Bus!$I$2:$I$121,0)</f>
        <v>CARIBE</v>
      </c>
      <c r="O102" s="65" t="str">
        <f>_xlfn.XLOOKUP($C102,Bus!$A$2:$A$121,Bus!$J$2:$J$121,0)</f>
        <v>CORDOSUC</v>
      </c>
    </row>
    <row r="103" spans="1:15" ht="15">
      <c r="A103" s="81" t="s">
        <v>1403</v>
      </c>
      <c r="B103" s="78" t="str">
        <f>_xlfn.CONCAT(_xlfn.XLOOKUP($C103,Bus!$A$2:$A$121,Bus!$B$2:$B$121,0)," - ",_xlfn.XLOOKUP($D103,Bus!$A$2:$A$121,Bus!$B$2:$B$121,0))</f>
        <v>Guavio_220 - Reforma_220</v>
      </c>
      <c r="C103" s="59" t="s">
        <v>781</v>
      </c>
      <c r="D103" s="59" t="s">
        <v>829</v>
      </c>
      <c r="E103" s="33">
        <v>5.7997890417355374E-3</v>
      </c>
      <c r="F103" s="33">
        <v>6.7267495446487607E-2</v>
      </c>
      <c r="G103" s="33">
        <v>549</v>
      </c>
      <c r="H103" s="33">
        <v>549</v>
      </c>
      <c r="I103" s="33">
        <v>549</v>
      </c>
      <c r="J103" s="60">
        <v>81.129997000000003</v>
      </c>
      <c r="K103" s="33">
        <v>220</v>
      </c>
      <c r="L103" s="61">
        <v>1</v>
      </c>
      <c r="M103" s="60" t="b">
        <v>1</v>
      </c>
      <c r="N103" s="58" t="str">
        <f>_xlfn.XLOOKUP($C103,Bus!$A$2:$A$121,Bus!$I$2:$I$121,0)</f>
        <v>ORIENTAL</v>
      </c>
      <c r="O103" s="65" t="str">
        <f>_xlfn.XLOOKUP($C103,Bus!$A$2:$A$121,Bus!$J$2:$J$121,0)</f>
        <v>BOGOTA</v>
      </c>
    </row>
    <row r="104" spans="1:15" ht="15">
      <c r="A104" s="81" t="s">
        <v>1404</v>
      </c>
      <c r="B104" s="78" t="str">
        <f>_xlfn.CONCAT(_xlfn.XLOOKUP($C104,Bus!$A$2:$A$121,Bus!$B$2:$B$121,0)," - ",_xlfn.XLOOKUP($D104,Bus!$A$2:$A$121,Bus!$B$2:$B$121,0))</f>
        <v>Reforma_220 - Tunal_220</v>
      </c>
      <c r="C104" s="59" t="s">
        <v>829</v>
      </c>
      <c r="D104" s="59" t="s">
        <v>786</v>
      </c>
      <c r="E104" s="33">
        <v>2.6402839852272724E-3</v>
      </c>
      <c r="F104" s="33">
        <v>3.0351651677685949E-2</v>
      </c>
      <c r="G104" s="33">
        <v>732</v>
      </c>
      <c r="H104" s="33">
        <v>732</v>
      </c>
      <c r="I104" s="33">
        <v>732</v>
      </c>
      <c r="J104" s="60">
        <v>74.949996999999996</v>
      </c>
      <c r="K104" s="33">
        <v>220</v>
      </c>
      <c r="L104" s="61">
        <v>2</v>
      </c>
      <c r="M104" s="60" t="b">
        <v>1</v>
      </c>
      <c r="N104" s="58" t="str">
        <f>_xlfn.XLOOKUP($C104,Bus!$A$2:$A$121,Bus!$I$2:$I$121,0)</f>
        <v>ORIENTAL</v>
      </c>
      <c r="O104" s="65" t="str">
        <f>_xlfn.XLOOKUP($C104,Bus!$A$2:$A$121,Bus!$J$2:$J$121,0)</f>
        <v>META</v>
      </c>
    </row>
    <row r="105" spans="1:15" ht="15">
      <c r="A105" s="81" t="s">
        <v>1405</v>
      </c>
      <c r="B105" s="78" t="str">
        <f>_xlfn.CONCAT(_xlfn.XLOOKUP($C105,Bus!$A$2:$A$121,Bus!$B$2:$B$121,0)," - ",_xlfn.XLOOKUP($D105,Bus!$A$2:$A$121,Bus!$B$2:$B$121,0))</f>
        <v>Jamondino_220 - Pomasqui_220</v>
      </c>
      <c r="C105" s="59" t="s">
        <v>799</v>
      </c>
      <c r="D105" s="59" t="s">
        <v>873</v>
      </c>
      <c r="E105" s="33">
        <v>5.4449520289211687E-3</v>
      </c>
      <c r="F105" s="33">
        <v>5.4754966619024958E-2</v>
      </c>
      <c r="G105" s="33">
        <v>1612</v>
      </c>
      <c r="H105" s="33">
        <v>1612</v>
      </c>
      <c r="I105" s="33">
        <v>1612</v>
      </c>
      <c r="J105" s="60">
        <v>215.229996</v>
      </c>
      <c r="K105" s="33">
        <v>220</v>
      </c>
      <c r="L105" s="61">
        <v>4</v>
      </c>
      <c r="M105" s="60" t="b">
        <v>1</v>
      </c>
      <c r="N105" s="58" t="str">
        <f>_xlfn.XLOOKUP($C105,Bus!$A$2:$A$121,Bus!$I$2:$I$121,0)</f>
        <v>SUROCCIDENTAL</v>
      </c>
      <c r="O105" s="65" t="str">
        <f>_xlfn.XLOOKUP($C105,Bus!$A$2:$A$121,Bus!$J$2:$J$121,0)</f>
        <v>CAUCANAR</v>
      </c>
    </row>
    <row r="106" spans="1:15" ht="15">
      <c r="A106" s="81" t="s">
        <v>244</v>
      </c>
      <c r="B106" s="78" t="str">
        <f>_xlfn.CONCAT(_xlfn.XLOOKUP($C106,Bus!$A$2:$A$121,Bus!$B$2:$B$121,0)," - ",_xlfn.XLOOKUP($D106,Bus!$A$2:$A$121,Bus!$B$2:$B$121,0))</f>
        <v>Banadia_220 - C_Limon_220</v>
      </c>
      <c r="C106" s="59" t="s">
        <v>830</v>
      </c>
      <c r="D106" s="59" t="s">
        <v>831</v>
      </c>
      <c r="E106" s="33">
        <v>1.2200863495247932E-2</v>
      </c>
      <c r="F106" s="33">
        <v>9.4766589813016527E-2</v>
      </c>
      <c r="G106" s="33">
        <v>305</v>
      </c>
      <c r="H106" s="33">
        <v>305</v>
      </c>
      <c r="I106" s="33">
        <v>305</v>
      </c>
      <c r="J106" s="60">
        <v>86.459998999999996</v>
      </c>
      <c r="K106" s="33">
        <v>220</v>
      </c>
      <c r="L106" s="61">
        <v>1</v>
      </c>
      <c r="M106" s="60" t="b">
        <v>1</v>
      </c>
      <c r="N106" s="58" t="str">
        <f>_xlfn.XLOOKUP($C106,Bus!$A$2:$A$121,Bus!$I$2:$I$121,0)</f>
        <v>NORDESTE</v>
      </c>
      <c r="O106" s="65" t="str">
        <f>_xlfn.XLOOKUP($C106,Bus!$A$2:$A$121,Bus!$J$2:$J$121,0)</f>
        <v>ARAUCA</v>
      </c>
    </row>
    <row r="107" spans="1:15" ht="15">
      <c r="A107" s="81" t="s">
        <v>1369</v>
      </c>
      <c r="B107" s="78" t="str">
        <f>_xlfn.CONCAT(_xlfn.XLOOKUP($C107,Bus!$A$2:$A$121,Bus!$B$2:$B$121,0)," - ",_xlfn.XLOOKUP($D107,Bus!$A$2:$A$121,Bus!$B$2:$B$121,0))</f>
        <v>Banadia_220 - Samore_220</v>
      </c>
      <c r="C107" s="59" t="s">
        <v>830</v>
      </c>
      <c r="D107" s="59" t="s">
        <v>832</v>
      </c>
      <c r="E107" s="33">
        <v>7.2251241080578512E-3</v>
      </c>
      <c r="F107" s="33">
        <v>5.6108430847933884E-2</v>
      </c>
      <c r="G107" s="33">
        <v>305</v>
      </c>
      <c r="H107" s="33">
        <v>305</v>
      </c>
      <c r="I107" s="33">
        <v>305</v>
      </c>
      <c r="J107" s="60">
        <v>51.200001</v>
      </c>
      <c r="K107" s="33">
        <v>220</v>
      </c>
      <c r="L107" s="61">
        <v>1</v>
      </c>
      <c r="M107" s="60" t="b">
        <v>1</v>
      </c>
      <c r="N107" s="58" t="str">
        <f>_xlfn.XLOOKUP($C107,Bus!$A$2:$A$121,Bus!$I$2:$I$121,0)</f>
        <v>NORDESTE</v>
      </c>
      <c r="O107" s="65" t="str">
        <f>_xlfn.XLOOKUP($C107,Bus!$A$2:$A$121,Bus!$J$2:$J$121,0)</f>
        <v>ARAUCA</v>
      </c>
    </row>
    <row r="108" spans="1:15" ht="15">
      <c r="A108" s="81" t="s">
        <v>1370</v>
      </c>
      <c r="B108" s="78" t="str">
        <f>_xlfn.CONCAT(_xlfn.XLOOKUP($C108,Bus!$A$2:$A$121,Bus!$B$2:$B$121,0)," - ",_xlfn.XLOOKUP($D108,Bus!$A$2:$A$121,Bus!$B$2:$B$121,0))</f>
        <v>Palos_220 - Toledo_220</v>
      </c>
      <c r="C108" s="59" t="s">
        <v>847</v>
      </c>
      <c r="D108" s="59" t="s">
        <v>833</v>
      </c>
      <c r="E108" s="33">
        <v>8.1400292590909085E-3</v>
      </c>
      <c r="F108" s="33">
        <v>7.8101916422727277E-2</v>
      </c>
      <c r="G108" s="33">
        <v>305</v>
      </c>
      <c r="H108" s="33">
        <v>305</v>
      </c>
      <c r="I108" s="33">
        <v>305</v>
      </c>
      <c r="J108" s="60">
        <v>73.230002999999996</v>
      </c>
      <c r="K108" s="33">
        <v>220</v>
      </c>
      <c r="L108" s="61">
        <v>1</v>
      </c>
      <c r="M108" s="60" t="b">
        <v>1</v>
      </c>
      <c r="N108" s="58" t="str">
        <f>_xlfn.XLOOKUP($C108,Bus!$A$2:$A$121,Bus!$I$2:$I$121,0)</f>
        <v>NORDESTE</v>
      </c>
      <c r="O108" s="65" t="str">
        <f>_xlfn.XLOOKUP($C108,Bus!$A$2:$A$121,Bus!$J$2:$J$121,0)</f>
        <v>SANTANDER</v>
      </c>
    </row>
    <row r="109" spans="1:15" ht="15">
      <c r="A109" s="81" t="s">
        <v>245</v>
      </c>
      <c r="B109" s="78" t="str">
        <f>_xlfn.CONCAT(_xlfn.XLOOKUP($C109,Bus!$A$2:$A$121,Bus!$B$2:$B$121,0)," - ",_xlfn.XLOOKUP($D109,Bus!$A$2:$A$121,Bus!$B$2:$B$121,0))</f>
        <v>Samore_220 - Toledo_220</v>
      </c>
      <c r="C109" s="59" t="s">
        <v>832</v>
      </c>
      <c r="D109" s="59" t="s">
        <v>833</v>
      </c>
      <c r="E109" s="33">
        <v>6.2972271318181812E-3</v>
      </c>
      <c r="F109" s="33">
        <v>4.8623457589669419E-2</v>
      </c>
      <c r="G109" s="33">
        <v>331</v>
      </c>
      <c r="H109" s="33">
        <v>331</v>
      </c>
      <c r="I109" s="33">
        <v>331</v>
      </c>
      <c r="J109" s="60">
        <v>44.689999</v>
      </c>
      <c r="K109" s="33">
        <v>220</v>
      </c>
      <c r="L109" s="61">
        <v>1</v>
      </c>
      <c r="M109" s="60" t="b">
        <v>1</v>
      </c>
      <c r="N109" s="58" t="str">
        <f>_xlfn.XLOOKUP($C109,Bus!$A$2:$A$121,Bus!$I$2:$I$121,0)</f>
        <v>NORDESTE</v>
      </c>
      <c r="O109" s="65" t="str">
        <f>_xlfn.XLOOKUP($C109,Bus!$A$2:$A$121,Bus!$J$2:$J$121,0)</f>
        <v>ARAUCA</v>
      </c>
    </row>
    <row r="110" spans="1:15" ht="15">
      <c r="A110" s="81" t="s">
        <v>246</v>
      </c>
      <c r="B110" s="78" t="str">
        <f>_xlfn.CONCAT(_xlfn.XLOOKUP($C110,Bus!$A$2:$A$121,Bus!$B$2:$B$121,0)," - ",_xlfn.XLOOKUP($D110,Bus!$A$2:$A$121,Bus!$B$2:$B$121,0))</f>
        <v>Guatiguara_220 - Sochagota_220</v>
      </c>
      <c r="C110" s="59" t="s">
        <v>843</v>
      </c>
      <c r="D110" s="59" t="s">
        <v>835</v>
      </c>
      <c r="E110" s="33">
        <v>8.4962973414143741E-3</v>
      </c>
      <c r="F110" s="33">
        <v>7.2394746524608769E-2</v>
      </c>
      <c r="G110" s="33">
        <v>697</v>
      </c>
      <c r="H110" s="33">
        <v>697</v>
      </c>
      <c r="I110" s="33">
        <v>697</v>
      </c>
      <c r="J110" s="60">
        <v>142.199997</v>
      </c>
      <c r="K110" s="33">
        <v>220</v>
      </c>
      <c r="L110" s="61">
        <v>2</v>
      </c>
      <c r="M110" s="60" t="b">
        <v>1</v>
      </c>
      <c r="N110" s="58" t="str">
        <f>_xlfn.XLOOKUP($C110,Bus!$A$2:$A$121,Bus!$I$2:$I$121,0)</f>
        <v>NORDESTE</v>
      </c>
      <c r="O110" s="65" t="str">
        <f>_xlfn.XLOOKUP($C110,Bus!$A$2:$A$121,Bus!$J$2:$J$121,0)</f>
        <v>SANTANDER</v>
      </c>
    </row>
    <row r="111" spans="1:15" ht="15">
      <c r="A111" s="81" t="s">
        <v>247</v>
      </c>
      <c r="B111" s="78" t="str">
        <f>_xlfn.CONCAT(_xlfn.XLOOKUP($C111,Bus!$A$2:$A$121,Bus!$B$2:$B$121,0)," - ",_xlfn.XLOOKUP($D111,Bus!$A$2:$A$121,Bus!$B$2:$B$121,0))</f>
        <v>Paipa_220 - Sochagota_220</v>
      </c>
      <c r="C111" s="59" t="s">
        <v>834</v>
      </c>
      <c r="D111" s="59" t="s">
        <v>835</v>
      </c>
      <c r="E111" s="33">
        <v>2.2786673553719009E-4</v>
      </c>
      <c r="F111" s="33">
        <v>2.5419204545454551E-3</v>
      </c>
      <c r="G111" s="33">
        <v>942</v>
      </c>
      <c r="H111" s="33">
        <v>942</v>
      </c>
      <c r="I111" s="33">
        <v>942</v>
      </c>
      <c r="J111" s="60">
        <v>5.19</v>
      </c>
      <c r="K111" s="33">
        <v>220</v>
      </c>
      <c r="L111" s="61">
        <v>2</v>
      </c>
      <c r="M111" s="60" t="b">
        <v>1</v>
      </c>
      <c r="N111" s="58" t="str">
        <f>_xlfn.XLOOKUP($C111,Bus!$A$2:$A$121,Bus!$I$2:$I$121,0)</f>
        <v>NORDESTE</v>
      </c>
      <c r="O111" s="65" t="str">
        <f>_xlfn.XLOOKUP($C111,Bus!$A$2:$A$121,Bus!$J$2:$J$121,0)</f>
        <v>BOYCASAN</v>
      </c>
    </row>
    <row r="112" spans="1:15" ht="15">
      <c r="A112" s="81" t="s">
        <v>248</v>
      </c>
      <c r="B112" s="78" t="str">
        <f>_xlfn.CONCAT(_xlfn.XLOOKUP($C112,Bus!$A$2:$A$121,Bus!$B$2:$B$121,0)," - ",_xlfn.XLOOKUP($D112,Bus!$A$2:$A$121,Bus!$B$2:$B$121,0))</f>
        <v>San_Antonio_220 - Sochagota_220</v>
      </c>
      <c r="C112" s="59" t="s">
        <v>879</v>
      </c>
      <c r="D112" s="59" t="s">
        <v>835</v>
      </c>
      <c r="E112" s="33">
        <v>1.675413223140496E-3</v>
      </c>
      <c r="F112" s="33">
        <v>1.1557190082644627E-2</v>
      </c>
      <c r="G112" s="33">
        <v>762</v>
      </c>
      <c r="H112" s="33">
        <v>762</v>
      </c>
      <c r="I112" s="33">
        <v>762</v>
      </c>
      <c r="J112" s="60">
        <v>30.6</v>
      </c>
      <c r="K112" s="33">
        <v>220</v>
      </c>
      <c r="L112" s="61">
        <v>2</v>
      </c>
      <c r="M112" s="60" t="b">
        <v>1</v>
      </c>
      <c r="N112" s="58" t="str">
        <f>_xlfn.XLOOKUP($C112,Bus!$A$2:$A$121,Bus!$I$2:$I$121,0)</f>
        <v>NORDESTE</v>
      </c>
      <c r="O112" s="65" t="str">
        <f>_xlfn.XLOOKUP($C112,Bus!$A$2:$A$121,Bus!$J$2:$J$121,0)</f>
        <v>BOYCASAN</v>
      </c>
    </row>
    <row r="113" spans="1:15" ht="15">
      <c r="A113" s="81" t="s">
        <v>249</v>
      </c>
      <c r="B113" s="78" t="str">
        <f>_xlfn.CONCAT(_xlfn.XLOOKUP($C113,Bus!$A$2:$A$121,Bus!$B$2:$B$121,0)," - ",_xlfn.XLOOKUP($D113,Bus!$A$2:$A$121,Bus!$B$2:$B$121,0))</f>
        <v>Cucuta(Belen)_220 - San_Mateo_220</v>
      </c>
      <c r="C113" s="59" t="s">
        <v>837</v>
      </c>
      <c r="D113" s="59" t="s">
        <v>31</v>
      </c>
      <c r="E113" s="33">
        <v>1.175518595041322E-3</v>
      </c>
      <c r="F113" s="33">
        <v>9.1309772727272715E-3</v>
      </c>
      <c r="G113" s="33">
        <v>305</v>
      </c>
      <c r="H113" s="33">
        <v>305</v>
      </c>
      <c r="I113" s="33">
        <v>305</v>
      </c>
      <c r="J113" s="60">
        <v>8.5299999999999994</v>
      </c>
      <c r="K113" s="33">
        <v>220</v>
      </c>
      <c r="L113" s="61">
        <v>1</v>
      </c>
      <c r="M113" s="60" t="b">
        <v>1</v>
      </c>
      <c r="N113" s="58" t="str">
        <f>_xlfn.XLOOKUP($C113,Bus!$A$2:$A$121,Bus!$I$2:$I$121,0)</f>
        <v>NORDESTE</v>
      </c>
      <c r="O113" s="65" t="str">
        <f>_xlfn.XLOOKUP($C113,Bus!$A$2:$A$121,Bus!$J$2:$J$121,0)</f>
        <v>NSANTAND</v>
      </c>
    </row>
    <row r="114" spans="1:15" ht="15">
      <c r="A114" s="81" t="s">
        <v>250</v>
      </c>
      <c r="B114" s="78" t="str">
        <f>_xlfn.CONCAT(_xlfn.XLOOKUP($C114,Bus!$A$2:$A$121,Bus!$B$2:$B$121,0)," - ",_xlfn.XLOOKUP($D114,Bus!$A$2:$A$121,Bus!$B$2:$B$121,0))</f>
        <v>Cucuta(Belen)_220 - Tasajero_220</v>
      </c>
      <c r="C114" s="59" t="s">
        <v>837</v>
      </c>
      <c r="D114" s="59" t="s">
        <v>839</v>
      </c>
      <c r="E114" s="33">
        <v>1.7245971074380166E-3</v>
      </c>
      <c r="F114" s="33">
        <v>1.269909090909091E-2</v>
      </c>
      <c r="G114" s="33">
        <v>310</v>
      </c>
      <c r="H114" s="33">
        <v>310</v>
      </c>
      <c r="I114" s="33">
        <v>310</v>
      </c>
      <c r="J114" s="60">
        <v>11.45</v>
      </c>
      <c r="K114" s="33">
        <v>220</v>
      </c>
      <c r="L114" s="61">
        <v>1</v>
      </c>
      <c r="M114" s="60" t="b">
        <v>1</v>
      </c>
      <c r="N114" s="58" t="str">
        <f>_xlfn.XLOOKUP($C114,Bus!$A$2:$A$121,Bus!$I$2:$I$121,0)</f>
        <v>NORDESTE</v>
      </c>
      <c r="O114" s="65" t="str">
        <f>_xlfn.XLOOKUP($C114,Bus!$A$2:$A$121,Bus!$J$2:$J$121,0)</f>
        <v>NSANTAND</v>
      </c>
    </row>
    <row r="115" spans="1:15" ht="15">
      <c r="A115" s="81" t="s">
        <v>251</v>
      </c>
      <c r="B115" s="78" t="str">
        <f>_xlfn.CONCAT(_xlfn.XLOOKUP($C115,Bus!$A$2:$A$121,Bus!$B$2:$B$121,0)," - ",_xlfn.XLOOKUP($D115,Bus!$A$2:$A$121,Bus!$B$2:$B$121,0))</f>
        <v>Guatiguara_220 - Tasajero_220</v>
      </c>
      <c r="C115" s="59" t="s">
        <v>843</v>
      </c>
      <c r="D115" s="59" t="s">
        <v>839</v>
      </c>
      <c r="E115" s="33">
        <v>1.4268717226590913E-2</v>
      </c>
      <c r="F115" s="33">
        <v>0.12786732550681817</v>
      </c>
      <c r="G115" s="33">
        <v>376</v>
      </c>
      <c r="H115" s="33">
        <v>376</v>
      </c>
      <c r="I115" s="33">
        <v>376</v>
      </c>
      <c r="J115" s="60">
        <v>127.629997</v>
      </c>
      <c r="K115" s="33">
        <v>220</v>
      </c>
      <c r="L115" s="61">
        <v>1</v>
      </c>
      <c r="M115" s="60" t="b">
        <v>1</v>
      </c>
      <c r="N115" s="58" t="str">
        <f>_xlfn.XLOOKUP($C115,Bus!$A$2:$A$121,Bus!$I$2:$I$121,0)</f>
        <v>NORDESTE</v>
      </c>
      <c r="O115" s="65" t="str">
        <f>_xlfn.XLOOKUP($C115,Bus!$A$2:$A$121,Bus!$J$2:$J$121,0)</f>
        <v>SANTANDER</v>
      </c>
    </row>
    <row r="116" spans="1:15" ht="15">
      <c r="A116" s="81" t="s">
        <v>1406</v>
      </c>
      <c r="B116" s="78" t="str">
        <f>_xlfn.CONCAT(_xlfn.XLOOKUP($C116,Bus!$A$2:$A$121,Bus!$B$2:$B$121,0)," - ",_xlfn.XLOOKUP($D116,Bus!$A$2:$A$121,Bus!$B$2:$B$121,0))</f>
        <v>Ocaña_220 - San_Mateo_220</v>
      </c>
      <c r="C116" s="59" t="s">
        <v>838</v>
      </c>
      <c r="D116" s="59" t="s">
        <v>31</v>
      </c>
      <c r="E116" s="33">
        <v>1.6117518595041319E-2</v>
      </c>
      <c r="F116" s="33">
        <v>0.12781914669421487</v>
      </c>
      <c r="G116" s="33">
        <v>333</v>
      </c>
      <c r="H116" s="33">
        <v>333</v>
      </c>
      <c r="I116" s="33">
        <v>333</v>
      </c>
      <c r="J116" s="60">
        <v>120.57</v>
      </c>
      <c r="K116" s="33">
        <v>220</v>
      </c>
      <c r="L116" s="61">
        <v>1</v>
      </c>
      <c r="M116" s="60" t="b">
        <v>1</v>
      </c>
      <c r="N116" s="58" t="str">
        <f>_xlfn.XLOOKUP($C116,Bus!$A$2:$A$121,Bus!$I$2:$I$121,0)</f>
        <v>NORDESTE</v>
      </c>
      <c r="O116" s="65" t="str">
        <f>_xlfn.XLOOKUP($C116,Bus!$A$2:$A$121,Bus!$J$2:$J$121,0)</f>
        <v>NSANTAND</v>
      </c>
    </row>
    <row r="117" spans="1:15" ht="15">
      <c r="A117" s="81" t="s">
        <v>1407</v>
      </c>
      <c r="B117" s="78" t="str">
        <f>_xlfn.CONCAT(_xlfn.XLOOKUP($C117,Bus!$A$2:$A$121,Bus!$B$2:$B$121,0)," - ",_xlfn.XLOOKUP($D117,Bus!$A$2:$A$121,Bus!$B$2:$B$121,0))</f>
        <v>Ocaña_220 - Palos_220</v>
      </c>
      <c r="C117" s="59" t="s">
        <v>838</v>
      </c>
      <c r="D117" s="59" t="s">
        <v>847</v>
      </c>
      <c r="E117" s="33">
        <v>2.1506840775000001E-2</v>
      </c>
      <c r="F117" s="33">
        <v>0.17115998860227274</v>
      </c>
      <c r="G117" s="33">
        <v>338</v>
      </c>
      <c r="H117" s="33">
        <v>338</v>
      </c>
      <c r="I117" s="33">
        <v>338</v>
      </c>
      <c r="J117" s="60">
        <v>160.38999900000002</v>
      </c>
      <c r="K117" s="33">
        <v>220</v>
      </c>
      <c r="L117" s="61">
        <v>1</v>
      </c>
      <c r="M117" s="60" t="b">
        <v>1</v>
      </c>
      <c r="N117" s="58" t="str">
        <f>_xlfn.XLOOKUP($C117,Bus!$A$2:$A$121,Bus!$I$2:$I$121,0)</f>
        <v>NORDESTE</v>
      </c>
      <c r="O117" s="65" t="str">
        <f>_xlfn.XLOOKUP($C117,Bus!$A$2:$A$121,Bus!$J$2:$J$121,0)</f>
        <v>NSANTAND</v>
      </c>
    </row>
    <row r="118" spans="1:15" ht="15">
      <c r="A118" s="81" t="s">
        <v>252</v>
      </c>
      <c r="B118" s="78" t="str">
        <f>_xlfn.CONCAT(_xlfn.XLOOKUP($C118,Bus!$A$2:$A$121,Bus!$B$2:$B$121,0)," - ",_xlfn.XLOOKUP($D118,Bus!$A$2:$A$121,Bus!$B$2:$B$121,0))</f>
        <v>Palos_220 - Tasajero_220</v>
      </c>
      <c r="C118" s="59" t="s">
        <v>847</v>
      </c>
      <c r="D118" s="59" t="s">
        <v>839</v>
      </c>
      <c r="E118" s="33">
        <v>1.4212784983884296E-2</v>
      </c>
      <c r="F118" s="33">
        <v>0.11133348237376033</v>
      </c>
      <c r="G118" s="33">
        <v>312</v>
      </c>
      <c r="H118" s="33">
        <v>312</v>
      </c>
      <c r="I118" s="33">
        <v>312</v>
      </c>
      <c r="J118" s="60">
        <v>101.459999</v>
      </c>
      <c r="K118" s="33">
        <v>220</v>
      </c>
      <c r="L118" s="61">
        <v>1</v>
      </c>
      <c r="M118" s="60" t="b">
        <v>1</v>
      </c>
      <c r="N118" s="58" t="str">
        <f>_xlfn.XLOOKUP($C118,Bus!$A$2:$A$121,Bus!$I$2:$I$121,0)</f>
        <v>NORDESTE</v>
      </c>
      <c r="O118" s="65" t="str">
        <f>_xlfn.XLOOKUP($C118,Bus!$A$2:$A$121,Bus!$J$2:$J$121,0)</f>
        <v>SANTANDER</v>
      </c>
    </row>
    <row r="119" spans="1:15" ht="15">
      <c r="A119" s="81" t="s">
        <v>253</v>
      </c>
      <c r="B119" s="78" t="str">
        <f>_xlfn.CONCAT(_xlfn.XLOOKUP($C119,Bus!$A$2:$A$121,Bus!$B$2:$B$121,0)," - ",_xlfn.XLOOKUP($D119,Bus!$A$2:$A$121,Bus!$B$2:$B$121,0))</f>
        <v>San_Mateo_220 - Tasajero_220</v>
      </c>
      <c r="C119" s="59" t="s">
        <v>31</v>
      </c>
      <c r="D119" s="59" t="s">
        <v>839</v>
      </c>
      <c r="E119" s="33">
        <v>2.5800619834710744E-3</v>
      </c>
      <c r="F119" s="33">
        <v>1.9160640495867767E-2</v>
      </c>
      <c r="G119" s="33">
        <v>328</v>
      </c>
      <c r="H119" s="33">
        <v>328</v>
      </c>
      <c r="I119" s="33">
        <v>328</v>
      </c>
      <c r="J119" s="60">
        <v>18.75</v>
      </c>
      <c r="K119" s="33">
        <v>220</v>
      </c>
      <c r="L119" s="61">
        <v>1</v>
      </c>
      <c r="M119" s="60" t="b">
        <v>1</v>
      </c>
      <c r="N119" s="58" t="str">
        <f>_xlfn.XLOOKUP($C119,Bus!$A$2:$A$121,Bus!$I$2:$I$121,0)</f>
        <v>NORDESTE</v>
      </c>
      <c r="O119" s="65" t="str">
        <f>_xlfn.XLOOKUP($C119,Bus!$A$2:$A$121,Bus!$J$2:$J$121,0)</f>
        <v>COROZO</v>
      </c>
    </row>
    <row r="120" spans="1:15" ht="15">
      <c r="A120" s="81" t="s">
        <v>254</v>
      </c>
      <c r="B120" s="78" t="str">
        <f>_xlfn.CONCAT(_xlfn.XLOOKUP($C120,Bus!$A$2:$A$121,Bus!$B$2:$B$121,0)," - ",_xlfn.XLOOKUP($D120,Bus!$A$2:$A$121,Bus!$B$2:$B$121,0))</f>
        <v>Barranca_220 - Sogamoso_220</v>
      </c>
      <c r="C120" s="59" t="s">
        <v>840</v>
      </c>
      <c r="D120" s="59" t="s">
        <v>846</v>
      </c>
      <c r="E120" s="33">
        <v>8.6488137185950411E-3</v>
      </c>
      <c r="F120" s="33">
        <v>5.3026621937603304E-2</v>
      </c>
      <c r="G120" s="33">
        <v>343</v>
      </c>
      <c r="H120" s="33">
        <v>343</v>
      </c>
      <c r="I120" s="33">
        <v>343</v>
      </c>
      <c r="J120" s="60">
        <v>52.259998000000003</v>
      </c>
      <c r="K120" s="33">
        <v>220</v>
      </c>
      <c r="L120" s="61">
        <v>1</v>
      </c>
      <c r="M120" s="60" t="b">
        <v>1</v>
      </c>
      <c r="N120" s="58" t="str">
        <f>_xlfn.XLOOKUP($C120,Bus!$A$2:$A$121,Bus!$I$2:$I$121,0)</f>
        <v>NORDESTE</v>
      </c>
      <c r="O120" s="65" t="str">
        <f>_xlfn.XLOOKUP($C120,Bus!$A$2:$A$121,Bus!$J$2:$J$121,0)</f>
        <v>SANTANDER</v>
      </c>
    </row>
    <row r="121" spans="1:15" ht="15">
      <c r="A121" s="81" t="s">
        <v>255</v>
      </c>
      <c r="B121" s="78" t="str">
        <f>_xlfn.CONCAT(_xlfn.XLOOKUP($C121,Bus!$A$2:$A$121,Bus!$B$2:$B$121,0)," - ",_xlfn.XLOOKUP($D121,Bus!$A$2:$A$121,Bus!$B$2:$B$121,0))</f>
        <v>Bmanga_220 - Sogamoso_220</v>
      </c>
      <c r="C121" s="59" t="s">
        <v>841</v>
      </c>
      <c r="D121" s="59" t="s">
        <v>846</v>
      </c>
      <c r="E121" s="33">
        <v>7.3976654547520662E-3</v>
      </c>
      <c r="F121" s="33">
        <v>4.5355724155165283E-2</v>
      </c>
      <c r="G121" s="33">
        <v>343</v>
      </c>
      <c r="H121" s="33">
        <v>343</v>
      </c>
      <c r="I121" s="33">
        <v>343</v>
      </c>
      <c r="J121" s="60">
        <v>44.700001</v>
      </c>
      <c r="K121" s="33">
        <v>220</v>
      </c>
      <c r="L121" s="61">
        <v>1</v>
      </c>
      <c r="M121" s="60" t="b">
        <v>1</v>
      </c>
      <c r="N121" s="58" t="str">
        <f>_xlfn.XLOOKUP($C121,Bus!$A$2:$A$121,Bus!$I$2:$I$121,0)</f>
        <v>NORDESTE</v>
      </c>
      <c r="O121" s="65" t="str">
        <f>_xlfn.XLOOKUP($C121,Bus!$A$2:$A$121,Bus!$J$2:$J$121,0)</f>
        <v>SANTANDER</v>
      </c>
    </row>
    <row r="122" spans="1:15" ht="15">
      <c r="A122" s="81" t="s">
        <v>256</v>
      </c>
      <c r="B122" s="78" t="str">
        <f>_xlfn.CONCAT(_xlfn.XLOOKUP($C122,Bus!$A$2:$A$121,Bus!$B$2:$B$121,0)," - ",_xlfn.XLOOKUP($D122,Bus!$A$2:$A$121,Bus!$B$2:$B$121,0))</f>
        <v>Barranca_220 - Comuneros_220</v>
      </c>
      <c r="C122" s="59" t="s">
        <v>840</v>
      </c>
      <c r="D122" s="59" t="s">
        <v>842</v>
      </c>
      <c r="E122" s="33">
        <v>1.6319917355371901E-3</v>
      </c>
      <c r="F122" s="33">
        <v>1.2046082644628099E-2</v>
      </c>
      <c r="G122" s="33">
        <v>308</v>
      </c>
      <c r="H122" s="33">
        <v>308</v>
      </c>
      <c r="I122" s="33">
        <v>308</v>
      </c>
      <c r="J122" s="60">
        <v>10.91</v>
      </c>
      <c r="K122" s="33">
        <v>220</v>
      </c>
      <c r="L122" s="61">
        <v>1</v>
      </c>
      <c r="M122" s="60" t="b">
        <v>1</v>
      </c>
      <c r="N122" s="58" t="str">
        <f>_xlfn.XLOOKUP($C122,Bus!$A$2:$A$121,Bus!$I$2:$I$121,0)</f>
        <v>NORDESTE</v>
      </c>
      <c r="O122" s="65" t="str">
        <f>_xlfn.XLOOKUP($C122,Bus!$A$2:$A$121,Bus!$J$2:$J$121,0)</f>
        <v>SANTANDER</v>
      </c>
    </row>
    <row r="123" spans="1:15" ht="15">
      <c r="A123" s="81" t="s">
        <v>257</v>
      </c>
      <c r="B123" s="78" t="str">
        <f>_xlfn.CONCAT(_xlfn.XLOOKUP($C123,Bus!$A$2:$A$121,Bus!$B$2:$B$121,0)," - ",_xlfn.XLOOKUP($D123,Bus!$A$2:$A$121,Bus!$B$2:$B$121,0))</f>
        <v>Bmanga_220 - Guatiguara_220</v>
      </c>
      <c r="C123" s="59" t="s">
        <v>841</v>
      </c>
      <c r="D123" s="59" t="s">
        <v>843</v>
      </c>
      <c r="E123" s="33">
        <v>1.7864752066115703E-3</v>
      </c>
      <c r="F123" s="33">
        <v>1.2818084710743801E-2</v>
      </c>
      <c r="G123" s="33">
        <v>319</v>
      </c>
      <c r="H123" s="33">
        <v>319</v>
      </c>
      <c r="I123" s="33">
        <v>319</v>
      </c>
      <c r="J123" s="60">
        <v>12.11</v>
      </c>
      <c r="K123" s="33">
        <v>220</v>
      </c>
      <c r="L123" s="61">
        <v>1</v>
      </c>
      <c r="M123" s="60" t="b">
        <v>1</v>
      </c>
      <c r="N123" s="58" t="str">
        <f>_xlfn.XLOOKUP($C123,Bus!$A$2:$A$121,Bus!$I$2:$I$121,0)</f>
        <v>NORDESTE</v>
      </c>
      <c r="O123" s="65" t="str">
        <f>_xlfn.XLOOKUP($C123,Bus!$A$2:$A$121,Bus!$J$2:$J$121,0)</f>
        <v>SANTANDER</v>
      </c>
    </row>
    <row r="124" spans="1:15" ht="15">
      <c r="A124" s="81" t="s">
        <v>258</v>
      </c>
      <c r="B124" s="78" t="str">
        <f>_xlfn.CONCAT(_xlfn.XLOOKUP($C124,Bus!$A$2:$A$121,Bus!$B$2:$B$121,0)," - ",_xlfn.XLOOKUP($D124,Bus!$A$2:$A$121,Bus!$B$2:$B$121,0))</f>
        <v>Bmanga_220 - Palos_220</v>
      </c>
      <c r="C124" s="59" t="s">
        <v>841</v>
      </c>
      <c r="D124" s="59" t="s">
        <v>847</v>
      </c>
      <c r="E124" s="33">
        <v>3.8178927247933883E-3</v>
      </c>
      <c r="F124" s="33">
        <v>2.3861829529958679E-2</v>
      </c>
      <c r="G124" s="33">
        <v>343</v>
      </c>
      <c r="H124" s="33">
        <v>343</v>
      </c>
      <c r="I124" s="33">
        <v>343</v>
      </c>
      <c r="J124" s="60">
        <v>23.450001</v>
      </c>
      <c r="K124" s="33">
        <v>220</v>
      </c>
      <c r="L124" s="61">
        <v>1</v>
      </c>
      <c r="M124" s="60" t="b">
        <v>1</v>
      </c>
      <c r="N124" s="58" t="str">
        <f>_xlfn.XLOOKUP($C124,Bus!$A$2:$A$121,Bus!$I$2:$I$121,0)</f>
        <v>NORDESTE</v>
      </c>
      <c r="O124" s="65" t="str">
        <f>_xlfn.XLOOKUP($C124,Bus!$A$2:$A$121,Bus!$J$2:$J$121,0)</f>
        <v>SANTANDER</v>
      </c>
    </row>
    <row r="125" spans="1:15" ht="15">
      <c r="A125" s="81" t="s">
        <v>1408</v>
      </c>
      <c r="B125" s="78" t="str">
        <f>_xlfn.CONCAT(_xlfn.XLOOKUP($C125,Bus!$A$2:$A$121,Bus!$B$2:$B$121,0)," - ",_xlfn.XLOOKUP($D125,Bus!$A$2:$A$121,Bus!$B$2:$B$121,0))</f>
        <v>CiraInfanta_220 - Comuneros_220</v>
      </c>
      <c r="C125" s="59" t="s">
        <v>844</v>
      </c>
      <c r="D125" s="59" t="s">
        <v>842</v>
      </c>
      <c r="E125" s="33">
        <v>2.6828080064049587E-3</v>
      </c>
      <c r="F125" s="33">
        <v>1.7590075397520659E-2</v>
      </c>
      <c r="G125" s="33">
        <v>114</v>
      </c>
      <c r="H125" s="33">
        <v>114</v>
      </c>
      <c r="I125" s="33">
        <v>114</v>
      </c>
      <c r="J125" s="60">
        <v>17.290001</v>
      </c>
      <c r="K125" s="33">
        <v>220</v>
      </c>
      <c r="L125" s="61">
        <v>1</v>
      </c>
      <c r="M125" s="60" t="b">
        <v>1</v>
      </c>
      <c r="N125" s="58" t="str">
        <f>_xlfn.XLOOKUP($C125,Bus!$A$2:$A$121,Bus!$I$2:$I$121,0)</f>
        <v>NORDESTE</v>
      </c>
      <c r="O125" s="65" t="str">
        <f>_xlfn.XLOOKUP($C125,Bus!$A$2:$A$121,Bus!$J$2:$J$121,0)</f>
        <v>SANTANDER</v>
      </c>
    </row>
    <row r="126" spans="1:15" ht="15">
      <c r="A126" s="81" t="s">
        <v>1409</v>
      </c>
      <c r="B126" s="78" t="str">
        <f>_xlfn.CONCAT(_xlfn.XLOOKUP($C126,Bus!$A$2:$A$121,Bus!$B$2:$B$121,0)," - ",_xlfn.XLOOKUP($D126,Bus!$A$2:$A$121,Bus!$B$2:$B$121,0))</f>
        <v>Comuneros_220 - Guatiguara_220</v>
      </c>
      <c r="C126" s="59" t="s">
        <v>842</v>
      </c>
      <c r="D126" s="59" t="s">
        <v>843</v>
      </c>
      <c r="E126" s="33">
        <v>1.0330784907024793E-2</v>
      </c>
      <c r="F126" s="33">
        <v>9.3409973245041328E-2</v>
      </c>
      <c r="G126" s="33">
        <v>308</v>
      </c>
      <c r="H126" s="33">
        <v>308</v>
      </c>
      <c r="I126" s="33">
        <v>308</v>
      </c>
      <c r="J126" s="60">
        <v>95.239998</v>
      </c>
      <c r="K126" s="33">
        <v>220</v>
      </c>
      <c r="L126" s="61">
        <v>1</v>
      </c>
      <c r="M126" s="60" t="b">
        <v>1</v>
      </c>
      <c r="N126" s="58" t="str">
        <f>_xlfn.XLOOKUP($C126,Bus!$A$2:$A$121,Bus!$I$2:$I$121,0)</f>
        <v>NORDESTE</v>
      </c>
      <c r="O126" s="65" t="str">
        <f>_xlfn.XLOOKUP($C126,Bus!$A$2:$A$121,Bus!$J$2:$J$121,0)</f>
        <v>SANTANDER</v>
      </c>
    </row>
    <row r="127" spans="1:15" ht="15">
      <c r="A127" s="81" t="s">
        <v>1371</v>
      </c>
      <c r="B127" s="78" t="str">
        <f>_xlfn.CONCAT(_xlfn.XLOOKUP($C127,Bus!$A$2:$A$121,Bus!$B$2:$B$121,0)," - ",_xlfn.XLOOKUP($D127,Bus!$A$2:$A$121,Bus!$B$2:$B$121,0))</f>
        <v>Comuneros_220 - Primavera_220</v>
      </c>
      <c r="C127" s="59" t="s">
        <v>842</v>
      </c>
      <c r="D127" s="59" t="s">
        <v>854</v>
      </c>
      <c r="E127" s="33">
        <v>8.252762271880338E-3</v>
      </c>
      <c r="F127" s="33">
        <v>6.2693582065821485E-2</v>
      </c>
      <c r="G127" s="33">
        <v>617</v>
      </c>
      <c r="H127" s="33">
        <v>617</v>
      </c>
      <c r="I127" s="33">
        <v>617</v>
      </c>
      <c r="J127" s="60">
        <v>111.599998</v>
      </c>
      <c r="K127" s="33">
        <v>220</v>
      </c>
      <c r="L127" s="61">
        <v>2</v>
      </c>
      <c r="M127" s="60" t="b">
        <v>1</v>
      </c>
      <c r="N127" s="58" t="str">
        <f>_xlfn.XLOOKUP($C127,Bus!$A$2:$A$121,Bus!$I$2:$I$121,0)</f>
        <v>NORDESTE</v>
      </c>
      <c r="O127" s="65" t="str">
        <f>_xlfn.XLOOKUP($C127,Bus!$A$2:$A$121,Bus!$J$2:$J$121,0)</f>
        <v>SANTANDER</v>
      </c>
    </row>
    <row r="128" spans="1:15" ht="15">
      <c r="A128" s="81" t="s">
        <v>1372</v>
      </c>
      <c r="B128" s="78" t="str">
        <f>_xlfn.CONCAT(_xlfn.XLOOKUP($C128,Bus!$A$2:$A$121,Bus!$B$2:$B$121,0)," - ",_xlfn.XLOOKUP($D128,Bus!$A$2:$A$121,Bus!$B$2:$B$121,0))</f>
        <v>Guatiguara_220 - Palos_220</v>
      </c>
      <c r="C128" s="59" t="s">
        <v>843</v>
      </c>
      <c r="D128" s="59" t="s">
        <v>847</v>
      </c>
      <c r="E128" s="33">
        <v>3.8877805785123964E-3</v>
      </c>
      <c r="F128" s="33">
        <v>3.0560169421487607E-2</v>
      </c>
      <c r="G128" s="33">
        <v>319</v>
      </c>
      <c r="H128" s="33">
        <v>319</v>
      </c>
      <c r="I128" s="33">
        <v>319</v>
      </c>
      <c r="J128" s="60">
        <v>30.6</v>
      </c>
      <c r="K128" s="33">
        <v>220</v>
      </c>
      <c r="L128" s="61">
        <v>1</v>
      </c>
      <c r="M128" s="60" t="b">
        <v>1</v>
      </c>
      <c r="N128" s="58" t="str">
        <f>_xlfn.XLOOKUP($C128,Bus!$A$2:$A$121,Bus!$I$2:$I$121,0)</f>
        <v>NORDESTE</v>
      </c>
      <c r="O128" s="65" t="str">
        <f>_xlfn.XLOOKUP($C128,Bus!$A$2:$A$121,Bus!$J$2:$J$121,0)</f>
        <v>SANTANDER</v>
      </c>
    </row>
    <row r="129" spans="1:15" ht="15">
      <c r="A129" s="81" t="s">
        <v>259</v>
      </c>
      <c r="B129" s="78" t="str">
        <f>_xlfn.CONCAT(_xlfn.XLOOKUP($C129,Bus!$A$2:$A$121,Bus!$B$2:$B$121,0)," - ",_xlfn.XLOOKUP($D129,Bus!$A$2:$A$121,Bus!$B$2:$B$121,0))</f>
        <v>Guatiguara_220 - Primavera_220</v>
      </c>
      <c r="C129" s="59" t="s">
        <v>843</v>
      </c>
      <c r="D129" s="59" t="s">
        <v>854</v>
      </c>
      <c r="E129" s="33">
        <v>1.8279129379958677E-2</v>
      </c>
      <c r="F129" s="33">
        <v>0.16043891459462811</v>
      </c>
      <c r="G129" s="33">
        <v>373</v>
      </c>
      <c r="H129" s="33">
        <v>373</v>
      </c>
      <c r="I129" s="33">
        <v>373</v>
      </c>
      <c r="J129" s="60">
        <v>162.929993</v>
      </c>
      <c r="K129" s="33">
        <v>220</v>
      </c>
      <c r="L129" s="61">
        <v>1</v>
      </c>
      <c r="M129" s="60" t="b">
        <v>1</v>
      </c>
      <c r="N129" s="58" t="str">
        <f>_xlfn.XLOOKUP($C129,Bus!$A$2:$A$121,Bus!$I$2:$I$121,0)</f>
        <v>NORDESTE</v>
      </c>
      <c r="O129" s="65" t="str">
        <f>_xlfn.XLOOKUP($C129,Bus!$A$2:$A$121,Bus!$J$2:$J$121,0)</f>
        <v>SANTANDER</v>
      </c>
    </row>
    <row r="130" spans="1:15" ht="15">
      <c r="A130" s="81" t="s">
        <v>260</v>
      </c>
      <c r="B130" s="78" t="str">
        <f>_xlfn.CONCAT(_xlfn.XLOOKUP($C130,Bus!$A$2:$A$121,Bus!$B$2:$B$121,0)," - ",_xlfn.XLOOKUP($D130,Bus!$A$2:$A$121,Bus!$B$2:$B$121,0))</f>
        <v>Ocaña_500 - Sogamoso_500</v>
      </c>
      <c r="C130" s="59" t="s">
        <v>836</v>
      </c>
      <c r="D130" s="59" t="s">
        <v>845</v>
      </c>
      <c r="E130" s="33">
        <v>1.7808383238399998E-3</v>
      </c>
      <c r="F130" s="33">
        <v>2.1605759076E-2</v>
      </c>
      <c r="G130" s="33">
        <v>1650</v>
      </c>
      <c r="H130" s="33">
        <v>1650</v>
      </c>
      <c r="I130" s="33">
        <v>1650</v>
      </c>
      <c r="J130" s="60">
        <v>163.679993</v>
      </c>
      <c r="K130" s="33">
        <v>500</v>
      </c>
      <c r="L130" s="61">
        <v>1</v>
      </c>
      <c r="M130" s="60" t="b">
        <v>1</v>
      </c>
      <c r="N130" s="58" t="str">
        <f>_xlfn.XLOOKUP($C130,Bus!$A$2:$A$121,Bus!$I$2:$I$121,0)</f>
        <v>NORDESTE</v>
      </c>
      <c r="O130" s="65" t="str">
        <f>_xlfn.XLOOKUP($C130,Bus!$A$2:$A$121,Bus!$J$2:$J$121,0)</f>
        <v>NSANTAND</v>
      </c>
    </row>
    <row r="131" spans="1:15" ht="15">
      <c r="A131" s="81" t="s">
        <v>261</v>
      </c>
      <c r="B131" s="78" t="str">
        <f>_xlfn.CONCAT(_xlfn.XLOOKUP($C131,Bus!$A$2:$A$121,Bus!$B$2:$B$121,0)," - ",_xlfn.XLOOKUP($D131,Bus!$A$2:$A$121,Bus!$B$2:$B$121,0))</f>
        <v>Primavera_500 - Sogamoso_500</v>
      </c>
      <c r="C131" s="59" t="s">
        <v>848</v>
      </c>
      <c r="D131" s="59" t="s">
        <v>845</v>
      </c>
      <c r="E131" s="33">
        <v>1.51407717768E-3</v>
      </c>
      <c r="F131" s="33">
        <v>1.7962707735199999E-2</v>
      </c>
      <c r="G131" s="33">
        <v>1650</v>
      </c>
      <c r="H131" s="33">
        <v>1650</v>
      </c>
      <c r="I131" s="33">
        <v>1650</v>
      </c>
      <c r="J131" s="60">
        <v>135.66999799999999</v>
      </c>
      <c r="K131" s="33">
        <v>500</v>
      </c>
      <c r="L131" s="61">
        <v>1</v>
      </c>
      <c r="M131" s="60" t="b">
        <v>1</v>
      </c>
      <c r="N131" s="58" t="str">
        <f>_xlfn.XLOOKUP($C131,Bus!$A$2:$A$121,Bus!$I$2:$I$121,0)</f>
        <v>ANTIOQUIA</v>
      </c>
      <c r="O131" s="65" t="str">
        <f>_xlfn.XLOOKUP($C131,Bus!$A$2:$A$121,Bus!$J$2:$J$121,0)</f>
        <v>ANTIOQUI</v>
      </c>
    </row>
    <row r="132" spans="1:15" ht="15">
      <c r="A132" s="81" t="s">
        <v>262</v>
      </c>
      <c r="B132" s="78" t="str">
        <f>_xlfn.CONCAT(_xlfn.XLOOKUP($C132,Bus!$A$2:$A$121,Bus!$B$2:$B$121,0)," - ",_xlfn.XLOOKUP($D132,Bus!$A$2:$A$121,Bus!$B$2:$B$121,0))</f>
        <v>Ancon_EPM_220 - Ancon_ISA_220</v>
      </c>
      <c r="C132" s="59" t="s">
        <v>864</v>
      </c>
      <c r="D132" s="59" t="s">
        <v>849</v>
      </c>
      <c r="E132" s="33">
        <v>2.2964876033057855E-5</v>
      </c>
      <c r="F132" s="33">
        <v>1.9157024793388429E-4</v>
      </c>
      <c r="G132" s="33">
        <v>800</v>
      </c>
      <c r="H132" s="33">
        <v>800</v>
      </c>
      <c r="I132" s="33">
        <v>800</v>
      </c>
      <c r="J132" s="60">
        <v>0.38</v>
      </c>
      <c r="K132" s="33">
        <v>220</v>
      </c>
      <c r="L132" s="61">
        <v>2</v>
      </c>
      <c r="M132" s="60" t="b">
        <v>1</v>
      </c>
      <c r="N132" s="58" t="str">
        <f>_xlfn.XLOOKUP($C132,Bus!$A$2:$A$121,Bus!$I$2:$I$121,0)</f>
        <v>ANTIOQUIA</v>
      </c>
      <c r="O132" s="65" t="str">
        <f>_xlfn.XLOOKUP($C132,Bus!$A$2:$A$121,Bus!$J$2:$J$121,0)</f>
        <v>ANTIOQUI</v>
      </c>
    </row>
    <row r="133" spans="1:15" ht="15">
      <c r="A133" s="81" t="s">
        <v>263</v>
      </c>
      <c r="B133" s="78" t="str">
        <f>_xlfn.CONCAT(_xlfn.XLOOKUP($C133,Bus!$A$2:$A$121,Bus!$B$2:$B$121,0)," - ",_xlfn.XLOOKUP($D133,Bus!$A$2:$A$121,Bus!$B$2:$B$121,0))</f>
        <v>Primavera_500 - San_Carlos_500</v>
      </c>
      <c r="C133" s="59" t="s">
        <v>848</v>
      </c>
      <c r="D133" s="59" t="s">
        <v>857</v>
      </c>
      <c r="E133" s="33">
        <v>8.4493509022799988E-4</v>
      </c>
      <c r="F133" s="33">
        <v>1.0733682649932E-2</v>
      </c>
      <c r="G133" s="33">
        <v>2165</v>
      </c>
      <c r="H133" s="33">
        <v>2165</v>
      </c>
      <c r="I133" s="33">
        <v>2165</v>
      </c>
      <c r="J133" s="60">
        <v>82.610000999999997</v>
      </c>
      <c r="K133" s="33">
        <v>500</v>
      </c>
      <c r="L133" s="61">
        <v>1</v>
      </c>
      <c r="M133" s="60" t="b">
        <v>1</v>
      </c>
      <c r="N133" s="58" t="str">
        <f>_xlfn.XLOOKUP($C133,Bus!$A$2:$A$121,Bus!$I$2:$I$121,0)</f>
        <v>ANTIOQUIA</v>
      </c>
      <c r="O133" s="65" t="str">
        <f>_xlfn.XLOOKUP($C133,Bus!$A$2:$A$121,Bus!$J$2:$J$121,0)</f>
        <v>ANTIOQUI</v>
      </c>
    </row>
    <row r="134" spans="1:15" ht="15">
      <c r="A134" s="81" t="s">
        <v>264</v>
      </c>
      <c r="B134" s="78" t="str">
        <f>_xlfn.CONCAT(_xlfn.XLOOKUP($C134,Bus!$A$2:$A$121,Bus!$B$2:$B$121,0)," - ",_xlfn.XLOOKUP($D134,Bus!$A$2:$A$121,Bus!$B$2:$B$121,0))</f>
        <v>Jaguas_220 - Malena_220</v>
      </c>
      <c r="C134" s="59" t="s">
        <v>858</v>
      </c>
      <c r="D134" s="59" t="s">
        <v>871</v>
      </c>
      <c r="E134" s="33">
        <v>8.8836774297520668E-3</v>
      </c>
      <c r="F134" s="33">
        <v>7.5239016425206612E-2</v>
      </c>
      <c r="G134" s="33">
        <v>293</v>
      </c>
      <c r="H134" s="33">
        <v>293</v>
      </c>
      <c r="I134" s="33">
        <v>293</v>
      </c>
      <c r="J134" s="60">
        <v>69.349997999999999</v>
      </c>
      <c r="K134" s="33">
        <v>220</v>
      </c>
      <c r="L134" s="61">
        <v>1</v>
      </c>
      <c r="M134" s="60" t="b">
        <v>1</v>
      </c>
      <c r="N134" s="58" t="str">
        <f>_xlfn.XLOOKUP($C134,Bus!$A$2:$A$121,Bus!$I$2:$I$121,0)</f>
        <v>ANTIOQUIA</v>
      </c>
      <c r="O134" s="65" t="str">
        <f>_xlfn.XLOOKUP($C134,Bus!$A$2:$A$121,Bus!$J$2:$J$121,0)</f>
        <v>ANTIOQUI</v>
      </c>
    </row>
    <row r="135" spans="1:15" ht="15">
      <c r="A135" s="81" t="s">
        <v>265</v>
      </c>
      <c r="B135" s="78" t="str">
        <f>_xlfn.CONCAT(_xlfn.XLOOKUP($C135,Bus!$A$2:$A$121,Bus!$B$2:$B$121,0)," - ",_xlfn.XLOOKUP($D135,Bus!$A$2:$A$121,Bus!$B$2:$B$121,0))</f>
        <v>Playas_220 - Primavera_220</v>
      </c>
      <c r="C135" s="59" t="s">
        <v>859</v>
      </c>
      <c r="D135" s="59" t="s">
        <v>854</v>
      </c>
      <c r="E135" s="33">
        <v>1.2007722680165291E-2</v>
      </c>
      <c r="F135" s="33">
        <v>0.10291717787272728</v>
      </c>
      <c r="G135" s="33">
        <v>374</v>
      </c>
      <c r="H135" s="33">
        <v>374</v>
      </c>
      <c r="I135" s="33">
        <v>374</v>
      </c>
      <c r="J135" s="60">
        <v>104.339996</v>
      </c>
      <c r="K135" s="33">
        <v>220</v>
      </c>
      <c r="L135" s="61">
        <v>1</v>
      </c>
      <c r="M135" s="60" t="b">
        <v>1</v>
      </c>
      <c r="N135" s="58" t="str">
        <f>_xlfn.XLOOKUP($C135,Bus!$A$2:$A$121,Bus!$I$2:$I$121,0)</f>
        <v>ANTIOQUIA</v>
      </c>
      <c r="O135" s="65" t="str">
        <f>_xlfn.XLOOKUP($C135,Bus!$A$2:$A$121,Bus!$J$2:$J$121,0)</f>
        <v>ANTIOQUI</v>
      </c>
    </row>
    <row r="136" spans="1:15" ht="15">
      <c r="A136" s="81" t="s">
        <v>266</v>
      </c>
      <c r="B136" s="78" t="str">
        <f>_xlfn.CONCAT(_xlfn.XLOOKUP($C136,Bus!$A$2:$A$121,Bus!$B$2:$B$121,0)," - ",_xlfn.XLOOKUP($D136,Bus!$A$2:$A$121,Bus!$B$2:$B$121,0))</f>
        <v>Ancon_EPM_220 - Miraflores_220</v>
      </c>
      <c r="C136" s="59" t="s">
        <v>864</v>
      </c>
      <c r="D136" s="59" t="s">
        <v>868</v>
      </c>
      <c r="E136" s="33">
        <v>2.4173553719008269E-3</v>
      </c>
      <c r="F136" s="33">
        <v>2.0301652892561986E-2</v>
      </c>
      <c r="G136" s="33">
        <v>296</v>
      </c>
      <c r="H136" s="33">
        <v>296</v>
      </c>
      <c r="I136" s="33">
        <v>296</v>
      </c>
      <c r="J136" s="60">
        <v>20</v>
      </c>
      <c r="K136" s="33">
        <v>220</v>
      </c>
      <c r="L136" s="61">
        <v>1</v>
      </c>
      <c r="M136" s="60" t="b">
        <v>1</v>
      </c>
      <c r="N136" s="58" t="str">
        <f>_xlfn.XLOOKUP($C136,Bus!$A$2:$A$121,Bus!$I$2:$I$121,0)</f>
        <v>ANTIOQUIA</v>
      </c>
      <c r="O136" s="65" t="str">
        <f>_xlfn.XLOOKUP($C136,Bus!$A$2:$A$121,Bus!$J$2:$J$121,0)</f>
        <v>ANTIOQUI</v>
      </c>
    </row>
    <row r="137" spans="1:15" ht="15">
      <c r="A137" s="81" t="s">
        <v>267</v>
      </c>
      <c r="B137" s="78" t="str">
        <f>_xlfn.CONCAT(_xlfn.XLOOKUP($C137,Bus!$A$2:$A$121,Bus!$B$2:$B$121,0)," - ",_xlfn.XLOOKUP($D137,Bus!$A$2:$A$121,Bus!$B$2:$B$121,0))</f>
        <v>Barbosa_220 - Guadalupe_220</v>
      </c>
      <c r="C137" s="59" t="s">
        <v>860</v>
      </c>
      <c r="D137" s="59" t="s">
        <v>861</v>
      </c>
      <c r="E137" s="33">
        <v>6.204142803719009E-3</v>
      </c>
      <c r="F137" s="33">
        <v>5.1754216892561981E-2</v>
      </c>
      <c r="G137" s="33">
        <v>296</v>
      </c>
      <c r="H137" s="33">
        <v>296</v>
      </c>
      <c r="I137" s="33">
        <v>296</v>
      </c>
      <c r="J137" s="60">
        <v>51.330002</v>
      </c>
      <c r="K137" s="33">
        <v>220</v>
      </c>
      <c r="L137" s="61">
        <v>1</v>
      </c>
      <c r="M137" s="60" t="b">
        <v>1</v>
      </c>
      <c r="N137" s="58" t="str">
        <f>_xlfn.XLOOKUP($C137,Bus!$A$2:$A$121,Bus!$I$2:$I$121,0)</f>
        <v>ANTIOQUIA</v>
      </c>
      <c r="O137" s="65" t="str">
        <f>_xlfn.XLOOKUP($C137,Bus!$A$2:$A$121,Bus!$J$2:$J$121,0)</f>
        <v>ANTIOQUI</v>
      </c>
    </row>
    <row r="138" spans="1:15" ht="15">
      <c r="A138" s="81" t="s">
        <v>268</v>
      </c>
      <c r="B138" s="78" t="str">
        <f>_xlfn.CONCAT(_xlfn.XLOOKUP($C138,Bus!$A$2:$A$121,Bus!$B$2:$B$121,0)," - ",_xlfn.XLOOKUP($D138,Bus!$A$2:$A$121,Bus!$B$2:$B$121,0))</f>
        <v>Barbosa_220 - Guatape_220</v>
      </c>
      <c r="C138" s="59" t="s">
        <v>860</v>
      </c>
      <c r="D138" s="59" t="s">
        <v>850</v>
      </c>
      <c r="E138" s="33">
        <v>4.4237600888429752E-3</v>
      </c>
      <c r="F138" s="33">
        <v>3.6902477322314046E-2</v>
      </c>
      <c r="G138" s="33">
        <v>296</v>
      </c>
      <c r="H138" s="33">
        <v>296</v>
      </c>
      <c r="I138" s="33">
        <v>296</v>
      </c>
      <c r="J138" s="60">
        <v>36.599997999999999</v>
      </c>
      <c r="K138" s="33">
        <v>220</v>
      </c>
      <c r="L138" s="61">
        <v>1</v>
      </c>
      <c r="M138" s="60" t="b">
        <v>1</v>
      </c>
      <c r="N138" s="58" t="str">
        <f>_xlfn.XLOOKUP($C138,Bus!$A$2:$A$121,Bus!$I$2:$I$121,0)</f>
        <v>ANTIOQUIA</v>
      </c>
      <c r="O138" s="65" t="str">
        <f>_xlfn.XLOOKUP($C138,Bus!$A$2:$A$121,Bus!$J$2:$J$121,0)</f>
        <v>ANTIOQUI</v>
      </c>
    </row>
    <row r="139" spans="1:15" ht="15">
      <c r="A139" s="81" t="s">
        <v>269</v>
      </c>
      <c r="B139" s="78" t="str">
        <f>_xlfn.CONCAT(_xlfn.XLOOKUP($C139,Bus!$A$2:$A$121,Bus!$B$2:$B$121,0)," - ",_xlfn.XLOOKUP($D139,Bus!$A$2:$A$121,Bus!$B$2:$B$121,0))</f>
        <v>Barbosa_220 - La_Tasajera_220</v>
      </c>
      <c r="C139" s="59" t="s">
        <v>860</v>
      </c>
      <c r="D139" s="59" t="s">
        <v>852</v>
      </c>
      <c r="E139" s="33">
        <v>1.4589876033057852E-3</v>
      </c>
      <c r="F139" s="33">
        <v>1.4392148760330578E-2</v>
      </c>
      <c r="G139" s="33">
        <v>307</v>
      </c>
      <c r="H139" s="33">
        <v>307</v>
      </c>
      <c r="I139" s="33">
        <v>307</v>
      </c>
      <c r="J139" s="60">
        <v>14.5</v>
      </c>
      <c r="K139" s="33">
        <v>220</v>
      </c>
      <c r="L139" s="61">
        <v>1</v>
      </c>
      <c r="M139" s="60" t="b">
        <v>1</v>
      </c>
      <c r="N139" s="58" t="str">
        <f>_xlfn.XLOOKUP($C139,Bus!$A$2:$A$121,Bus!$I$2:$I$121,0)</f>
        <v>ANTIOQUIA</v>
      </c>
      <c r="O139" s="65" t="str">
        <f>_xlfn.XLOOKUP($C139,Bus!$A$2:$A$121,Bus!$J$2:$J$121,0)</f>
        <v>ANTIOQUI</v>
      </c>
    </row>
    <row r="140" spans="1:15" ht="15">
      <c r="A140" s="81" t="s">
        <v>270</v>
      </c>
      <c r="B140" s="78" t="str">
        <f>_xlfn.CONCAT(_xlfn.XLOOKUP($C140,Bus!$A$2:$A$121,Bus!$B$2:$B$121,0)," - ",_xlfn.XLOOKUP($D140,Bus!$A$2:$A$121,Bus!$B$2:$B$121,0))</f>
        <v>Barbosa_220 - Miraflores_220</v>
      </c>
      <c r="C140" s="59" t="s">
        <v>860</v>
      </c>
      <c r="D140" s="59" t="s">
        <v>868</v>
      </c>
      <c r="E140" s="33">
        <v>6.4301654101239667E-3</v>
      </c>
      <c r="F140" s="33">
        <v>5.3639670429752061E-2</v>
      </c>
      <c r="G140" s="33">
        <v>296</v>
      </c>
      <c r="H140" s="33">
        <v>296</v>
      </c>
      <c r="I140" s="33">
        <v>296</v>
      </c>
      <c r="J140" s="60">
        <v>53.200001</v>
      </c>
      <c r="K140" s="33">
        <v>220</v>
      </c>
      <c r="L140" s="61">
        <v>1</v>
      </c>
      <c r="M140" s="60" t="b">
        <v>1</v>
      </c>
      <c r="N140" s="58" t="str">
        <f>_xlfn.XLOOKUP($C140,Bus!$A$2:$A$121,Bus!$I$2:$I$121,0)</f>
        <v>ANTIOQUIA</v>
      </c>
      <c r="O140" s="65" t="str">
        <f>_xlfn.XLOOKUP($C140,Bus!$A$2:$A$121,Bus!$J$2:$J$121,0)</f>
        <v>ANTIOQUI</v>
      </c>
    </row>
    <row r="141" spans="1:15" ht="15">
      <c r="A141" s="81" t="s">
        <v>271</v>
      </c>
      <c r="B141" s="78" t="str">
        <f>_xlfn.CONCAT(_xlfn.XLOOKUP($C141,Bus!$A$2:$A$121,Bus!$B$2:$B$121,0)," - ",_xlfn.XLOOKUP($D141,Bus!$A$2:$A$121,Bus!$B$2:$B$121,0))</f>
        <v>Barbosa_220 - Porce_220</v>
      </c>
      <c r="C141" s="59" t="s">
        <v>860</v>
      </c>
      <c r="D141" s="59" t="s">
        <v>862</v>
      </c>
      <c r="E141" s="33">
        <v>6.02809894214876E-3</v>
      </c>
      <c r="F141" s="33">
        <v>5.2702807894214873E-2</v>
      </c>
      <c r="G141" s="33">
        <v>349</v>
      </c>
      <c r="H141" s="33">
        <v>349</v>
      </c>
      <c r="I141" s="33">
        <v>349</v>
      </c>
      <c r="J141" s="60">
        <v>52.099997999999999</v>
      </c>
      <c r="K141" s="33">
        <v>220</v>
      </c>
      <c r="L141" s="61">
        <v>1</v>
      </c>
      <c r="M141" s="60" t="b">
        <v>1</v>
      </c>
      <c r="N141" s="58" t="str">
        <f>_xlfn.XLOOKUP($C141,Bus!$A$2:$A$121,Bus!$I$2:$I$121,0)</f>
        <v>ANTIOQUIA</v>
      </c>
      <c r="O141" s="65" t="str">
        <f>_xlfn.XLOOKUP($C141,Bus!$A$2:$A$121,Bus!$J$2:$J$121,0)</f>
        <v>ANTIOQUI</v>
      </c>
    </row>
    <row r="142" spans="1:15" ht="15">
      <c r="A142" s="81" t="s">
        <v>1410</v>
      </c>
      <c r="B142" s="78" t="str">
        <f>_xlfn.CONCAT(_xlfn.XLOOKUP($C142,Bus!$A$2:$A$121,Bus!$B$2:$B$121,0)," - ",_xlfn.XLOOKUP($D142,Bus!$A$2:$A$121,Bus!$B$2:$B$121,0))</f>
        <v>Barbosa_220 - El_Salto_220</v>
      </c>
      <c r="C142" s="59" t="s">
        <v>860</v>
      </c>
      <c r="D142" s="59" t="s">
        <v>869</v>
      </c>
      <c r="E142" s="33">
        <v>5.1027892561983472E-3</v>
      </c>
      <c r="F142" s="33">
        <v>4.4325309917355372E-2</v>
      </c>
      <c r="G142" s="33">
        <v>349</v>
      </c>
      <c r="H142" s="33">
        <v>349</v>
      </c>
      <c r="I142" s="33">
        <v>349</v>
      </c>
      <c r="J142" s="60">
        <v>44.5</v>
      </c>
      <c r="K142" s="33">
        <v>220</v>
      </c>
      <c r="L142" s="61">
        <v>1</v>
      </c>
      <c r="M142" s="60" t="b">
        <v>1</v>
      </c>
      <c r="N142" s="58" t="str">
        <f>_xlfn.XLOOKUP($C142,Bus!$A$2:$A$121,Bus!$I$2:$I$121,0)</f>
        <v>ANTIOQUIA</v>
      </c>
      <c r="O142" s="65" t="str">
        <f>_xlfn.XLOOKUP($C142,Bus!$A$2:$A$121,Bus!$J$2:$J$121,0)</f>
        <v>ANTIOQUI</v>
      </c>
    </row>
    <row r="143" spans="1:15" ht="15">
      <c r="A143" s="81" t="s">
        <v>1411</v>
      </c>
      <c r="B143" s="78" t="str">
        <f>_xlfn.CONCAT(_xlfn.XLOOKUP($C143,Bus!$A$2:$A$121,Bus!$B$2:$B$121,0)," - ",_xlfn.XLOOKUP($D143,Bus!$A$2:$A$121,Bus!$B$2:$B$121,0))</f>
        <v>Bello_220 - La_Tasajera_220</v>
      </c>
      <c r="C143" s="59" t="s">
        <v>866</v>
      </c>
      <c r="D143" s="59" t="s">
        <v>852</v>
      </c>
      <c r="E143" s="33">
        <v>1.9338842975206612E-3</v>
      </c>
      <c r="F143" s="33">
        <v>1.6241322314049587E-2</v>
      </c>
      <c r="G143" s="33">
        <v>349</v>
      </c>
      <c r="H143" s="33">
        <v>349</v>
      </c>
      <c r="I143" s="33">
        <v>349</v>
      </c>
      <c r="J143" s="60">
        <v>16</v>
      </c>
      <c r="K143" s="33">
        <v>220</v>
      </c>
      <c r="L143" s="61">
        <v>1</v>
      </c>
      <c r="M143" s="60" t="b">
        <v>1</v>
      </c>
      <c r="N143" s="58" t="str">
        <f>_xlfn.XLOOKUP($C143,Bus!$A$2:$A$121,Bus!$I$2:$I$121,0)</f>
        <v>ANTIOQUIA</v>
      </c>
      <c r="O143" s="65" t="str">
        <f>_xlfn.XLOOKUP($C143,Bus!$A$2:$A$121,Bus!$J$2:$J$121,0)</f>
        <v>ANTIOQUI</v>
      </c>
    </row>
    <row r="144" spans="1:15" ht="15">
      <c r="A144" s="81" t="s">
        <v>1412</v>
      </c>
      <c r="B144" s="78" t="str">
        <f>_xlfn.CONCAT(_xlfn.XLOOKUP($C144,Bus!$A$2:$A$121,Bus!$B$2:$B$121,0)," - ",_xlfn.XLOOKUP($D144,Bus!$A$2:$A$121,Bus!$B$2:$B$121,0))</f>
        <v>Bello_220 - El_Salto_220</v>
      </c>
      <c r="C144" s="59" t="s">
        <v>866</v>
      </c>
      <c r="D144" s="59" t="s">
        <v>869</v>
      </c>
      <c r="E144" s="33">
        <v>8.2431814555785129E-3</v>
      </c>
      <c r="F144" s="33">
        <v>6.8974996965909086E-2</v>
      </c>
      <c r="G144" s="33">
        <v>349</v>
      </c>
      <c r="H144" s="33">
        <v>349</v>
      </c>
      <c r="I144" s="33">
        <v>349</v>
      </c>
      <c r="J144" s="60">
        <v>68.199996999999996</v>
      </c>
      <c r="K144" s="33">
        <v>220</v>
      </c>
      <c r="L144" s="61">
        <v>1</v>
      </c>
      <c r="M144" s="60" t="b">
        <v>1</v>
      </c>
      <c r="N144" s="58" t="str">
        <f>_xlfn.XLOOKUP($C144,Bus!$A$2:$A$121,Bus!$I$2:$I$121,0)</f>
        <v>ANTIOQUIA</v>
      </c>
      <c r="O144" s="65" t="str">
        <f>_xlfn.XLOOKUP($C144,Bus!$A$2:$A$121,Bus!$J$2:$J$121,0)</f>
        <v>ANTIOQUI</v>
      </c>
    </row>
    <row r="145" spans="1:15" ht="15">
      <c r="A145" s="81" t="s">
        <v>272</v>
      </c>
      <c r="B145" s="78" t="str">
        <f>_xlfn.CONCAT(_xlfn.XLOOKUP($C145,Bus!$A$2:$A$121,Bus!$B$2:$B$121,0)," - ",_xlfn.XLOOKUP($D145,Bus!$A$2:$A$121,Bus!$B$2:$B$121,0))</f>
        <v>Envigado_220 - Guatape_220</v>
      </c>
      <c r="C145" s="59" t="s">
        <v>867</v>
      </c>
      <c r="D145" s="59" t="s">
        <v>850</v>
      </c>
      <c r="E145" s="33">
        <v>7.5876443876033055E-3</v>
      </c>
      <c r="F145" s="33">
        <v>6.313910956900827E-2</v>
      </c>
      <c r="G145" s="33">
        <v>296</v>
      </c>
      <c r="H145" s="33">
        <v>296</v>
      </c>
      <c r="I145" s="33">
        <v>296</v>
      </c>
      <c r="J145" s="60">
        <v>63.099997999999999</v>
      </c>
      <c r="K145" s="33">
        <v>220</v>
      </c>
      <c r="L145" s="61">
        <v>1</v>
      </c>
      <c r="M145" s="60" t="b">
        <v>1</v>
      </c>
      <c r="N145" s="58" t="str">
        <f>_xlfn.XLOOKUP($C145,Bus!$A$2:$A$121,Bus!$I$2:$I$121,0)</f>
        <v>ANTIOQUIA</v>
      </c>
      <c r="O145" s="65" t="str">
        <f>_xlfn.XLOOKUP($C145,Bus!$A$2:$A$121,Bus!$J$2:$J$121,0)</f>
        <v>ANTIOQUI</v>
      </c>
    </row>
    <row r="146" spans="1:15" ht="15">
      <c r="A146" s="81" t="s">
        <v>273</v>
      </c>
      <c r="B146" s="78" t="str">
        <f>_xlfn.CONCAT(_xlfn.XLOOKUP($C146,Bus!$A$2:$A$121,Bus!$B$2:$B$121,0)," - ",_xlfn.XLOOKUP($D146,Bus!$A$2:$A$121,Bus!$B$2:$B$121,0))</f>
        <v>Envigado_220 - Occidente_220</v>
      </c>
      <c r="C146" s="59" t="s">
        <v>867</v>
      </c>
      <c r="D146" s="59" t="s">
        <v>853</v>
      </c>
      <c r="E146" s="33">
        <v>2.9109318181818182E-3</v>
      </c>
      <c r="F146" s="33">
        <v>2.8714818181818182E-2</v>
      </c>
      <c r="G146" s="33">
        <v>307</v>
      </c>
      <c r="H146" s="33">
        <v>307</v>
      </c>
      <c r="I146" s="33">
        <v>307</v>
      </c>
      <c r="J146" s="60">
        <v>28.93</v>
      </c>
      <c r="K146" s="33">
        <v>220</v>
      </c>
      <c r="L146" s="61">
        <v>1</v>
      </c>
      <c r="M146" s="60" t="b">
        <v>1</v>
      </c>
      <c r="N146" s="58" t="str">
        <f>_xlfn.XLOOKUP($C146,Bus!$A$2:$A$121,Bus!$I$2:$I$121,0)</f>
        <v>ANTIOQUIA</v>
      </c>
      <c r="O146" s="65" t="str">
        <f>_xlfn.XLOOKUP($C146,Bus!$A$2:$A$121,Bus!$J$2:$J$121,0)</f>
        <v>ANTIOQUI</v>
      </c>
    </row>
    <row r="147" spans="1:15" ht="15">
      <c r="A147" s="81" t="s">
        <v>274</v>
      </c>
      <c r="B147" s="78" t="str">
        <f>_xlfn.CONCAT(_xlfn.XLOOKUP($C147,Bus!$A$2:$A$121,Bus!$B$2:$B$121,0)," - ",_xlfn.XLOOKUP($D147,Bus!$A$2:$A$121,Bus!$B$2:$B$121,0))</f>
        <v>Envigado_220 - Oriente_220</v>
      </c>
      <c r="C147" s="59" t="s">
        <v>867</v>
      </c>
      <c r="D147" s="59" t="s">
        <v>863</v>
      </c>
      <c r="E147" s="33">
        <v>3.1745454545454546E-3</v>
      </c>
      <c r="F147" s="33">
        <v>2.6416363636363637E-2</v>
      </c>
      <c r="G147" s="33">
        <v>296</v>
      </c>
      <c r="H147" s="33">
        <v>296</v>
      </c>
      <c r="I147" s="33">
        <v>296</v>
      </c>
      <c r="J147" s="60">
        <v>26.4</v>
      </c>
      <c r="K147" s="33">
        <v>220</v>
      </c>
      <c r="L147" s="61">
        <v>1</v>
      </c>
      <c r="M147" s="60" t="b">
        <v>1</v>
      </c>
      <c r="N147" s="58" t="str">
        <f>_xlfn.XLOOKUP($C147,Bus!$A$2:$A$121,Bus!$I$2:$I$121,0)</f>
        <v>ANTIOQUIA</v>
      </c>
      <c r="O147" s="65" t="str">
        <f>_xlfn.XLOOKUP($C147,Bus!$A$2:$A$121,Bus!$J$2:$J$121,0)</f>
        <v>ANTIOQUI</v>
      </c>
    </row>
    <row r="148" spans="1:15" ht="15">
      <c r="A148" s="81" t="s">
        <v>275</v>
      </c>
      <c r="B148" s="78" t="str">
        <f>_xlfn.CONCAT(_xlfn.XLOOKUP($C148,Bus!$A$2:$A$121,Bus!$B$2:$B$121,0)," - ",_xlfn.XLOOKUP($D148,Bus!$A$2:$A$121,Bus!$B$2:$B$121,0))</f>
        <v>Guadalupe_220 - Occidente_220</v>
      </c>
      <c r="C148" s="59" t="s">
        <v>861</v>
      </c>
      <c r="D148" s="59" t="s">
        <v>853</v>
      </c>
      <c r="E148" s="33">
        <v>8.9756195030991741E-3</v>
      </c>
      <c r="F148" s="33">
        <v>8.1233550717768596E-2</v>
      </c>
      <c r="G148" s="33">
        <v>296</v>
      </c>
      <c r="H148" s="33">
        <v>296</v>
      </c>
      <c r="I148" s="33">
        <v>296</v>
      </c>
      <c r="J148" s="60">
        <v>81.199996999999996</v>
      </c>
      <c r="K148" s="33">
        <v>220</v>
      </c>
      <c r="L148" s="61">
        <v>1</v>
      </c>
      <c r="M148" s="60" t="b">
        <v>1</v>
      </c>
      <c r="N148" s="58" t="str">
        <f>_xlfn.XLOOKUP($C148,Bus!$A$2:$A$121,Bus!$I$2:$I$121,0)</f>
        <v>ANTIOQUIA</v>
      </c>
      <c r="O148" s="65" t="str">
        <f>_xlfn.XLOOKUP($C148,Bus!$A$2:$A$121,Bus!$J$2:$J$121,0)</f>
        <v>ANTIOQUI</v>
      </c>
    </row>
    <row r="149" spans="1:15" ht="15">
      <c r="A149" s="81" t="s">
        <v>276</v>
      </c>
      <c r="B149" s="78" t="str">
        <f>_xlfn.CONCAT(_xlfn.XLOOKUP($C149,Bus!$A$2:$A$121,Bus!$B$2:$B$121,0)," - ",_xlfn.XLOOKUP($D149,Bus!$A$2:$A$121,Bus!$B$2:$B$121,0))</f>
        <v>Guadalupe_220 - Porce_220</v>
      </c>
      <c r="C149" s="59" t="s">
        <v>861</v>
      </c>
      <c r="D149" s="59" t="s">
        <v>862</v>
      </c>
      <c r="E149" s="33">
        <v>2.2971074380165289E-4</v>
      </c>
      <c r="F149" s="33">
        <v>2.0817272727272729E-3</v>
      </c>
      <c r="G149" s="33">
        <v>349</v>
      </c>
      <c r="H149" s="33">
        <v>349</v>
      </c>
      <c r="I149" s="33">
        <v>349</v>
      </c>
      <c r="J149" s="60">
        <v>2.04</v>
      </c>
      <c r="K149" s="33">
        <v>220</v>
      </c>
      <c r="L149" s="61">
        <v>1</v>
      </c>
      <c r="M149" s="60" t="b">
        <v>1</v>
      </c>
      <c r="N149" s="58" t="str">
        <f>_xlfn.XLOOKUP($C149,Bus!$A$2:$A$121,Bus!$I$2:$I$121,0)</f>
        <v>ANTIOQUIA</v>
      </c>
      <c r="O149" s="65" t="str">
        <f>_xlfn.XLOOKUP($C149,Bus!$A$2:$A$121,Bus!$J$2:$J$121,0)</f>
        <v>ANTIOQUI</v>
      </c>
    </row>
    <row r="150" spans="1:15" ht="15">
      <c r="A150" s="81" t="s">
        <v>277</v>
      </c>
      <c r="B150" s="78" t="str">
        <f>_xlfn.CONCAT(_xlfn.XLOOKUP($C150,Bus!$A$2:$A$121,Bus!$B$2:$B$121,0)," - ",_xlfn.XLOOKUP($D150,Bus!$A$2:$A$121,Bus!$B$2:$B$121,0))</f>
        <v>Guadalupe_220 - El_Salto_220</v>
      </c>
      <c r="C150" s="59" t="s">
        <v>861</v>
      </c>
      <c r="D150" s="59" t="s">
        <v>869</v>
      </c>
      <c r="E150" s="33">
        <v>1.0636363636363636E-3</v>
      </c>
      <c r="F150" s="33">
        <v>8.9327272727272745E-3</v>
      </c>
      <c r="G150" s="33">
        <v>296</v>
      </c>
      <c r="H150" s="33">
        <v>296</v>
      </c>
      <c r="I150" s="33">
        <v>296</v>
      </c>
      <c r="J150" s="60">
        <v>8.8000000000000007</v>
      </c>
      <c r="K150" s="33">
        <v>220</v>
      </c>
      <c r="L150" s="61">
        <v>1</v>
      </c>
      <c r="M150" s="60" t="b">
        <v>1</v>
      </c>
      <c r="N150" s="58" t="str">
        <f>_xlfn.XLOOKUP($C150,Bus!$A$2:$A$121,Bus!$I$2:$I$121,0)</f>
        <v>ANTIOQUIA</v>
      </c>
      <c r="O150" s="65" t="str">
        <f>_xlfn.XLOOKUP($C150,Bus!$A$2:$A$121,Bus!$J$2:$J$121,0)</f>
        <v>ANTIOQUI</v>
      </c>
    </row>
    <row r="151" spans="1:15" ht="15">
      <c r="A151" s="81" t="s">
        <v>278</v>
      </c>
      <c r="B151" s="78" t="str">
        <f>_xlfn.CONCAT(_xlfn.XLOOKUP($C151,Bus!$A$2:$A$121,Bus!$B$2:$B$121,0)," - ",_xlfn.XLOOKUP($D151,Bus!$A$2:$A$121,Bus!$B$2:$B$121,0))</f>
        <v>Guatape_220 - Jaguas_220</v>
      </c>
      <c r="C151" s="59" t="s">
        <v>850</v>
      </c>
      <c r="D151" s="59" t="s">
        <v>858</v>
      </c>
      <c r="E151" s="33">
        <v>9.8234790194239138E-4</v>
      </c>
      <c r="F151" s="33">
        <v>8.6022225666260131E-3</v>
      </c>
      <c r="G151" s="33">
        <v>748</v>
      </c>
      <c r="H151" s="33">
        <v>748</v>
      </c>
      <c r="I151" s="33">
        <v>748</v>
      </c>
      <c r="J151" s="60">
        <v>18.649999999999999</v>
      </c>
      <c r="K151" s="33">
        <v>220</v>
      </c>
      <c r="L151" s="61">
        <v>2</v>
      </c>
      <c r="M151" s="60" t="b">
        <v>1</v>
      </c>
      <c r="N151" s="58" t="str">
        <f>_xlfn.XLOOKUP($C151,Bus!$A$2:$A$121,Bus!$I$2:$I$121,0)</f>
        <v>ANTIOQUIA</v>
      </c>
      <c r="O151" s="65" t="str">
        <f>_xlfn.XLOOKUP($C151,Bus!$A$2:$A$121,Bus!$J$2:$J$121,0)</f>
        <v>ANTIOQUI</v>
      </c>
    </row>
    <row r="152" spans="1:15" ht="15">
      <c r="A152" s="81" t="s">
        <v>1413</v>
      </c>
      <c r="B152" s="78" t="str">
        <f>_xlfn.CONCAT(_xlfn.XLOOKUP($C152,Bus!$A$2:$A$121,Bus!$B$2:$B$121,0)," - ",_xlfn.XLOOKUP($D152,Bus!$A$2:$A$121,Bus!$B$2:$B$121,0))</f>
        <v>Guatape_220 - Miraflores_220</v>
      </c>
      <c r="C152" s="59" t="s">
        <v>850</v>
      </c>
      <c r="D152" s="59" t="s">
        <v>868</v>
      </c>
      <c r="E152" s="33">
        <v>6.2367766177685953E-3</v>
      </c>
      <c r="F152" s="33">
        <v>5.2026444264462811E-2</v>
      </c>
      <c r="G152" s="33">
        <v>296</v>
      </c>
      <c r="H152" s="33">
        <v>296</v>
      </c>
      <c r="I152" s="33">
        <v>296</v>
      </c>
      <c r="J152" s="60">
        <v>51.599997999999999</v>
      </c>
      <c r="K152" s="33">
        <v>220</v>
      </c>
      <c r="L152" s="61">
        <v>1</v>
      </c>
      <c r="M152" s="60" t="b">
        <v>1</v>
      </c>
      <c r="N152" s="58" t="str">
        <f>_xlfn.XLOOKUP($C152,Bus!$A$2:$A$121,Bus!$I$2:$I$121,0)</f>
        <v>ANTIOQUIA</v>
      </c>
      <c r="O152" s="65" t="str">
        <f>_xlfn.XLOOKUP($C152,Bus!$A$2:$A$121,Bus!$J$2:$J$121,0)</f>
        <v>ANTIOQUI</v>
      </c>
    </row>
    <row r="153" spans="1:15" ht="15">
      <c r="A153" s="81" t="s">
        <v>279</v>
      </c>
      <c r="B153" s="78" t="str">
        <f>_xlfn.CONCAT(_xlfn.XLOOKUP($C153,Bus!$A$2:$A$121,Bus!$B$2:$B$121,0)," - ",_xlfn.XLOOKUP($D153,Bus!$A$2:$A$121,Bus!$B$2:$B$121,0))</f>
        <v>Guatape_220 - Oriente_220</v>
      </c>
      <c r="C153" s="59" t="s">
        <v>850</v>
      </c>
      <c r="D153" s="59" t="s">
        <v>863</v>
      </c>
      <c r="E153" s="33">
        <v>4.5573969347107437E-3</v>
      </c>
      <c r="F153" s="33">
        <v>3.7923493736776857E-2</v>
      </c>
      <c r="G153" s="33">
        <v>296</v>
      </c>
      <c r="H153" s="33">
        <v>296</v>
      </c>
      <c r="I153" s="33">
        <v>296</v>
      </c>
      <c r="J153" s="60">
        <v>37.900002000000001</v>
      </c>
      <c r="K153" s="33">
        <v>220</v>
      </c>
      <c r="L153" s="61">
        <v>1</v>
      </c>
      <c r="M153" s="60" t="b">
        <v>1</v>
      </c>
      <c r="N153" s="58" t="str">
        <f>_xlfn.XLOOKUP($C153,Bus!$A$2:$A$121,Bus!$I$2:$I$121,0)</f>
        <v>ANTIOQUIA</v>
      </c>
      <c r="O153" s="65" t="str">
        <f>_xlfn.XLOOKUP($C153,Bus!$A$2:$A$121,Bus!$J$2:$J$121,0)</f>
        <v>ANTIOQUI</v>
      </c>
    </row>
    <row r="154" spans="1:15" ht="15">
      <c r="A154" s="81" t="s">
        <v>280</v>
      </c>
      <c r="B154" s="78" t="str">
        <f>_xlfn.CONCAT(_xlfn.XLOOKUP($C154,Bus!$A$2:$A$121,Bus!$B$2:$B$121,0)," - ",_xlfn.XLOOKUP($D154,Bus!$A$2:$A$121,Bus!$B$2:$B$121,0))</f>
        <v>Guatape_220 - Playas_220</v>
      </c>
      <c r="C154" s="59" t="s">
        <v>850</v>
      </c>
      <c r="D154" s="59" t="s">
        <v>859</v>
      </c>
      <c r="E154" s="33">
        <v>2.5575619834710748E-3</v>
      </c>
      <c r="F154" s="33">
        <v>2.1334876033057851E-2</v>
      </c>
      <c r="G154" s="33">
        <v>296</v>
      </c>
      <c r="H154" s="33">
        <v>296</v>
      </c>
      <c r="I154" s="33">
        <v>296</v>
      </c>
      <c r="J154" s="60">
        <v>21.16</v>
      </c>
      <c r="K154" s="33">
        <v>220</v>
      </c>
      <c r="L154" s="61">
        <v>1</v>
      </c>
      <c r="M154" s="60" t="b">
        <v>1</v>
      </c>
      <c r="N154" s="58" t="str">
        <f>_xlfn.XLOOKUP($C154,Bus!$A$2:$A$121,Bus!$I$2:$I$121,0)</f>
        <v>ANTIOQUIA</v>
      </c>
      <c r="O154" s="65" t="str">
        <f>_xlfn.XLOOKUP($C154,Bus!$A$2:$A$121,Bus!$J$2:$J$121,0)</f>
        <v>ANTIOQUI</v>
      </c>
    </row>
    <row r="155" spans="1:15" ht="15">
      <c r="A155" s="81" t="s">
        <v>281</v>
      </c>
      <c r="B155" s="78" t="str">
        <f>_xlfn.CONCAT(_xlfn.XLOOKUP($C155,Bus!$A$2:$A$121,Bus!$B$2:$B$121,0)," - ",_xlfn.XLOOKUP($D155,Bus!$A$2:$A$121,Bus!$B$2:$B$121,0))</f>
        <v>La_Tasajera_220 - Occidente_220</v>
      </c>
      <c r="C155" s="59" t="s">
        <v>852</v>
      </c>
      <c r="D155" s="59" t="s">
        <v>853</v>
      </c>
      <c r="E155" s="33">
        <v>2.3202932878099176E-3</v>
      </c>
      <c r="F155" s="33">
        <v>2.2888478346280994E-2</v>
      </c>
      <c r="G155" s="33">
        <v>307</v>
      </c>
      <c r="H155" s="33">
        <v>307</v>
      </c>
      <c r="I155" s="33">
        <v>307</v>
      </c>
      <c r="J155" s="60">
        <v>23.059999000000001</v>
      </c>
      <c r="K155" s="33">
        <v>220</v>
      </c>
      <c r="L155" s="61">
        <v>1</v>
      </c>
      <c r="M155" s="60" t="b">
        <v>1</v>
      </c>
      <c r="N155" s="58" t="str">
        <f>_xlfn.XLOOKUP($C155,Bus!$A$2:$A$121,Bus!$I$2:$I$121,0)</f>
        <v>ANTIOQUIA</v>
      </c>
      <c r="O155" s="65" t="str">
        <f>_xlfn.XLOOKUP($C155,Bus!$A$2:$A$121,Bus!$J$2:$J$121,0)</f>
        <v>ANTIOQUI</v>
      </c>
    </row>
    <row r="156" spans="1:15" ht="15">
      <c r="A156" s="81" t="s">
        <v>282</v>
      </c>
      <c r="B156" s="78" t="str">
        <f>_xlfn.CONCAT(_xlfn.XLOOKUP($C156,Bus!$A$2:$A$121,Bus!$B$2:$B$121,0)," - ",_xlfn.XLOOKUP($D156,Bus!$A$2:$A$121,Bus!$B$2:$B$121,0))</f>
        <v>Malena_220 - Primavera_220</v>
      </c>
      <c r="C156" s="59" t="s">
        <v>871</v>
      </c>
      <c r="D156" s="59" t="s">
        <v>854</v>
      </c>
      <c r="E156" s="33">
        <v>1.2055929752066118E-3</v>
      </c>
      <c r="F156" s="33">
        <v>8.9543760330578499E-3</v>
      </c>
      <c r="G156" s="33">
        <v>293</v>
      </c>
      <c r="H156" s="33">
        <v>293</v>
      </c>
      <c r="I156" s="33">
        <v>293</v>
      </c>
      <c r="J156" s="60">
        <v>8.23</v>
      </c>
      <c r="K156" s="33">
        <v>220</v>
      </c>
      <c r="L156" s="61">
        <v>1</v>
      </c>
      <c r="M156" s="60" t="b">
        <v>1</v>
      </c>
      <c r="N156" s="58" t="str">
        <f>_xlfn.XLOOKUP($C156,Bus!$A$2:$A$121,Bus!$I$2:$I$121,0)</f>
        <v>ANTIOQUIA</v>
      </c>
      <c r="O156" s="65" t="str">
        <f>_xlfn.XLOOKUP($C156,Bus!$A$2:$A$121,Bus!$J$2:$J$121,0)</f>
        <v>ANTIOQUI</v>
      </c>
    </row>
    <row r="157" spans="1:15" ht="15">
      <c r="A157" s="81" t="s">
        <v>1373</v>
      </c>
      <c r="B157" s="78" t="str">
        <f>_xlfn.CONCAT(_xlfn.XLOOKUP($C157,Bus!$A$2:$A$121,Bus!$B$2:$B$121,0)," - ",_xlfn.XLOOKUP($D157,Bus!$A$2:$A$121,Bus!$B$2:$B$121,0))</f>
        <v>Oriente_220 - Playas_220</v>
      </c>
      <c r="C157" s="59" t="s">
        <v>863</v>
      </c>
      <c r="D157" s="59" t="s">
        <v>859</v>
      </c>
      <c r="E157" s="33">
        <v>6.6175103305785125E-3</v>
      </c>
      <c r="F157" s="33">
        <v>5.5202479338842973E-2</v>
      </c>
      <c r="G157" s="33">
        <v>296</v>
      </c>
      <c r="H157" s="33">
        <v>296</v>
      </c>
      <c r="I157" s="33">
        <v>296</v>
      </c>
      <c r="J157" s="60">
        <v>54.75</v>
      </c>
      <c r="K157" s="33">
        <v>220</v>
      </c>
      <c r="L157" s="61">
        <v>1</v>
      </c>
      <c r="M157" s="60" t="b">
        <v>1</v>
      </c>
      <c r="N157" s="58" t="str">
        <f>_xlfn.XLOOKUP($C157,Bus!$A$2:$A$121,Bus!$I$2:$I$121,0)</f>
        <v>ANTIOQUIA</v>
      </c>
      <c r="O157" s="65" t="str">
        <f>_xlfn.XLOOKUP($C157,Bus!$A$2:$A$121,Bus!$J$2:$J$121,0)</f>
        <v>ANTIOQUI</v>
      </c>
    </row>
    <row r="158" spans="1:15" ht="15">
      <c r="A158" s="81" t="s">
        <v>1414</v>
      </c>
      <c r="B158" s="78" t="str">
        <f>_xlfn.CONCAT(_xlfn.XLOOKUP($C158,Bus!$A$2:$A$121,Bus!$B$2:$B$121,0)," - ",_xlfn.XLOOKUP($D158,Bus!$A$2:$A$121,Bus!$B$2:$B$121,0))</f>
        <v>Porce_220 - El_Salto_220</v>
      </c>
      <c r="C158" s="59" t="s">
        <v>862</v>
      </c>
      <c r="D158" s="59" t="s">
        <v>869</v>
      </c>
      <c r="E158" s="33">
        <v>1.2251239669421486E-3</v>
      </c>
      <c r="F158" s="33">
        <v>1.1073409090909092E-2</v>
      </c>
      <c r="G158" s="33">
        <v>349</v>
      </c>
      <c r="H158" s="33">
        <v>349</v>
      </c>
      <c r="I158" s="33">
        <v>349</v>
      </c>
      <c r="J158" s="60">
        <v>10.9</v>
      </c>
      <c r="K158" s="33">
        <v>220</v>
      </c>
      <c r="L158" s="61">
        <v>1</v>
      </c>
      <c r="M158" s="60" t="b">
        <v>1</v>
      </c>
      <c r="N158" s="58" t="str">
        <f>_xlfn.XLOOKUP($C158,Bus!$A$2:$A$121,Bus!$I$2:$I$121,0)</f>
        <v>ANTIOQUIA</v>
      </c>
      <c r="O158" s="65" t="str">
        <f>_xlfn.XLOOKUP($C158,Bus!$A$2:$A$121,Bus!$J$2:$J$121,0)</f>
        <v>ANTIOQUI</v>
      </c>
    </row>
    <row r="159" spans="1:15" ht="15">
      <c r="A159" s="81" t="s">
        <v>283</v>
      </c>
      <c r="B159" s="78" t="str">
        <f>_xlfn.CONCAT(_xlfn.XLOOKUP($C159,Bus!$A$2:$A$121,Bus!$B$2:$B$121,0)," - ",_xlfn.XLOOKUP($D159,Bus!$A$2:$A$121,Bus!$B$2:$B$121,0))</f>
        <v>Guatape_220 - San_Carlos_220</v>
      </c>
      <c r="C159" s="59" t="s">
        <v>850</v>
      </c>
      <c r="D159" s="59" t="s">
        <v>856</v>
      </c>
      <c r="E159" s="33">
        <v>1.5889566115702481E-3</v>
      </c>
      <c r="F159" s="33">
        <v>1.7921952479338844E-2</v>
      </c>
      <c r="G159" s="33">
        <v>880</v>
      </c>
      <c r="H159" s="33">
        <v>880</v>
      </c>
      <c r="I159" s="33">
        <v>880</v>
      </c>
      <c r="J159" s="60">
        <v>35.770000000000003</v>
      </c>
      <c r="K159" s="33">
        <v>220</v>
      </c>
      <c r="L159" s="61">
        <v>2</v>
      </c>
      <c r="M159" s="60" t="b">
        <v>1</v>
      </c>
      <c r="N159" s="58" t="str">
        <f>_xlfn.XLOOKUP($C159,Bus!$A$2:$A$121,Bus!$I$2:$I$121,0)</f>
        <v>ANTIOQUIA</v>
      </c>
      <c r="O159" s="65" t="str">
        <f>_xlfn.XLOOKUP($C159,Bus!$A$2:$A$121,Bus!$J$2:$J$121,0)</f>
        <v>ANTIOQUI</v>
      </c>
    </row>
    <row r="160" spans="1:15" ht="15">
      <c r="A160" s="81" t="s">
        <v>1415</v>
      </c>
      <c r="B160" s="78" t="str">
        <f>_xlfn.CONCAT(_xlfn.XLOOKUP($C160,Bus!$A$2:$A$121,Bus!$B$2:$B$121,0)," - ",_xlfn.XLOOKUP($D160,Bus!$A$2:$A$121,Bus!$B$2:$B$121,0))</f>
        <v>La_Sierra_220 - Primavera_220</v>
      </c>
      <c r="C160" s="59" t="s">
        <v>851</v>
      </c>
      <c r="D160" s="59" t="s">
        <v>854</v>
      </c>
      <c r="E160" s="33">
        <v>8.5717601871900841E-3</v>
      </c>
      <c r="F160" s="33">
        <v>6.7376011269628083E-2</v>
      </c>
      <c r="G160" s="33">
        <v>309</v>
      </c>
      <c r="H160" s="33">
        <v>309</v>
      </c>
      <c r="I160" s="33">
        <v>309</v>
      </c>
      <c r="J160" s="60">
        <v>59.779998999999997</v>
      </c>
      <c r="K160" s="33">
        <v>220</v>
      </c>
      <c r="L160" s="61">
        <v>1</v>
      </c>
      <c r="M160" s="60" t="b">
        <v>1</v>
      </c>
      <c r="N160" s="58" t="str">
        <f>_xlfn.XLOOKUP($C160,Bus!$A$2:$A$121,Bus!$I$2:$I$121,0)</f>
        <v>ANTIOQUIA</v>
      </c>
      <c r="O160" s="65" t="str">
        <f>_xlfn.XLOOKUP($C160,Bus!$A$2:$A$121,Bus!$J$2:$J$121,0)</f>
        <v>ANTIOQUI</v>
      </c>
    </row>
    <row r="161" spans="1:15" ht="15">
      <c r="A161" s="81" t="s">
        <v>1416</v>
      </c>
      <c r="B161" s="78" t="str">
        <f>_xlfn.CONCAT(_xlfn.XLOOKUP($C161,Bus!$A$2:$A$121,Bus!$B$2:$B$121,0)," - ",_xlfn.XLOOKUP($D161,Bus!$A$2:$A$121,Bus!$B$2:$B$121,0))</f>
        <v>La_Sierra_220 - San_Carlos_220</v>
      </c>
      <c r="C161" s="59" t="s">
        <v>851</v>
      </c>
      <c r="D161" s="59" t="s">
        <v>856</v>
      </c>
      <c r="E161" s="33">
        <v>4.8761900826446289E-3</v>
      </c>
      <c r="F161" s="33">
        <v>3.1994541322314052E-2</v>
      </c>
      <c r="G161" s="33">
        <v>309</v>
      </c>
      <c r="H161" s="33">
        <v>309</v>
      </c>
      <c r="I161" s="33">
        <v>309</v>
      </c>
      <c r="J161" s="60">
        <v>30.18</v>
      </c>
      <c r="K161" s="33">
        <v>220</v>
      </c>
      <c r="L161" s="61">
        <v>1</v>
      </c>
      <c r="M161" s="60" t="b">
        <v>1</v>
      </c>
      <c r="N161" s="58" t="str">
        <f>_xlfn.XLOOKUP($C161,Bus!$A$2:$A$121,Bus!$I$2:$I$121,0)</f>
        <v>ANTIOQUIA</v>
      </c>
      <c r="O161" s="65" t="str">
        <f>_xlfn.XLOOKUP($C161,Bus!$A$2:$A$121,Bus!$J$2:$J$121,0)</f>
        <v>ANTIOQUI</v>
      </c>
    </row>
    <row r="162" spans="1:15" ht="15">
      <c r="A162" s="81" t="s">
        <v>1417</v>
      </c>
      <c r="B162" s="78" t="str">
        <f>_xlfn.CONCAT(_xlfn.XLOOKUP($C162,Bus!$A$2:$A$121,Bus!$B$2:$B$121,0)," - ",_xlfn.XLOOKUP($D162,Bus!$A$2:$A$121,Bus!$B$2:$B$121,0))</f>
        <v>Porce_III_500 - San_Carlos_500</v>
      </c>
      <c r="C162" s="59" t="s">
        <v>870</v>
      </c>
      <c r="D162" s="59" t="s">
        <v>857</v>
      </c>
      <c r="E162" s="33">
        <v>1.1160020700608001E-3</v>
      </c>
      <c r="F162" s="33">
        <v>1.4030068752752001E-2</v>
      </c>
      <c r="G162" s="33">
        <v>1650</v>
      </c>
      <c r="H162" s="33">
        <v>1650</v>
      </c>
      <c r="I162" s="33">
        <v>1650</v>
      </c>
      <c r="J162" s="60">
        <v>106.43999600000001</v>
      </c>
      <c r="K162" s="33">
        <v>500</v>
      </c>
      <c r="L162" s="61">
        <v>1</v>
      </c>
      <c r="M162" s="60" t="b">
        <v>1</v>
      </c>
      <c r="N162" s="58" t="str">
        <f>_xlfn.XLOOKUP($C162,Bus!$A$2:$A$121,Bus!$I$2:$I$121,0)</f>
        <v>ANTIOQUIA</v>
      </c>
      <c r="O162" s="65" t="str">
        <f>_xlfn.XLOOKUP($C162,Bus!$A$2:$A$121,Bus!$J$2:$J$121,0)</f>
        <v>ANTIOQUI</v>
      </c>
    </row>
    <row r="163" spans="1:15" ht="15">
      <c r="A163" s="81" t="s">
        <v>1418</v>
      </c>
      <c r="B163" s="78" t="str">
        <f>_xlfn.CONCAT(_xlfn.XLOOKUP($C163,Bus!$A$2:$A$121,Bus!$B$2:$B$121,0)," - ",_xlfn.XLOOKUP($D163,Bus!$A$2:$A$121,Bus!$B$2:$B$121,0))</f>
        <v>San_Carlos_220 - Ancon_ISA_220</v>
      </c>
      <c r="C163" s="59" t="s">
        <v>856</v>
      </c>
      <c r="D163" s="59" t="s">
        <v>849</v>
      </c>
      <c r="E163" s="33">
        <v>5.92700831983471E-3</v>
      </c>
      <c r="F163" s="33">
        <v>5.5267141012190081E-2</v>
      </c>
      <c r="G163" s="33">
        <v>740</v>
      </c>
      <c r="H163" s="33">
        <v>740</v>
      </c>
      <c r="I163" s="33">
        <v>740</v>
      </c>
      <c r="J163" s="60">
        <f>42.040001+65</f>
        <v>107.04000099999999</v>
      </c>
      <c r="K163" s="33">
        <v>220</v>
      </c>
      <c r="L163" s="61">
        <v>2</v>
      </c>
      <c r="M163" s="60" t="b">
        <v>1</v>
      </c>
      <c r="N163" s="58" t="str">
        <f>_xlfn.XLOOKUP($C163,Bus!$A$2:$A$121,Bus!$I$2:$I$121,0)</f>
        <v>ANTIOQUIA</v>
      </c>
      <c r="O163" s="65" t="str">
        <f>_xlfn.XLOOKUP($C163,Bus!$A$2:$A$121,Bus!$J$2:$J$121,0)</f>
        <v>ANTIOQUI</v>
      </c>
    </row>
    <row r="164" spans="1:15" ht="15">
      <c r="A164" s="81" t="s">
        <v>1419</v>
      </c>
      <c r="B164" s="78" t="str">
        <f>_xlfn.CONCAT(_xlfn.XLOOKUP($C164,Bus!$A$2:$A$121,Bus!$B$2:$B$121,0)," - ",_xlfn.XLOOKUP($D164,Bus!$A$2:$A$121,Bus!$B$2:$B$121,0))</f>
        <v>La_Sierra_220 - Purnio_220</v>
      </c>
      <c r="C164" s="59" t="s">
        <v>851</v>
      </c>
      <c r="D164" s="59" t="s">
        <v>855</v>
      </c>
      <c r="E164" s="33">
        <v>5.6462479900826444E-3</v>
      </c>
      <c r="F164" s="33">
        <v>5.0058555250309916E-2</v>
      </c>
      <c r="G164" s="33">
        <v>750</v>
      </c>
      <c r="H164" s="33">
        <v>750</v>
      </c>
      <c r="I164" s="33">
        <v>750</v>
      </c>
      <c r="J164" s="60">
        <v>100.470001</v>
      </c>
      <c r="K164" s="33">
        <v>220</v>
      </c>
      <c r="L164" s="61">
        <v>2</v>
      </c>
      <c r="M164" s="60" t="b">
        <v>1</v>
      </c>
      <c r="N164" s="58" t="str">
        <f>_xlfn.XLOOKUP($C164,Bus!$A$2:$A$121,Bus!$I$2:$I$121,0)</f>
        <v>ANTIOQUIA</v>
      </c>
      <c r="O164" s="65" t="str">
        <f>_xlfn.XLOOKUP($C164,Bus!$A$2:$A$121,Bus!$J$2:$J$121,0)</f>
        <v>ANTIOQUI</v>
      </c>
    </row>
    <row r="165" spans="1:15" ht="15">
      <c r="A165" s="81" t="s">
        <v>1420</v>
      </c>
      <c r="B165" s="78" t="str">
        <f>_xlfn.CONCAT(_xlfn.XLOOKUP($C165,Bus!$A$2:$A$121,Bus!$B$2:$B$121,0)," - ",_xlfn.XLOOKUP($D165,Bus!$A$2:$A$121,Bus!$B$2:$B$121,0))</f>
        <v>Termo_Centro_220 - Primavera_220</v>
      </c>
      <c r="C165" s="59" t="s">
        <v>865</v>
      </c>
      <c r="D165" s="59" t="s">
        <v>854</v>
      </c>
      <c r="E165" s="33">
        <v>5.3687293388429745E-4</v>
      </c>
      <c r="F165" s="33">
        <v>4.0948223140495872E-3</v>
      </c>
      <c r="G165" s="33">
        <v>674</v>
      </c>
      <c r="H165" s="33">
        <v>674</v>
      </c>
      <c r="I165" s="33">
        <v>674</v>
      </c>
      <c r="J165" s="60">
        <v>8.2100000000000009</v>
      </c>
      <c r="K165" s="33">
        <v>220</v>
      </c>
      <c r="L165" s="61">
        <v>2</v>
      </c>
      <c r="M165" s="60" t="b">
        <v>1</v>
      </c>
      <c r="N165" s="58" t="str">
        <f>_xlfn.XLOOKUP($C165,Bus!$A$2:$A$121,Bus!$I$2:$I$121,0)</f>
        <v>ANTIOQUIA</v>
      </c>
      <c r="O165" s="65" t="str">
        <f>_xlfn.XLOOKUP($C165,Bus!$A$2:$A$121,Bus!$J$2:$J$121,0)</f>
        <v>ANTIOQUI</v>
      </c>
    </row>
    <row r="166" spans="1:15" ht="15">
      <c r="A166" s="81" t="s">
        <v>284</v>
      </c>
      <c r="B166" s="78" t="str">
        <f>_xlfn.CONCAT(_xlfn.XLOOKUP($C166,Bus!$A$2:$A$121,Bus!$B$2:$B$121,0)," - ",_xlfn.XLOOKUP($D166,Bus!$A$2:$A$121,Bus!$B$2:$B$121,0))</f>
        <v>Purnio_220 - San_Carlos_220</v>
      </c>
      <c r="C166" s="59" t="s">
        <v>855</v>
      </c>
      <c r="D166" s="59" t="s">
        <v>856</v>
      </c>
      <c r="E166" s="33">
        <v>5.4003181227272731E-3</v>
      </c>
      <c r="F166" s="33">
        <v>4.3514101796590911E-2</v>
      </c>
      <c r="G166" s="33">
        <v>738</v>
      </c>
      <c r="H166" s="33">
        <v>738</v>
      </c>
      <c r="I166" s="33">
        <v>738</v>
      </c>
      <c r="J166" s="60">
        <v>91.389999000000003</v>
      </c>
      <c r="K166" s="33">
        <v>220</v>
      </c>
      <c r="L166" s="61">
        <v>2</v>
      </c>
      <c r="M166" s="60" t="b">
        <v>1</v>
      </c>
      <c r="N166" s="58" t="str">
        <f>_xlfn.XLOOKUP($C166,Bus!$A$2:$A$121,Bus!$I$2:$I$121,0)</f>
        <v>ANTIOQUIA</v>
      </c>
      <c r="O166" s="65" t="str">
        <f>_xlfn.XLOOKUP($C166,Bus!$A$2:$A$121,Bus!$J$2:$J$121,0)</f>
        <v>ANTIOQUI</v>
      </c>
    </row>
    <row r="167" spans="1:15" ht="15">
      <c r="A167" s="81" t="s">
        <v>285</v>
      </c>
      <c r="B167" s="78" t="str">
        <f>_xlfn.CONCAT(_xlfn.XLOOKUP($C167,Bus!$A$2:$A$121,Bus!$B$2:$B$121,0)," - ",_xlfn.XLOOKUP($D167,Bus!$A$2:$A$121,Bus!$B$2:$B$121,0))</f>
        <v>Ancon_EPM_220 - Guayabal_220</v>
      </c>
      <c r="C167" s="59" t="s">
        <v>864</v>
      </c>
      <c r="D167" s="59" t="s">
        <v>872</v>
      </c>
      <c r="E167" s="33">
        <v>2.698181708677686E-3</v>
      </c>
      <c r="F167" s="33">
        <v>2.4741817177685949E-2</v>
      </c>
      <c r="G167" s="33">
        <v>381</v>
      </c>
      <c r="H167" s="33">
        <v>381</v>
      </c>
      <c r="I167" s="33">
        <v>381</v>
      </c>
      <c r="J167" s="60">
        <v>24.639999</v>
      </c>
      <c r="K167" s="33">
        <v>220</v>
      </c>
      <c r="L167" s="61">
        <v>1</v>
      </c>
      <c r="M167" s="60" t="b">
        <v>1</v>
      </c>
      <c r="N167" s="58" t="str">
        <f>_xlfn.XLOOKUP($C167,Bus!$A$2:$A$121,Bus!$I$2:$I$121,0)</f>
        <v>ANTIOQUIA</v>
      </c>
      <c r="O167" s="65" t="str">
        <f>_xlfn.XLOOKUP($C167,Bus!$A$2:$A$121,Bus!$J$2:$J$121,0)</f>
        <v>ANTIOQUI</v>
      </c>
    </row>
    <row r="168" spans="1:15" ht="15">
      <c r="A168" s="81" t="s">
        <v>1374</v>
      </c>
      <c r="B168" s="78" t="str">
        <f>_xlfn.CONCAT(_xlfn.XLOOKUP($C168,Bus!$A$2:$A$121,Bus!$B$2:$B$121,0)," - ",_xlfn.XLOOKUP($D168,Bus!$A$2:$A$121,Bus!$B$2:$B$121,0))</f>
        <v>Bello_220 - Guayabal_220</v>
      </c>
      <c r="C168" s="59" t="s">
        <v>866</v>
      </c>
      <c r="D168" s="59" t="s">
        <v>872</v>
      </c>
      <c r="E168" s="33">
        <v>2.5021694214876033E-3</v>
      </c>
      <c r="F168" s="33">
        <v>2.3558161157024794E-2</v>
      </c>
      <c r="G168" s="33">
        <v>381</v>
      </c>
      <c r="H168" s="33">
        <v>381</v>
      </c>
      <c r="I168" s="33">
        <v>381</v>
      </c>
      <c r="J168" s="60">
        <v>22.85</v>
      </c>
      <c r="K168" s="33">
        <v>220</v>
      </c>
      <c r="L168" s="61">
        <v>1</v>
      </c>
      <c r="M168" s="60" t="b">
        <v>1</v>
      </c>
      <c r="N168" s="58" t="str">
        <f>_xlfn.XLOOKUP($C168,Bus!$A$2:$A$121,Bus!$I$2:$I$121,0)</f>
        <v>ANTIOQUIA</v>
      </c>
      <c r="O168" s="65" t="str">
        <f>_xlfn.XLOOKUP($C168,Bus!$A$2:$A$121,Bus!$J$2:$J$121,0)</f>
        <v>ANTIOQUI</v>
      </c>
    </row>
    <row r="169" spans="1:15" ht="15">
      <c r="A169" s="81" t="s">
        <v>1375</v>
      </c>
      <c r="B169" s="78" t="str">
        <f>_xlfn.CONCAT(_xlfn.XLOOKUP($C169,Bus!$A$2:$A$121,Bus!$B$2:$B$121,0)," - ",_xlfn.XLOOKUP($D169,Bus!$A$2:$A$121,Bus!$B$2:$B$121,0))</f>
        <v>Cerromatoso_500 - Cerromatoso_220</v>
      </c>
      <c r="C169" s="59" t="s">
        <v>776</v>
      </c>
      <c r="D169" s="59" t="s">
        <v>827</v>
      </c>
      <c r="E169" s="63">
        <v>9.9999999999999998E-13</v>
      </c>
      <c r="F169" s="33">
        <v>7.7083775999999993E-2</v>
      </c>
      <c r="G169" s="45">
        <v>360</v>
      </c>
      <c r="H169" s="45">
        <v>360</v>
      </c>
      <c r="I169" s="45">
        <v>360</v>
      </c>
      <c r="J169" s="33"/>
      <c r="K169" s="33"/>
      <c r="L169" s="33"/>
      <c r="M169" s="60"/>
      <c r="N169" s="58" t="str">
        <f>_xlfn.XLOOKUP($C169,Bus!$A$2:$A$121,Bus!$I$2:$I$121,0)</f>
        <v>CARIBE</v>
      </c>
      <c r="O169" s="65" t="str">
        <f>_xlfn.XLOOKUP($C169,Bus!$A$2:$A$121,Bus!$J$2:$J$121,0)</f>
        <v>CERROMAT</v>
      </c>
    </row>
    <row r="170" spans="1:15" ht="15">
      <c r="A170" s="81" t="s">
        <v>286</v>
      </c>
      <c r="B170" s="78" t="str">
        <f>_xlfn.CONCAT(_xlfn.XLOOKUP($C170,Bus!$A$2:$A$121,Bus!$B$2:$B$121,0)," - ",_xlfn.XLOOKUP($D170,Bus!$A$2:$A$121,Bus!$B$2:$B$121,0))</f>
        <v>Sabanalarga_500 - Sabanalarga_220</v>
      </c>
      <c r="C170" s="59" t="s">
        <v>21</v>
      </c>
      <c r="D170" s="59" t="s">
        <v>20</v>
      </c>
      <c r="E170" s="63">
        <v>9.9999999999999998E-13</v>
      </c>
      <c r="F170" s="33">
        <v>3.4186809156944171E-2</v>
      </c>
      <c r="G170" s="45">
        <v>1350</v>
      </c>
      <c r="H170" s="45">
        <v>1350</v>
      </c>
      <c r="I170" s="45">
        <v>1350</v>
      </c>
      <c r="J170" s="33"/>
      <c r="K170" s="33"/>
      <c r="L170" s="33"/>
      <c r="M170" s="60"/>
      <c r="N170" s="58" t="str">
        <f>_xlfn.XLOOKUP($C170,Bus!$A$2:$A$121,Bus!$I$2:$I$121,0)</f>
        <v>CARIBE</v>
      </c>
      <c r="O170" s="65" t="str">
        <f>_xlfn.XLOOKUP($C170,Bus!$A$2:$A$121,Bus!$J$2:$J$121,0)</f>
        <v>ATLANTIC</v>
      </c>
    </row>
    <row r="171" spans="1:15" ht="15">
      <c r="A171" s="81" t="s">
        <v>287</v>
      </c>
      <c r="B171" s="78" t="str">
        <f>_xlfn.CONCAT(_xlfn.XLOOKUP($C171,Bus!$A$2:$A$121,Bus!$B$2:$B$121,0)," - ",_xlfn.XLOOKUP($D171,Bus!$A$2:$A$121,Bus!$B$2:$B$121,0))</f>
        <v>Bolivar_500 - Bolivar_220</v>
      </c>
      <c r="C171" s="59" t="s">
        <v>26</v>
      </c>
      <c r="D171" s="59" t="s">
        <v>27</v>
      </c>
      <c r="E171" s="63">
        <v>9.9999999999999998E-13</v>
      </c>
      <c r="F171" s="33">
        <v>4.9658400000000012E-2</v>
      </c>
      <c r="G171" s="45">
        <v>900</v>
      </c>
      <c r="H171" s="45">
        <v>900</v>
      </c>
      <c r="I171" s="45">
        <v>900</v>
      </c>
      <c r="J171" s="33"/>
      <c r="K171" s="33"/>
      <c r="L171" s="33"/>
      <c r="M171" s="60"/>
      <c r="N171" s="58" t="str">
        <f>_xlfn.XLOOKUP($C171,Bus!$A$2:$A$121,Bus!$I$2:$I$121,0)</f>
        <v>CARIBE</v>
      </c>
      <c r="O171" s="65" t="str">
        <f>_xlfn.XLOOKUP($C171,Bus!$A$2:$A$121,Bus!$J$2:$J$121,0)</f>
        <v>BOLIVAR</v>
      </c>
    </row>
    <row r="172" spans="1:15" ht="15">
      <c r="A172" s="81" t="s">
        <v>288</v>
      </c>
      <c r="B172" s="78" t="str">
        <f>_xlfn.CONCAT(_xlfn.XLOOKUP($C172,Bus!$A$2:$A$121,Bus!$B$2:$B$121,0)," - ",_xlfn.XLOOKUP($D172,Bus!$A$2:$A$121,Bus!$B$2:$B$121,0))</f>
        <v>Bacata_500 - Bacata_220</v>
      </c>
      <c r="C172" s="59" t="s">
        <v>778</v>
      </c>
      <c r="D172" s="59" t="s">
        <v>777</v>
      </c>
      <c r="E172" s="63">
        <v>9.9999999999999998E-13</v>
      </c>
      <c r="F172" s="33">
        <v>9.9752399999999991E-2</v>
      </c>
      <c r="G172" s="45">
        <v>450</v>
      </c>
      <c r="H172" s="45">
        <v>450</v>
      </c>
      <c r="I172" s="45">
        <v>450</v>
      </c>
      <c r="J172" s="33"/>
      <c r="K172" s="33"/>
      <c r="L172" s="33"/>
      <c r="M172" s="60"/>
      <c r="N172" s="58" t="str">
        <f>_xlfn.XLOOKUP($C172,Bus!$A$2:$A$121,Bus!$I$2:$I$121,0)</f>
        <v>ORIENTAL</v>
      </c>
      <c r="O172" s="65" t="str">
        <f>_xlfn.XLOOKUP($C172,Bus!$A$2:$A$121,Bus!$J$2:$J$121,0)</f>
        <v>BOGOTA</v>
      </c>
    </row>
    <row r="173" spans="1:15" ht="15">
      <c r="A173" s="81" t="s">
        <v>289</v>
      </c>
      <c r="B173" s="78" t="str">
        <f>_xlfn.CONCAT(_xlfn.XLOOKUP($C173,Bus!$A$2:$A$121,Bus!$B$2:$B$121,0)," - ",_xlfn.XLOOKUP($D173,Bus!$A$2:$A$121,Bus!$B$2:$B$121,0))</f>
        <v>Nva_Esperanza_500 - Nva_Esperanza_220</v>
      </c>
      <c r="C173" s="59" t="s">
        <v>791</v>
      </c>
      <c r="D173" s="59" t="s">
        <v>790</v>
      </c>
      <c r="E173" s="63">
        <v>9.9999999999999998E-13</v>
      </c>
      <c r="F173" s="33">
        <v>0.1010592</v>
      </c>
      <c r="G173" s="45">
        <v>450</v>
      </c>
      <c r="H173" s="45">
        <v>450</v>
      </c>
      <c r="I173" s="45">
        <v>450</v>
      </c>
      <c r="J173" s="33"/>
      <c r="K173" s="33"/>
      <c r="L173" s="33"/>
      <c r="M173" s="60"/>
      <c r="N173" s="58" t="str">
        <f>_xlfn.XLOOKUP($C173,Bus!$A$2:$A$121,Bus!$I$2:$I$121,0)</f>
        <v>ORIENTAL</v>
      </c>
      <c r="O173" s="65" t="str">
        <f>_xlfn.XLOOKUP($C173,Bus!$A$2:$A$121,Bus!$J$2:$J$121,0)</f>
        <v>BOGOTA</v>
      </c>
    </row>
    <row r="174" spans="1:15" ht="15">
      <c r="A174" s="81" t="s">
        <v>1376</v>
      </c>
      <c r="B174" s="78" t="str">
        <f>_xlfn.CONCAT(_xlfn.XLOOKUP($C174,Bus!$A$2:$A$121,Bus!$B$2:$B$121,0)," - ",_xlfn.XLOOKUP($D174,Bus!$A$2:$A$121,Bus!$B$2:$B$121,0))</f>
        <v>Virginia_500 - Virginia_220</v>
      </c>
      <c r="C174" s="59" t="s">
        <v>796</v>
      </c>
      <c r="D174" s="59" t="s">
        <v>795</v>
      </c>
      <c r="E174" s="63">
        <v>9.9999999999999998E-13</v>
      </c>
      <c r="F174" s="33">
        <v>0.10184327999999999</v>
      </c>
      <c r="G174" s="64">
        <v>450</v>
      </c>
      <c r="H174" s="64">
        <v>450</v>
      </c>
      <c r="I174" s="64">
        <v>450</v>
      </c>
      <c r="J174" s="33"/>
      <c r="K174" s="33"/>
      <c r="L174" s="33"/>
      <c r="M174" s="60"/>
      <c r="N174" s="58" t="str">
        <f>_xlfn.XLOOKUP($C174,Bus!$A$2:$A$121,Bus!$I$2:$I$121,0)</f>
        <v>SUROCCIDENTAL</v>
      </c>
      <c r="O174" s="65" t="str">
        <f>_xlfn.XLOOKUP($C174,Bus!$A$2:$A$121,Bus!$J$2:$J$121,0)</f>
        <v>CQR</v>
      </c>
    </row>
    <row r="175" spans="1:15" ht="15">
      <c r="A175" s="81" t="s">
        <v>1377</v>
      </c>
      <c r="B175" s="78" t="str">
        <f>_xlfn.CONCAT(_xlfn.XLOOKUP($C175,Bus!$A$2:$A$121,Bus!$B$2:$B$121,0)," - ",_xlfn.XLOOKUP($D175,Bus!$A$2:$A$121,Bus!$B$2:$B$121,0))</f>
        <v>San_Marcos_500 - San_Marcos_220</v>
      </c>
      <c r="C175" s="59" t="s">
        <v>812</v>
      </c>
      <c r="D175" s="59" t="s">
        <v>808</v>
      </c>
      <c r="E175" s="63">
        <v>9.9999999999999998E-13</v>
      </c>
      <c r="F175" s="33">
        <v>0.10193039999999999</v>
      </c>
      <c r="G175" s="64">
        <v>450</v>
      </c>
      <c r="H175" s="64">
        <v>450</v>
      </c>
      <c r="I175" s="64">
        <v>450</v>
      </c>
      <c r="J175" s="33"/>
      <c r="K175" s="33"/>
      <c r="L175" s="33"/>
      <c r="M175" s="60"/>
      <c r="N175" s="58" t="str">
        <f>_xlfn.XLOOKUP($C175,Bus!$A$2:$A$121,Bus!$I$2:$I$121,0)</f>
        <v>SUROCCIDENTAL</v>
      </c>
      <c r="O175" s="65" t="str">
        <f>_xlfn.XLOOKUP($C175,Bus!$A$2:$A$121,Bus!$J$2:$J$121,0)</f>
        <v>VALLE</v>
      </c>
    </row>
    <row r="176" spans="1:15" ht="15">
      <c r="A176" s="81" t="s">
        <v>290</v>
      </c>
      <c r="B176" s="78" t="str">
        <f>_xlfn.CONCAT(_xlfn.XLOOKUP($C176,Bus!$A$2:$A$121,Bus!$B$2:$B$121,0)," - ",_xlfn.XLOOKUP($D176,Bus!$A$2:$A$121,Bus!$B$2:$B$121,0))</f>
        <v>Copey_500 - Copey_220</v>
      </c>
      <c r="C176" s="59" t="s">
        <v>818</v>
      </c>
      <c r="D176" s="59" t="s">
        <v>816</v>
      </c>
      <c r="E176" s="63">
        <v>9.9999999999999998E-13</v>
      </c>
      <c r="F176" s="33">
        <v>5.0330856321938552E-2</v>
      </c>
      <c r="G176" s="64">
        <v>900</v>
      </c>
      <c r="H176" s="64">
        <v>900</v>
      </c>
      <c r="I176" s="64">
        <v>900</v>
      </c>
      <c r="J176" s="33"/>
      <c r="K176" s="33"/>
      <c r="L176" s="33"/>
      <c r="M176" s="60"/>
      <c r="N176" s="58" t="str">
        <f>_xlfn.XLOOKUP($C176,Bus!$A$2:$A$121,Bus!$I$2:$I$121,0)</f>
        <v>CARIBE</v>
      </c>
      <c r="O176" s="65" t="str">
        <f>_xlfn.XLOOKUP($C176,Bus!$A$2:$A$121,Bus!$J$2:$J$121,0)</f>
        <v>GCM</v>
      </c>
    </row>
    <row r="177" spans="1:15" ht="15">
      <c r="A177" s="81" t="s">
        <v>291</v>
      </c>
      <c r="B177" s="78" t="str">
        <f>_xlfn.CONCAT(_xlfn.XLOOKUP($C177,Bus!$A$2:$A$121,Bus!$B$2:$B$121,0)," - ",_xlfn.XLOOKUP($D177,Bus!$A$2:$A$121,Bus!$B$2:$B$121,0))</f>
        <v>Ocaña_500 - Ocaña_220</v>
      </c>
      <c r="C177" s="59" t="s">
        <v>836</v>
      </c>
      <c r="D177" s="59" t="s">
        <v>838</v>
      </c>
      <c r="E177" s="63">
        <v>9.9999999999999998E-13</v>
      </c>
      <c r="F177" s="33">
        <v>3.7600991999999993E-2</v>
      </c>
      <c r="G177" s="45">
        <f>360*2</f>
        <v>720</v>
      </c>
      <c r="H177" s="45">
        <f>360*2</f>
        <v>720</v>
      </c>
      <c r="I177" s="45">
        <f>360*2</f>
        <v>720</v>
      </c>
      <c r="J177" s="33"/>
      <c r="K177" s="33"/>
      <c r="L177" s="33"/>
      <c r="M177" s="60"/>
      <c r="N177" s="58" t="str">
        <f>_xlfn.XLOOKUP($C177,Bus!$A$2:$A$121,Bus!$I$2:$I$121,0)</f>
        <v>NORDESTE</v>
      </c>
      <c r="O177" s="65" t="str">
        <f>_xlfn.XLOOKUP($C177,Bus!$A$2:$A$121,Bus!$J$2:$J$121,0)</f>
        <v>NSANTAND</v>
      </c>
    </row>
    <row r="178" spans="1:15" ht="15">
      <c r="A178" s="81" t="s">
        <v>292</v>
      </c>
      <c r="B178" s="78" t="str">
        <f>_xlfn.CONCAT(_xlfn.XLOOKUP($C178,Bus!$A$2:$A$121,Bus!$B$2:$B$121,0)," - ",_xlfn.XLOOKUP($D178,Bus!$A$2:$A$121,Bus!$B$2:$B$121,0))</f>
        <v>Sogamoso_500 - Sogamoso_220</v>
      </c>
      <c r="C178" s="59" t="s">
        <v>845</v>
      </c>
      <c r="D178" s="59" t="s">
        <v>846</v>
      </c>
      <c r="E178" s="63">
        <v>9.9999999999999998E-13</v>
      </c>
      <c r="F178" s="33">
        <v>3.3192720000000002E-2</v>
      </c>
      <c r="G178" s="64">
        <v>1350</v>
      </c>
      <c r="H178" s="64">
        <v>1350</v>
      </c>
      <c r="I178" s="64">
        <v>1350</v>
      </c>
      <c r="J178" s="33"/>
      <c r="K178" s="33"/>
      <c r="L178" s="33"/>
      <c r="M178" s="60"/>
      <c r="N178" s="58" t="str">
        <f>_xlfn.XLOOKUP($C178,Bus!$A$2:$A$121,Bus!$I$2:$I$121,0)</f>
        <v>NORDESTE</v>
      </c>
      <c r="O178" s="65" t="str">
        <f>_xlfn.XLOOKUP($C178,Bus!$A$2:$A$121,Bus!$J$2:$J$121,0)</f>
        <v>SANTANDER</v>
      </c>
    </row>
    <row r="179" spans="1:15" ht="15">
      <c r="A179" s="81" t="s">
        <v>293</v>
      </c>
      <c r="B179" s="78" t="str">
        <f>_xlfn.CONCAT(_xlfn.XLOOKUP($C179,Bus!$A$2:$A$121,Bus!$B$2:$B$121,0)," - ",_xlfn.XLOOKUP($D179,Bus!$A$2:$A$121,Bus!$B$2:$B$121,0))</f>
        <v>San_Carlos_500 - San_Carlos_220</v>
      </c>
      <c r="C179" s="59" t="s">
        <v>857</v>
      </c>
      <c r="D179" s="59" t="s">
        <v>856</v>
      </c>
      <c r="E179" s="63">
        <v>9.9999999999999998E-13</v>
      </c>
      <c r="F179" s="33">
        <v>3.4042889337503442E-2</v>
      </c>
      <c r="G179" s="64">
        <v>1350</v>
      </c>
      <c r="H179" s="64">
        <v>1350</v>
      </c>
      <c r="I179" s="64">
        <v>1350</v>
      </c>
      <c r="J179" s="33"/>
      <c r="K179" s="33"/>
      <c r="L179" s="33"/>
      <c r="M179" s="60"/>
      <c r="N179" s="58" t="str">
        <f>_xlfn.XLOOKUP($C179,Bus!$A$2:$A$121,Bus!$I$2:$I$121,0)</f>
        <v>ANTIOQUIA</v>
      </c>
      <c r="O179" s="65" t="str">
        <f>_xlfn.XLOOKUP($C179,Bus!$A$2:$A$121,Bus!$J$2:$J$121,0)</f>
        <v>ANTIOQUI</v>
      </c>
    </row>
    <row r="180" spans="1:15" ht="15">
      <c r="A180" s="81" t="s">
        <v>294</v>
      </c>
      <c r="B180" s="78" t="str">
        <f>_xlfn.CONCAT(_xlfn.XLOOKUP($C180,Bus!$A$2:$A$121,Bus!$B$2:$B$121,0)," - ",_xlfn.XLOOKUP($D180,Bus!$A$2:$A$121,Bus!$B$2:$B$121,0))</f>
        <v>Primavera_500 - Primavera_220</v>
      </c>
      <c r="C180" s="59" t="s">
        <v>848</v>
      </c>
      <c r="D180" s="59" t="s">
        <v>854</v>
      </c>
      <c r="E180" s="63">
        <v>9.9999999999999998E-13</v>
      </c>
      <c r="F180" s="33">
        <v>9.9665279999999995E-2</v>
      </c>
      <c r="G180" s="64">
        <v>450</v>
      </c>
      <c r="H180" s="64">
        <v>450</v>
      </c>
      <c r="I180" s="64">
        <v>450</v>
      </c>
      <c r="J180" s="33"/>
      <c r="K180" s="33"/>
      <c r="L180" s="33"/>
      <c r="M180" s="60"/>
      <c r="N180" s="58" t="str">
        <f>_xlfn.XLOOKUP($C180,Bus!$A$2:$A$121,Bus!$I$2:$I$121,0)</f>
        <v>ANTIOQUIA</v>
      </c>
      <c r="O180" s="65" t="str">
        <f>_xlfn.XLOOKUP($C180,Bus!$A$2:$A$121,Bus!$J$2:$J$121,0)</f>
        <v>ANTIOQUI</v>
      </c>
    </row>
    <row r="181" spans="1:15" ht="16" thickBot="1">
      <c r="A181" s="82" t="s">
        <v>1421</v>
      </c>
      <c r="B181" s="79" t="str">
        <f>_xlfn.CONCAT(_xlfn.XLOOKUP($C181,Bus!$A$2:$A$121,Bus!$B$2:$B$121,0)," - ",_xlfn.XLOOKUP($D181,Bus!$A$2:$A$121,Bus!$B$2:$B$121,0))</f>
        <v>Chinu_220 - Chinu_500</v>
      </c>
      <c r="C181" s="66" t="s">
        <v>877</v>
      </c>
      <c r="D181" s="66" t="s">
        <v>825</v>
      </c>
      <c r="E181" s="67">
        <v>9.9999999999999998E-13</v>
      </c>
      <c r="F181" s="34">
        <v>9.6093359999999989E-2</v>
      </c>
      <c r="G181" s="68">
        <v>450</v>
      </c>
      <c r="H181" s="68">
        <v>450</v>
      </c>
      <c r="I181" s="68">
        <v>450</v>
      </c>
      <c r="J181" s="34"/>
      <c r="K181" s="34"/>
      <c r="L181" s="34"/>
      <c r="M181" s="69"/>
      <c r="N181" s="70" t="str">
        <f>_xlfn.XLOOKUP($C181,Bus!$A$2:$A$121,Bus!$I$2:$I$121,0)</f>
        <v>CARIBE</v>
      </c>
      <c r="O181" s="71" t="str">
        <f>_xlfn.XLOOKUP($C181,Bus!$A$2:$A$121,Bus!$J$2:$J$121,0)</f>
        <v>CORDOSUC</v>
      </c>
    </row>
    <row r="182" spans="1:15" ht="15">
      <c r="A182" s="19"/>
      <c r="B182" s="6"/>
      <c r="C182" s="25"/>
      <c r="D182" s="25"/>
      <c r="E182"/>
      <c r="F182"/>
      <c r="G182"/>
      <c r="H182"/>
      <c r="I182"/>
      <c r="J182"/>
      <c r="K182"/>
      <c r="L182"/>
      <c r="M182" s="6"/>
    </row>
    <row r="183" spans="1:15" ht="15">
      <c r="A183" s="19"/>
      <c r="B183" s="6"/>
      <c r="C183" s="25"/>
      <c r="D183" s="25"/>
      <c r="E183"/>
      <c r="F183"/>
      <c r="G183"/>
      <c r="H183"/>
      <c r="I183"/>
      <c r="J183"/>
      <c r="K183"/>
      <c r="L183"/>
      <c r="M183" s="6"/>
    </row>
    <row r="184" spans="1:15" ht="15">
      <c r="A184" s="19"/>
      <c r="B184" s="6"/>
      <c r="C184" s="25"/>
      <c r="D184" s="25"/>
      <c r="E184"/>
      <c r="F184"/>
      <c r="G184"/>
      <c r="H184"/>
      <c r="I184"/>
      <c r="J184"/>
      <c r="K184"/>
      <c r="L184"/>
      <c r="M184" s="6"/>
    </row>
    <row r="185" spans="1:15" ht="15">
      <c r="A185" s="19"/>
      <c r="B185" s="6"/>
      <c r="C185" s="25"/>
      <c r="D185" s="25"/>
      <c r="E185"/>
      <c r="F185"/>
      <c r="G185"/>
      <c r="H185"/>
      <c r="I185"/>
      <c r="J185"/>
      <c r="K185"/>
      <c r="L185"/>
      <c r="M185" s="6"/>
    </row>
    <row r="186" spans="1:15" ht="15">
      <c r="A186" s="19"/>
      <c r="B186" s="6"/>
      <c r="C186" s="25"/>
      <c r="D186" s="25"/>
      <c r="E186"/>
      <c r="F186"/>
      <c r="G186"/>
      <c r="H186"/>
      <c r="I186"/>
      <c r="J186"/>
      <c r="K186"/>
      <c r="L186"/>
      <c r="M186" s="6"/>
    </row>
    <row r="187" spans="1:15" ht="15">
      <c r="A187" s="19"/>
      <c r="B187" s="6"/>
      <c r="C187" s="25"/>
      <c r="D187" s="25"/>
      <c r="E187"/>
      <c r="F187"/>
      <c r="G187"/>
      <c r="H187"/>
      <c r="I187"/>
      <c r="J187"/>
      <c r="K187"/>
      <c r="L187"/>
      <c r="M187" s="6"/>
    </row>
    <row r="188" spans="1:15" ht="15">
      <c r="A188" s="19"/>
      <c r="B188" s="6"/>
      <c r="C188" s="25"/>
      <c r="D188" s="25"/>
      <c r="E188"/>
      <c r="F188"/>
      <c r="G188"/>
      <c r="H188"/>
      <c r="I188"/>
      <c r="J188"/>
      <c r="K188"/>
      <c r="L188"/>
      <c r="M188" s="6"/>
    </row>
    <row r="189" spans="1:15" ht="15">
      <c r="A189" s="19"/>
      <c r="B189" s="6"/>
      <c r="C189" s="25"/>
      <c r="D189" s="25"/>
      <c r="E189"/>
      <c r="F189"/>
      <c r="G189"/>
      <c r="H189"/>
      <c r="I189"/>
      <c r="J189"/>
      <c r="K189"/>
      <c r="L189"/>
      <c r="M189" s="6"/>
    </row>
    <row r="190" spans="1:15" ht="15">
      <c r="A190" s="19"/>
      <c r="B190" s="6"/>
      <c r="C190" s="25"/>
      <c r="D190" s="25"/>
      <c r="E190"/>
      <c r="F190"/>
      <c r="G190"/>
      <c r="H190"/>
      <c r="I190"/>
      <c r="J190"/>
      <c r="K190"/>
      <c r="L190"/>
      <c r="M190" s="6"/>
    </row>
    <row r="191" spans="1:15" ht="15">
      <c r="A191" s="19"/>
      <c r="B191" s="6"/>
      <c r="C191" s="25"/>
      <c r="D191" s="25"/>
      <c r="E191"/>
      <c r="F191"/>
      <c r="G191"/>
      <c r="H191"/>
      <c r="I191"/>
      <c r="J191"/>
      <c r="K191"/>
      <c r="L191"/>
      <c r="M191" s="6"/>
    </row>
    <row r="192" spans="1:15" ht="15">
      <c r="A192" s="19"/>
      <c r="B192" s="6"/>
      <c r="C192" s="25"/>
      <c r="D192" s="25"/>
      <c r="E192"/>
      <c r="F192"/>
      <c r="G192"/>
      <c r="H192"/>
      <c r="I192"/>
      <c r="J192"/>
      <c r="K192"/>
      <c r="L192"/>
      <c r="M192" s="6"/>
    </row>
    <row r="193" spans="1:13" ht="15">
      <c r="A193" s="19"/>
      <c r="B193" s="6"/>
      <c r="C193" s="25"/>
      <c r="D193" s="25"/>
      <c r="E193"/>
      <c r="F193"/>
      <c r="G193"/>
      <c r="H193"/>
      <c r="I193"/>
      <c r="J193"/>
      <c r="K193"/>
      <c r="L193"/>
      <c r="M193" s="6"/>
    </row>
    <row r="194" spans="1:13" ht="15">
      <c r="A194" s="19"/>
      <c r="B194" s="6"/>
      <c r="C194" s="25"/>
      <c r="D194" s="25"/>
      <c r="E194"/>
      <c r="F194"/>
      <c r="G194"/>
      <c r="H194"/>
      <c r="I194"/>
      <c r="J194"/>
      <c r="K194"/>
      <c r="L194"/>
      <c r="M194" s="6"/>
    </row>
    <row r="195" spans="1:13" ht="15">
      <c r="A195" s="19"/>
      <c r="B195" s="6"/>
      <c r="C195" s="25"/>
      <c r="D195" s="25"/>
      <c r="E195"/>
      <c r="F195"/>
      <c r="G195"/>
      <c r="H195"/>
      <c r="I195"/>
      <c r="J195"/>
      <c r="K195"/>
      <c r="L195"/>
      <c r="M195" s="6"/>
    </row>
    <row r="196" spans="1:13" ht="15">
      <c r="A196" s="19"/>
      <c r="B196" s="6"/>
      <c r="C196" s="25"/>
      <c r="D196" s="25"/>
      <c r="E196"/>
      <c r="F196"/>
      <c r="G196"/>
      <c r="H196"/>
      <c r="I196"/>
      <c r="J196"/>
      <c r="K196"/>
      <c r="L196"/>
      <c r="M196" s="6"/>
    </row>
    <row r="197" spans="1:13" ht="15">
      <c r="A197" s="19"/>
      <c r="B197" s="6"/>
      <c r="C197" s="25"/>
      <c r="D197" s="25"/>
      <c r="E197"/>
      <c r="F197"/>
      <c r="G197"/>
      <c r="H197"/>
      <c r="I197"/>
      <c r="J197"/>
      <c r="K197"/>
      <c r="L197"/>
      <c r="M197" s="6"/>
    </row>
    <row r="198" spans="1:13" ht="15">
      <c r="A198" s="19"/>
      <c r="B198" s="6"/>
      <c r="C198" s="25"/>
      <c r="D198" s="25"/>
      <c r="E198"/>
      <c r="F198"/>
      <c r="G198"/>
      <c r="H198"/>
      <c r="I198"/>
      <c r="J198"/>
      <c r="K198"/>
      <c r="L198"/>
      <c r="M198" s="6"/>
    </row>
    <row r="199" spans="1:13" ht="15">
      <c r="A199" s="19"/>
      <c r="B199" s="6"/>
      <c r="C199" s="25"/>
      <c r="D199" s="25"/>
      <c r="E199"/>
      <c r="F199"/>
      <c r="G199"/>
      <c r="H199"/>
      <c r="I199"/>
      <c r="J199"/>
      <c r="K199"/>
      <c r="L199"/>
      <c r="M199" s="6"/>
    </row>
    <row r="200" spans="1:13" ht="15">
      <c r="A200" s="19"/>
      <c r="B200" s="6"/>
      <c r="C200" s="25"/>
      <c r="D200" s="25"/>
      <c r="E200"/>
      <c r="F200"/>
      <c r="G200"/>
      <c r="H200"/>
      <c r="I200"/>
      <c r="J200"/>
      <c r="K200"/>
      <c r="L200"/>
      <c r="M200" s="6"/>
    </row>
    <row r="201" spans="1:13" ht="15">
      <c r="A201" s="19"/>
      <c r="B201" s="6"/>
      <c r="C201" s="25"/>
      <c r="D201" s="25"/>
      <c r="E201"/>
      <c r="F201"/>
      <c r="G201"/>
      <c r="H201"/>
      <c r="I201"/>
      <c r="J201"/>
      <c r="K201"/>
      <c r="L201"/>
      <c r="M201" s="6"/>
    </row>
    <row r="202" spans="1:13" ht="15">
      <c r="A202" s="19"/>
      <c r="B202" s="6"/>
      <c r="C202" s="25"/>
      <c r="D202" s="25"/>
      <c r="E202"/>
      <c r="F202"/>
      <c r="G202"/>
      <c r="H202"/>
      <c r="I202"/>
      <c r="J202"/>
      <c r="K202"/>
      <c r="L202"/>
      <c r="M202" s="6"/>
    </row>
    <row r="203" spans="1:13" ht="15">
      <c r="A203" s="19"/>
      <c r="B203" s="6"/>
      <c r="C203" s="25"/>
      <c r="D203" s="25"/>
      <c r="E203"/>
      <c r="F203"/>
      <c r="G203"/>
      <c r="H203"/>
      <c r="I203"/>
      <c r="J203"/>
      <c r="K203"/>
      <c r="L203"/>
      <c r="M203" s="6"/>
    </row>
    <row r="204" spans="1:13" ht="15">
      <c r="A204" s="19"/>
      <c r="B204" s="6"/>
      <c r="C204" s="25"/>
      <c r="D204" s="25"/>
      <c r="E204"/>
      <c r="F204"/>
      <c r="G204"/>
      <c r="H204"/>
      <c r="I204"/>
      <c r="J204"/>
      <c r="K204"/>
      <c r="L204"/>
      <c r="M204" s="6"/>
    </row>
    <row r="205" spans="1:13" ht="15">
      <c r="A205" s="19"/>
      <c r="B205" s="6"/>
      <c r="C205" s="25"/>
      <c r="D205" s="25"/>
      <c r="E205"/>
      <c r="F205"/>
      <c r="G205"/>
      <c r="H205"/>
      <c r="I205"/>
      <c r="J205"/>
      <c r="K205"/>
      <c r="L205"/>
      <c r="M205" s="6"/>
    </row>
    <row r="206" spans="1:13" ht="15">
      <c r="A206" s="19"/>
      <c r="B206" s="6"/>
      <c r="C206" s="25"/>
      <c r="D206" s="25"/>
      <c r="E206"/>
      <c r="F206"/>
      <c r="G206"/>
      <c r="H206"/>
      <c r="I206"/>
      <c r="J206"/>
      <c r="K206"/>
      <c r="L206"/>
      <c r="M206" s="6"/>
    </row>
    <row r="207" spans="1:13" ht="15">
      <c r="A207" s="19"/>
      <c r="B207" s="6"/>
      <c r="C207" s="25"/>
      <c r="D207" s="25"/>
      <c r="E207"/>
      <c r="F207"/>
      <c r="G207"/>
      <c r="H207"/>
      <c r="I207"/>
      <c r="J207"/>
      <c r="K207"/>
      <c r="L207"/>
      <c r="M207" s="6"/>
    </row>
    <row r="208" spans="1:13" ht="15">
      <c r="A208" s="19"/>
      <c r="B208" s="6"/>
      <c r="C208" s="25"/>
      <c r="D208" s="25"/>
      <c r="E208"/>
      <c r="F208"/>
      <c r="G208"/>
      <c r="H208"/>
      <c r="I208"/>
      <c r="J208"/>
      <c r="K208"/>
      <c r="L208"/>
      <c r="M208" s="6"/>
    </row>
    <row r="209" spans="1:13" ht="15">
      <c r="A209" s="19"/>
      <c r="B209" s="6"/>
      <c r="C209" s="25"/>
      <c r="D209" s="25"/>
      <c r="E209"/>
      <c r="F209"/>
      <c r="G209"/>
      <c r="H209"/>
      <c r="I209"/>
      <c r="J209"/>
      <c r="K209"/>
      <c r="L209"/>
      <c r="M209" s="6"/>
    </row>
    <row r="210" spans="1:13" ht="15">
      <c r="A210" s="19"/>
      <c r="B210" s="6"/>
      <c r="C210" s="25"/>
      <c r="D210" s="25"/>
      <c r="E210"/>
      <c r="F210"/>
      <c r="G210"/>
      <c r="H210"/>
      <c r="I210"/>
      <c r="J210"/>
      <c r="K210"/>
      <c r="L210"/>
      <c r="M210" s="6"/>
    </row>
    <row r="211" spans="1:13" ht="15">
      <c r="A211" s="19"/>
      <c r="B211" s="6"/>
      <c r="C211" s="25"/>
      <c r="D211" s="25"/>
      <c r="E211"/>
      <c r="F211"/>
      <c r="G211"/>
      <c r="H211"/>
      <c r="I211"/>
      <c r="J211"/>
      <c r="K211"/>
      <c r="L211"/>
      <c r="M211" s="6"/>
    </row>
    <row r="212" spans="1:13" ht="15">
      <c r="A212" s="19"/>
      <c r="B212" s="6"/>
      <c r="C212" s="25"/>
      <c r="D212" s="25"/>
      <c r="E212"/>
      <c r="F212"/>
      <c r="G212"/>
      <c r="H212"/>
      <c r="I212"/>
      <c r="J212"/>
      <c r="K212"/>
      <c r="L212"/>
      <c r="M212" s="6"/>
    </row>
    <row r="213" spans="1:13" ht="15">
      <c r="A213" s="19"/>
      <c r="B213" s="6"/>
      <c r="C213" s="25"/>
      <c r="D213" s="25"/>
      <c r="E213"/>
      <c r="F213"/>
      <c r="G213"/>
      <c r="H213"/>
      <c r="I213"/>
      <c r="J213"/>
      <c r="K213"/>
      <c r="L213"/>
      <c r="M213" s="6"/>
    </row>
    <row r="214" spans="1:13" ht="15">
      <c r="A214" s="19"/>
      <c r="B214" s="6"/>
      <c r="C214" s="25"/>
      <c r="D214" s="25"/>
      <c r="E214"/>
      <c r="F214"/>
      <c r="G214"/>
      <c r="H214"/>
      <c r="I214"/>
      <c r="J214"/>
      <c r="K214"/>
      <c r="L214"/>
      <c r="M214" s="6"/>
    </row>
    <row r="215" spans="1:13" ht="15">
      <c r="A215" s="19"/>
      <c r="B215" s="6"/>
      <c r="C215" s="25"/>
      <c r="D215" s="25"/>
      <c r="E215"/>
      <c r="F215"/>
      <c r="G215"/>
      <c r="H215"/>
      <c r="I215"/>
      <c r="J215"/>
      <c r="K215"/>
      <c r="L215"/>
      <c r="M215" s="6"/>
    </row>
    <row r="216" spans="1:13" ht="15">
      <c r="A216" s="19"/>
      <c r="B216" s="6"/>
      <c r="C216" s="25"/>
      <c r="D216" s="25"/>
      <c r="E216"/>
      <c r="F216"/>
      <c r="G216"/>
      <c r="H216"/>
      <c r="I216"/>
      <c r="J216"/>
      <c r="K216"/>
      <c r="L216"/>
      <c r="M216" s="6"/>
    </row>
    <row r="217" spans="1:13" ht="15">
      <c r="A217" s="19"/>
      <c r="B217" s="6"/>
      <c r="C217" s="25"/>
      <c r="D217" s="25"/>
      <c r="E217"/>
      <c r="F217"/>
      <c r="G217"/>
      <c r="H217"/>
      <c r="I217"/>
      <c r="J217"/>
      <c r="K217"/>
      <c r="L217"/>
      <c r="M217" s="6"/>
    </row>
    <row r="218" spans="1:13" ht="15">
      <c r="A218" s="19"/>
      <c r="B218" s="6"/>
      <c r="C218" s="25"/>
      <c r="D218" s="25"/>
      <c r="E218"/>
      <c r="F218"/>
      <c r="G218"/>
      <c r="H218"/>
      <c r="I218"/>
      <c r="J218"/>
      <c r="K218"/>
      <c r="L218"/>
      <c r="M218" s="6"/>
    </row>
    <row r="219" spans="1:13" ht="15">
      <c r="A219" s="19"/>
      <c r="B219" s="6"/>
      <c r="C219" s="25"/>
      <c r="D219" s="25"/>
      <c r="E219"/>
      <c r="F219"/>
      <c r="G219"/>
      <c r="H219"/>
      <c r="I219"/>
      <c r="J219"/>
      <c r="K219"/>
      <c r="L219"/>
      <c r="M219" s="6"/>
    </row>
    <row r="220" spans="1:13" ht="15">
      <c r="A220" s="19"/>
      <c r="B220" s="6"/>
      <c r="C220" s="25"/>
      <c r="D220" s="25"/>
      <c r="E220"/>
      <c r="F220"/>
      <c r="G220"/>
      <c r="H220"/>
      <c r="I220"/>
      <c r="J220"/>
      <c r="K220"/>
      <c r="L220"/>
      <c r="M220" s="6"/>
    </row>
    <row r="221" spans="1:13" ht="15">
      <c r="A221" s="19"/>
      <c r="B221" s="6"/>
      <c r="C221" s="25"/>
      <c r="D221" s="25"/>
      <c r="E221"/>
      <c r="F221"/>
      <c r="G221"/>
      <c r="H221"/>
      <c r="I221"/>
      <c r="J221"/>
      <c r="K221"/>
      <c r="L221"/>
      <c r="M221" s="6"/>
    </row>
    <row r="222" spans="1:13" ht="15">
      <c r="A222" s="19"/>
      <c r="B222" s="6"/>
      <c r="C222" s="25"/>
      <c r="D222" s="25"/>
      <c r="E222"/>
      <c r="F222"/>
      <c r="G222"/>
      <c r="H222"/>
      <c r="I222"/>
      <c r="J222"/>
      <c r="K222"/>
      <c r="L222"/>
      <c r="M222" s="6"/>
    </row>
    <row r="223" spans="1:13" ht="15">
      <c r="A223" s="19"/>
      <c r="B223" s="6"/>
      <c r="C223" s="25"/>
      <c r="D223" s="25"/>
      <c r="E223"/>
      <c r="F223"/>
      <c r="G223"/>
      <c r="H223"/>
      <c r="I223"/>
      <c r="J223"/>
      <c r="K223"/>
      <c r="L223"/>
      <c r="M223" s="6"/>
    </row>
    <row r="224" spans="1:13" ht="15">
      <c r="A224" s="19"/>
      <c r="B224" s="6"/>
      <c r="C224" s="25"/>
      <c r="D224" s="25"/>
      <c r="E224"/>
      <c r="F224"/>
      <c r="G224"/>
      <c r="H224"/>
      <c r="I224"/>
      <c r="J224"/>
      <c r="K224"/>
      <c r="L224"/>
      <c r="M224" s="6"/>
    </row>
    <row r="225" spans="1:13" ht="15">
      <c r="A225" s="19"/>
      <c r="B225" s="6"/>
      <c r="C225" s="25"/>
      <c r="D225" s="25"/>
      <c r="E225"/>
      <c r="F225"/>
      <c r="G225"/>
      <c r="H225"/>
      <c r="I225"/>
      <c r="J225"/>
      <c r="K225"/>
      <c r="L225"/>
      <c r="M225" s="6"/>
    </row>
    <row r="226" spans="1:13" ht="15">
      <c r="A226" s="19"/>
      <c r="B226" s="6"/>
      <c r="C226" s="25"/>
      <c r="D226" s="25"/>
      <c r="E226"/>
      <c r="F226"/>
      <c r="G226"/>
      <c r="H226"/>
      <c r="I226"/>
      <c r="J226"/>
      <c r="K226"/>
      <c r="L226"/>
      <c r="M226" s="6"/>
    </row>
    <row r="227" spans="1:13" ht="15">
      <c r="A227" s="19"/>
      <c r="B227" s="6"/>
      <c r="C227" s="25"/>
      <c r="D227" s="25"/>
      <c r="E227"/>
      <c r="F227"/>
      <c r="G227"/>
      <c r="H227"/>
      <c r="I227"/>
      <c r="J227"/>
      <c r="K227"/>
      <c r="L227"/>
      <c r="M227" s="6"/>
    </row>
    <row r="228" spans="1:13" ht="15">
      <c r="A228" s="19"/>
      <c r="B228" s="6"/>
      <c r="C228" s="25"/>
      <c r="D228" s="25"/>
      <c r="E228"/>
      <c r="F228"/>
      <c r="G228"/>
      <c r="H228"/>
      <c r="I228"/>
      <c r="J228"/>
      <c r="K228"/>
      <c r="L228"/>
      <c r="M228" s="6"/>
    </row>
    <row r="229" spans="1:13" ht="15">
      <c r="A229" s="19"/>
      <c r="B229" s="6"/>
      <c r="C229" s="25"/>
      <c r="D229" s="25"/>
      <c r="E229"/>
      <c r="F229"/>
      <c r="G229"/>
      <c r="H229"/>
      <c r="I229"/>
      <c r="J229"/>
      <c r="K229"/>
      <c r="L229"/>
      <c r="M229" s="6"/>
    </row>
    <row r="230" spans="1:13" ht="15">
      <c r="A230" s="19"/>
      <c r="B230" s="6"/>
      <c r="C230" s="25"/>
      <c r="D230" s="25"/>
      <c r="E230"/>
      <c r="F230"/>
      <c r="G230"/>
      <c r="H230"/>
      <c r="I230"/>
      <c r="J230"/>
      <c r="K230"/>
      <c r="L230"/>
      <c r="M230" s="6"/>
    </row>
    <row r="231" spans="1:13" ht="15">
      <c r="A231" s="19"/>
      <c r="B231" s="6"/>
      <c r="C231" s="25"/>
      <c r="D231" s="25"/>
      <c r="E231"/>
      <c r="F231"/>
      <c r="G231"/>
      <c r="H231"/>
      <c r="I231"/>
      <c r="J231"/>
      <c r="K231"/>
      <c r="L231"/>
      <c r="M231" s="6"/>
    </row>
    <row r="232" spans="1:13" ht="15">
      <c r="A232" s="19"/>
      <c r="B232" s="6"/>
      <c r="C232" s="25"/>
      <c r="D232" s="25"/>
      <c r="E232"/>
      <c r="F232"/>
      <c r="G232"/>
      <c r="H232"/>
      <c r="I232"/>
      <c r="J232"/>
      <c r="K232"/>
      <c r="L232"/>
      <c r="M232" s="6"/>
    </row>
    <row r="233" spans="1:13" ht="15">
      <c r="A233" s="19"/>
      <c r="B233" s="6"/>
      <c r="C233" s="25"/>
      <c r="D233" s="25"/>
      <c r="E233"/>
      <c r="F233"/>
      <c r="G233"/>
      <c r="H233"/>
      <c r="I233"/>
      <c r="J233"/>
      <c r="K233"/>
      <c r="L233"/>
      <c r="M233" s="6"/>
    </row>
    <row r="234" spans="1:13" ht="15">
      <c r="A234" s="19"/>
      <c r="B234" s="6"/>
      <c r="C234" s="25"/>
      <c r="D234" s="25"/>
      <c r="E234"/>
      <c r="F234"/>
      <c r="G234"/>
      <c r="H234"/>
      <c r="I234"/>
      <c r="J234"/>
      <c r="K234"/>
      <c r="L234"/>
      <c r="M234" s="6"/>
    </row>
    <row r="235" spans="1:13" ht="15">
      <c r="A235" s="19"/>
      <c r="B235" s="6"/>
      <c r="C235" s="25"/>
      <c r="D235" s="25"/>
      <c r="E235"/>
      <c r="F235"/>
      <c r="G235"/>
      <c r="H235"/>
      <c r="I235"/>
      <c r="J235"/>
      <c r="K235"/>
      <c r="L235"/>
      <c r="M235" s="6"/>
    </row>
    <row r="236" spans="1:13" ht="15">
      <c r="A236" s="19"/>
      <c r="B236" s="6"/>
      <c r="C236" s="25"/>
      <c r="D236" s="25"/>
      <c r="E236"/>
      <c r="F236"/>
      <c r="G236"/>
      <c r="H236"/>
      <c r="I236"/>
      <c r="J236"/>
      <c r="K236"/>
      <c r="L236"/>
      <c r="M236" s="6"/>
    </row>
    <row r="237" spans="1:13" ht="15">
      <c r="A237" s="19"/>
      <c r="B237" s="6"/>
      <c r="C237" s="25"/>
      <c r="D237" s="25"/>
      <c r="E237"/>
      <c r="F237"/>
      <c r="G237"/>
      <c r="H237"/>
      <c r="I237"/>
      <c r="J237"/>
      <c r="K237"/>
      <c r="L237"/>
      <c r="M237" s="6"/>
    </row>
    <row r="238" spans="1:13" ht="15">
      <c r="A238" s="19"/>
      <c r="B238" s="6"/>
      <c r="C238" s="25"/>
      <c r="D238" s="25"/>
      <c r="E238"/>
      <c r="F238"/>
      <c r="G238"/>
      <c r="H238"/>
      <c r="I238"/>
      <c r="J238"/>
      <c r="K238"/>
      <c r="L238"/>
      <c r="M238" s="6"/>
    </row>
    <row r="239" spans="1:13" ht="15">
      <c r="A239" s="19"/>
      <c r="B239" s="6"/>
      <c r="C239" s="25"/>
      <c r="D239" s="25"/>
      <c r="E239"/>
      <c r="F239"/>
      <c r="G239"/>
      <c r="H239"/>
      <c r="I239"/>
      <c r="J239"/>
      <c r="K239"/>
      <c r="L239"/>
      <c r="M239" s="6"/>
    </row>
    <row r="240" spans="1:13" ht="15">
      <c r="A240" s="19"/>
      <c r="B240" s="6"/>
      <c r="C240" s="25"/>
      <c r="D240" s="25"/>
      <c r="E240"/>
      <c r="F240"/>
      <c r="G240"/>
      <c r="H240"/>
      <c r="I240"/>
      <c r="J240"/>
      <c r="K240"/>
      <c r="L240"/>
      <c r="M240" s="6"/>
    </row>
    <row r="241" spans="1:13" ht="15">
      <c r="A241" s="19"/>
      <c r="B241" s="6"/>
      <c r="C241" s="25"/>
      <c r="D241" s="25"/>
      <c r="E241"/>
      <c r="F241"/>
      <c r="G241"/>
      <c r="H241"/>
      <c r="I241"/>
      <c r="J241"/>
      <c r="K241"/>
      <c r="L241"/>
      <c r="M241" s="6"/>
    </row>
    <row r="242" spans="1:13" ht="15">
      <c r="A242" s="19"/>
      <c r="B242" s="6"/>
      <c r="C242" s="25"/>
      <c r="D242" s="25"/>
      <c r="E242"/>
      <c r="F242"/>
      <c r="G242"/>
      <c r="H242"/>
      <c r="I242"/>
      <c r="J242"/>
      <c r="K242"/>
      <c r="L242"/>
      <c r="M242" s="6"/>
    </row>
    <row r="243" spans="1:13" ht="15">
      <c r="A243" s="19"/>
      <c r="B243" s="6"/>
      <c r="C243" s="25"/>
      <c r="D243" s="25"/>
      <c r="E243"/>
      <c r="F243"/>
      <c r="G243"/>
      <c r="H243"/>
      <c r="I243"/>
      <c r="J243"/>
      <c r="K243"/>
      <c r="L243"/>
      <c r="M243" s="6"/>
    </row>
    <row r="244" spans="1:13" ht="15">
      <c r="A244" s="19"/>
      <c r="B244" s="6"/>
      <c r="C244" s="25"/>
      <c r="D244" s="25"/>
      <c r="E244"/>
      <c r="F244"/>
      <c r="G244"/>
      <c r="H244"/>
      <c r="I244"/>
      <c r="J244"/>
      <c r="K244"/>
      <c r="L244"/>
      <c r="M244" s="6"/>
    </row>
    <row r="245" spans="1:13" ht="15">
      <c r="A245" s="19"/>
      <c r="B245" s="6"/>
      <c r="C245" s="25"/>
      <c r="D245" s="25"/>
      <c r="E245"/>
      <c r="F245"/>
      <c r="G245"/>
      <c r="H245"/>
      <c r="I245"/>
      <c r="J245"/>
      <c r="K245"/>
      <c r="L245"/>
      <c r="M245" s="6"/>
    </row>
    <row r="246" spans="1:13" ht="15">
      <c r="A246" s="19"/>
      <c r="B246" s="6"/>
      <c r="C246" s="25"/>
      <c r="D246" s="25"/>
      <c r="E246"/>
      <c r="F246"/>
      <c r="G246"/>
      <c r="H246"/>
      <c r="I246"/>
      <c r="J246"/>
      <c r="K246"/>
      <c r="L246"/>
      <c r="M246" s="6"/>
    </row>
    <row r="247" spans="1:13" ht="15">
      <c r="A247" s="19"/>
      <c r="B247" s="6"/>
      <c r="C247" s="25"/>
      <c r="D247" s="25"/>
      <c r="E247"/>
      <c r="F247"/>
      <c r="G247"/>
      <c r="H247"/>
      <c r="I247"/>
      <c r="J247"/>
      <c r="K247"/>
      <c r="L247"/>
      <c r="M247" s="6"/>
    </row>
    <row r="248" spans="1:13" ht="15">
      <c r="A248" s="19"/>
      <c r="B248" s="6"/>
      <c r="C248" s="25"/>
      <c r="D248" s="25"/>
      <c r="E248"/>
      <c r="F248"/>
      <c r="G248"/>
      <c r="H248"/>
      <c r="I248"/>
      <c r="J248"/>
      <c r="K248"/>
      <c r="L248"/>
      <c r="M248" s="6"/>
    </row>
    <row r="249" spans="1:13" ht="15">
      <c r="A249" s="19"/>
      <c r="B249" s="6"/>
      <c r="C249" s="25"/>
      <c r="D249" s="25"/>
      <c r="E249"/>
      <c r="F249"/>
      <c r="G249"/>
      <c r="H249"/>
      <c r="I249"/>
      <c r="J249"/>
      <c r="K249"/>
      <c r="L249"/>
      <c r="M249" s="6"/>
    </row>
    <row r="250" spans="1:13" ht="15">
      <c r="A250" s="19"/>
      <c r="B250" s="6"/>
      <c r="C250" s="25"/>
      <c r="D250" s="25"/>
      <c r="E250"/>
      <c r="F250"/>
      <c r="G250"/>
      <c r="H250"/>
      <c r="I250"/>
      <c r="J250"/>
      <c r="K250"/>
      <c r="L250"/>
      <c r="M250" s="6"/>
    </row>
    <row r="251" spans="1:13" ht="15">
      <c r="A251" s="19"/>
      <c r="B251" s="6"/>
      <c r="C251" s="25"/>
      <c r="D251" s="25"/>
      <c r="E251"/>
      <c r="F251"/>
      <c r="G251"/>
      <c r="H251"/>
      <c r="I251"/>
      <c r="J251"/>
      <c r="K251"/>
      <c r="L251"/>
      <c r="M251" s="6"/>
    </row>
    <row r="252" spans="1:13" ht="15">
      <c r="A252" s="19"/>
      <c r="B252" s="6"/>
      <c r="C252" s="25"/>
      <c r="D252" s="25"/>
      <c r="E252"/>
      <c r="F252"/>
      <c r="G252"/>
      <c r="H252"/>
      <c r="I252"/>
      <c r="J252"/>
      <c r="K252"/>
      <c r="L252"/>
      <c r="M252" s="6"/>
    </row>
    <row r="253" spans="1:13" ht="15">
      <c r="A253" s="19"/>
      <c r="B253" s="6"/>
      <c r="C253" s="25"/>
      <c r="D253" s="25"/>
      <c r="E253"/>
      <c r="F253"/>
      <c r="G253"/>
      <c r="H253"/>
      <c r="I253"/>
      <c r="J253"/>
      <c r="K253"/>
      <c r="L253"/>
      <c r="M253" s="6"/>
    </row>
    <row r="254" spans="1:13" ht="15">
      <c r="A254" s="19"/>
      <c r="B254" s="6"/>
      <c r="C254" s="25"/>
      <c r="D254" s="25"/>
      <c r="E254"/>
      <c r="F254"/>
      <c r="G254"/>
      <c r="H254"/>
      <c r="I254"/>
      <c r="J254"/>
      <c r="K254"/>
      <c r="L254"/>
      <c r="M254" s="6"/>
    </row>
    <row r="255" spans="1:13" ht="15">
      <c r="A255" s="19"/>
      <c r="B255" s="6"/>
      <c r="C255" s="25"/>
      <c r="D255" s="25"/>
      <c r="E255"/>
      <c r="F255"/>
      <c r="G255"/>
      <c r="H255"/>
      <c r="I255"/>
      <c r="J255"/>
      <c r="K255"/>
      <c r="L255"/>
      <c r="M255" s="6"/>
    </row>
    <row r="256" spans="1:13" ht="15">
      <c r="A256" s="19"/>
      <c r="B256" s="6"/>
      <c r="C256" s="25"/>
      <c r="D256" s="25"/>
      <c r="E256"/>
      <c r="F256"/>
      <c r="G256"/>
      <c r="H256"/>
      <c r="I256"/>
      <c r="J256"/>
      <c r="K256"/>
      <c r="L256"/>
      <c r="M256" s="6"/>
    </row>
    <row r="257" spans="1:13" ht="15">
      <c r="A257" s="19"/>
      <c r="B257" s="6"/>
      <c r="C257" s="25"/>
      <c r="D257" s="25"/>
      <c r="E257"/>
      <c r="F257"/>
      <c r="G257"/>
      <c r="H257"/>
      <c r="I257"/>
      <c r="J257"/>
      <c r="K257"/>
      <c r="L257"/>
      <c r="M257" s="6"/>
    </row>
    <row r="258" spans="1:13" ht="15">
      <c r="A258" s="19"/>
      <c r="B258" s="6"/>
      <c r="C258" s="25"/>
      <c r="D258" s="25"/>
      <c r="E258"/>
      <c r="F258"/>
      <c r="G258"/>
      <c r="H258"/>
      <c r="I258"/>
      <c r="J258"/>
      <c r="K258"/>
      <c r="L258"/>
      <c r="M258" s="6"/>
    </row>
    <row r="259" spans="1:13" ht="15">
      <c r="A259" s="19"/>
      <c r="B259" s="6"/>
      <c r="C259" s="25"/>
      <c r="D259" s="25"/>
      <c r="E259"/>
      <c r="F259"/>
      <c r="G259"/>
      <c r="H259"/>
      <c r="I259"/>
      <c r="J259"/>
      <c r="K259"/>
      <c r="L259"/>
      <c r="M259" s="6"/>
    </row>
    <row r="260" spans="1:13" ht="15">
      <c r="A260" s="19"/>
      <c r="B260" s="6"/>
      <c r="C260" s="25"/>
      <c r="D260" s="25"/>
      <c r="E260"/>
      <c r="F260"/>
      <c r="G260"/>
      <c r="H260"/>
      <c r="I260"/>
      <c r="J260"/>
      <c r="K260"/>
      <c r="L260"/>
      <c r="M260" s="6"/>
    </row>
    <row r="261" spans="1:13" ht="15">
      <c r="A261" s="19"/>
      <c r="B261" s="6"/>
      <c r="C261" s="25"/>
      <c r="D261" s="25"/>
      <c r="E261"/>
      <c r="F261"/>
      <c r="G261"/>
      <c r="H261"/>
      <c r="I261"/>
      <c r="J261"/>
      <c r="K261"/>
      <c r="L261"/>
      <c r="M261" s="6"/>
    </row>
    <row r="262" spans="1:13" ht="15">
      <c r="A262" s="19"/>
      <c r="B262" s="6"/>
      <c r="C262" s="25"/>
      <c r="D262" s="25"/>
      <c r="E262"/>
      <c r="F262"/>
      <c r="G262"/>
      <c r="H262"/>
      <c r="I262"/>
      <c r="J262"/>
      <c r="K262"/>
      <c r="L262"/>
      <c r="M262" s="6"/>
    </row>
    <row r="263" spans="1:13" ht="15">
      <c r="A263" s="19"/>
      <c r="B263" s="6"/>
      <c r="C263" s="25"/>
      <c r="D263" s="25"/>
      <c r="E263"/>
      <c r="F263"/>
      <c r="G263"/>
      <c r="H263"/>
      <c r="I263"/>
      <c r="J263"/>
      <c r="K263"/>
      <c r="L263"/>
      <c r="M263" s="6"/>
    </row>
    <row r="264" spans="1:13" ht="15">
      <c r="A264" s="19"/>
      <c r="B264" s="6"/>
      <c r="C264" s="25"/>
      <c r="D264" s="25"/>
      <c r="E264"/>
      <c r="F264"/>
      <c r="G264"/>
      <c r="H264"/>
      <c r="I264"/>
      <c r="J264"/>
      <c r="K264"/>
      <c r="L264"/>
      <c r="M264" s="6"/>
    </row>
    <row r="265" spans="1:13" ht="15">
      <c r="A265" s="19"/>
      <c r="B265" s="6"/>
      <c r="C265" s="25"/>
      <c r="D265" s="25"/>
      <c r="E265"/>
      <c r="F265"/>
      <c r="G265"/>
      <c r="H265"/>
      <c r="I265"/>
      <c r="J265"/>
      <c r="K265"/>
      <c r="L265"/>
      <c r="M265" s="6"/>
    </row>
    <row r="266" spans="1:13" ht="15">
      <c r="A266" s="19"/>
      <c r="B266" s="6"/>
      <c r="C266" s="25"/>
      <c r="D266" s="25"/>
      <c r="E266"/>
      <c r="F266"/>
      <c r="G266"/>
      <c r="H266"/>
      <c r="I266"/>
      <c r="J266"/>
      <c r="K266"/>
      <c r="L266"/>
      <c r="M266" s="6"/>
    </row>
    <row r="267" spans="1:13" ht="15">
      <c r="A267" s="19"/>
      <c r="B267" s="6"/>
      <c r="C267" s="25"/>
      <c r="D267" s="25"/>
      <c r="E267"/>
      <c r="F267"/>
      <c r="G267"/>
      <c r="H267"/>
      <c r="I267"/>
      <c r="J267"/>
      <c r="K267"/>
      <c r="L267"/>
      <c r="M267" s="6"/>
    </row>
    <row r="268" spans="1:13" ht="15">
      <c r="A268" s="19"/>
      <c r="B268" s="6"/>
      <c r="C268" s="25"/>
      <c r="D268" s="25"/>
      <c r="E268"/>
      <c r="F268"/>
      <c r="G268"/>
      <c r="H268"/>
      <c r="I268"/>
      <c r="J268"/>
      <c r="K268"/>
      <c r="L268"/>
      <c r="M268" s="6"/>
    </row>
    <row r="269" spans="1:13" ht="15">
      <c r="A269" s="19"/>
      <c r="B269" s="6"/>
      <c r="C269" s="25"/>
      <c r="D269" s="25"/>
      <c r="E269"/>
      <c r="F269"/>
      <c r="G269"/>
      <c r="H269"/>
      <c r="I269"/>
      <c r="J269"/>
      <c r="K269"/>
      <c r="L269"/>
      <c r="M269" s="6"/>
    </row>
    <row r="270" spans="1:13" ht="15">
      <c r="A270" s="19"/>
      <c r="B270" s="6"/>
      <c r="C270" s="25"/>
      <c r="D270" s="25"/>
      <c r="E270"/>
      <c r="F270"/>
      <c r="G270"/>
      <c r="H270"/>
      <c r="I270"/>
      <c r="J270"/>
      <c r="K270"/>
      <c r="L270"/>
      <c r="M270" s="6"/>
    </row>
    <row r="271" spans="1:13" ht="15">
      <c r="A271" s="19"/>
      <c r="B271" s="6"/>
      <c r="C271" s="25"/>
      <c r="D271" s="25"/>
      <c r="E271"/>
      <c r="F271"/>
      <c r="G271"/>
      <c r="H271"/>
      <c r="I271"/>
      <c r="J271"/>
      <c r="K271"/>
      <c r="L271"/>
      <c r="M271" s="6"/>
    </row>
    <row r="272" spans="1:13" ht="15">
      <c r="A272" s="19"/>
      <c r="B272" s="6"/>
      <c r="C272" s="25"/>
      <c r="D272" s="25"/>
      <c r="E272"/>
      <c r="F272"/>
      <c r="G272"/>
      <c r="H272"/>
      <c r="I272"/>
      <c r="J272"/>
      <c r="K272"/>
      <c r="L272"/>
      <c r="M272" s="6"/>
    </row>
    <row r="273" spans="1:13" ht="15">
      <c r="A273" s="19"/>
      <c r="B273" s="6"/>
      <c r="C273" s="25"/>
      <c r="D273" s="25"/>
      <c r="E273"/>
      <c r="F273"/>
      <c r="G273"/>
      <c r="H273"/>
      <c r="I273"/>
      <c r="J273"/>
      <c r="K273"/>
      <c r="L273"/>
      <c r="M273" s="6"/>
    </row>
    <row r="274" spans="1:13" ht="15">
      <c r="A274" s="19"/>
      <c r="B274" s="6"/>
      <c r="C274" s="25"/>
      <c r="D274" s="25"/>
      <c r="E274"/>
      <c r="F274"/>
      <c r="G274"/>
      <c r="H274"/>
      <c r="I274"/>
      <c r="J274"/>
      <c r="K274"/>
      <c r="L274"/>
      <c r="M274" s="6"/>
    </row>
    <row r="275" spans="1:13" ht="15">
      <c r="A275" s="19"/>
      <c r="B275" s="6"/>
      <c r="C275" s="25"/>
      <c r="D275" s="25"/>
      <c r="E275"/>
      <c r="F275"/>
      <c r="G275"/>
      <c r="H275"/>
      <c r="I275"/>
      <c r="J275"/>
      <c r="K275"/>
      <c r="L275"/>
      <c r="M275" s="6"/>
    </row>
    <row r="276" spans="1:13" ht="15">
      <c r="A276" s="19"/>
      <c r="B276" s="6"/>
      <c r="C276" s="25"/>
      <c r="D276" s="25"/>
      <c r="E276"/>
      <c r="F276"/>
      <c r="G276"/>
      <c r="H276"/>
      <c r="I276"/>
      <c r="J276"/>
      <c r="K276"/>
      <c r="L276"/>
      <c r="M276" s="6"/>
    </row>
    <row r="277" spans="1:13" ht="15">
      <c r="A277" s="19"/>
      <c r="B277" s="6"/>
      <c r="C277" s="25"/>
      <c r="D277" s="25"/>
      <c r="E277"/>
      <c r="F277"/>
      <c r="G277"/>
      <c r="H277"/>
      <c r="I277"/>
      <c r="J277"/>
      <c r="K277"/>
      <c r="L277"/>
      <c r="M277" s="6"/>
    </row>
    <row r="278" spans="1:13" ht="15">
      <c r="A278" s="19"/>
      <c r="B278" s="6"/>
      <c r="C278" s="25"/>
      <c r="D278" s="25"/>
      <c r="E278"/>
      <c r="F278"/>
      <c r="G278"/>
      <c r="H278"/>
      <c r="I278"/>
      <c r="J278"/>
      <c r="K278"/>
      <c r="L278"/>
      <c r="M278" s="6"/>
    </row>
    <row r="279" spans="1:13" ht="15">
      <c r="A279" s="19"/>
      <c r="B279" s="6"/>
      <c r="C279" s="25"/>
      <c r="D279" s="25"/>
      <c r="E279"/>
      <c r="F279"/>
      <c r="G279"/>
      <c r="H279"/>
      <c r="I279"/>
      <c r="J279"/>
      <c r="K279"/>
      <c r="L279"/>
      <c r="M279" s="6"/>
    </row>
    <row r="280" spans="1:13" ht="15">
      <c r="A280" s="19"/>
      <c r="B280" s="6"/>
      <c r="C280" s="25"/>
      <c r="D280" s="25"/>
      <c r="E280"/>
      <c r="F280"/>
      <c r="G280"/>
      <c r="H280"/>
      <c r="I280"/>
      <c r="J280"/>
      <c r="K280"/>
      <c r="L280"/>
      <c r="M280" s="6"/>
    </row>
    <row r="281" spans="1:13" ht="15">
      <c r="A281" s="19"/>
      <c r="B281" s="6"/>
      <c r="C281" s="25"/>
      <c r="D281" s="25"/>
      <c r="E281"/>
      <c r="F281"/>
      <c r="G281"/>
      <c r="H281"/>
      <c r="I281"/>
      <c r="J281"/>
      <c r="K281"/>
      <c r="L281"/>
      <c r="M281" s="6"/>
    </row>
    <row r="282" spans="1:13" ht="15">
      <c r="A282" s="19"/>
      <c r="B282" s="6"/>
      <c r="C282" s="25"/>
      <c r="D282" s="25"/>
      <c r="E282"/>
      <c r="F282"/>
      <c r="G282"/>
      <c r="H282"/>
      <c r="I282"/>
      <c r="J282"/>
      <c r="K282"/>
      <c r="L282"/>
      <c r="M282" s="6"/>
    </row>
    <row r="283" spans="1:13" ht="15">
      <c r="A283" s="19"/>
      <c r="B283" s="6"/>
      <c r="C283" s="25"/>
      <c r="D283" s="25"/>
      <c r="E283"/>
      <c r="F283"/>
      <c r="G283"/>
      <c r="H283"/>
      <c r="I283"/>
      <c r="J283"/>
      <c r="K283"/>
      <c r="L283"/>
      <c r="M283" s="6"/>
    </row>
    <row r="284" spans="1:13" ht="15">
      <c r="A284" s="19"/>
      <c r="B284" s="6"/>
      <c r="C284" s="25"/>
      <c r="D284" s="25"/>
      <c r="E284"/>
      <c r="F284"/>
      <c r="G284"/>
      <c r="H284"/>
      <c r="I284"/>
      <c r="J284"/>
      <c r="K284"/>
      <c r="L284"/>
      <c r="M284" s="6"/>
    </row>
    <row r="285" spans="1:13" ht="15">
      <c r="A285" s="19"/>
      <c r="B285" s="6"/>
      <c r="C285" s="25"/>
      <c r="D285" s="25"/>
      <c r="E285"/>
      <c r="F285"/>
      <c r="G285"/>
      <c r="H285"/>
      <c r="I285"/>
      <c r="J285"/>
      <c r="K285"/>
      <c r="L285"/>
      <c r="M285" s="6"/>
    </row>
    <row r="286" spans="1:13" ht="15">
      <c r="A286" s="19"/>
      <c r="B286" s="6"/>
      <c r="C286" s="25"/>
      <c r="D286" s="25"/>
      <c r="E286"/>
      <c r="F286"/>
      <c r="G286"/>
      <c r="H286"/>
      <c r="I286"/>
      <c r="J286"/>
      <c r="K286"/>
      <c r="L286"/>
      <c r="M286" s="6"/>
    </row>
    <row r="287" spans="1:13" ht="15">
      <c r="A287" s="19"/>
      <c r="B287" s="6"/>
      <c r="C287" s="25"/>
      <c r="D287" s="25"/>
      <c r="E287"/>
      <c r="F287"/>
      <c r="G287"/>
      <c r="H287"/>
      <c r="I287"/>
      <c r="J287"/>
      <c r="K287"/>
      <c r="L287"/>
      <c r="M287" s="6"/>
    </row>
    <row r="288" spans="1:13" ht="15">
      <c r="A288" s="19"/>
      <c r="B288" s="6"/>
      <c r="C288" s="25"/>
      <c r="D288" s="25"/>
      <c r="E288"/>
      <c r="F288"/>
      <c r="G288"/>
      <c r="H288"/>
      <c r="I288"/>
      <c r="J288"/>
      <c r="K288"/>
      <c r="L288"/>
      <c r="M288" s="6"/>
    </row>
    <row r="289" spans="1:13" ht="15">
      <c r="A289" s="19"/>
      <c r="B289" s="6"/>
      <c r="C289" s="25"/>
      <c r="D289" s="25"/>
      <c r="E289"/>
      <c r="F289"/>
      <c r="G289"/>
      <c r="H289"/>
      <c r="I289"/>
      <c r="J289"/>
      <c r="K289"/>
      <c r="L289"/>
      <c r="M289" s="6"/>
    </row>
    <row r="290" spans="1:13" ht="15">
      <c r="A290" s="19"/>
      <c r="B290" s="6"/>
      <c r="C290" s="25"/>
      <c r="D290" s="25"/>
      <c r="E290"/>
      <c r="F290"/>
      <c r="G290"/>
      <c r="H290"/>
      <c r="I290"/>
      <c r="J290"/>
      <c r="K290"/>
      <c r="L290"/>
      <c r="M290" s="6"/>
    </row>
    <row r="291" spans="1:13" ht="15">
      <c r="A291" s="19"/>
      <c r="B291" s="6"/>
      <c r="C291" s="25"/>
      <c r="D291" s="25"/>
      <c r="E291"/>
      <c r="F291"/>
      <c r="G291"/>
      <c r="H291"/>
      <c r="I291"/>
      <c r="J291"/>
      <c r="K291"/>
      <c r="L291"/>
      <c r="M291" s="6"/>
    </row>
    <row r="292" spans="1:13" ht="15">
      <c r="A292" s="19"/>
      <c r="B292" s="6"/>
      <c r="C292" s="25"/>
      <c r="D292" s="25"/>
      <c r="E292"/>
      <c r="F292"/>
      <c r="G292"/>
      <c r="H292"/>
      <c r="I292"/>
      <c r="J292"/>
      <c r="K292"/>
      <c r="L292"/>
      <c r="M292" s="6"/>
    </row>
    <row r="293" spans="1:13" ht="15">
      <c r="A293" s="19"/>
      <c r="B293" s="6"/>
      <c r="C293" s="25"/>
      <c r="D293" s="25"/>
      <c r="E293"/>
      <c r="F293"/>
      <c r="G293"/>
      <c r="H293"/>
      <c r="I293"/>
      <c r="J293"/>
      <c r="K293"/>
      <c r="L293"/>
      <c r="M293" s="6"/>
    </row>
    <row r="294" spans="1:13" ht="15">
      <c r="A294" s="19"/>
      <c r="B294" s="6"/>
      <c r="C294" s="25"/>
      <c r="D294" s="25"/>
      <c r="E294"/>
      <c r="F294"/>
      <c r="G294"/>
      <c r="H294"/>
      <c r="I294"/>
      <c r="J294"/>
      <c r="K294"/>
      <c r="L294"/>
      <c r="M294" s="6"/>
    </row>
    <row r="295" spans="1:13" ht="15">
      <c r="A295" s="19"/>
      <c r="B295" s="6"/>
      <c r="C295" s="25"/>
      <c r="D295" s="25"/>
      <c r="E295"/>
      <c r="F295"/>
      <c r="G295"/>
      <c r="H295"/>
      <c r="I295"/>
      <c r="J295"/>
      <c r="K295"/>
      <c r="L295"/>
      <c r="M295" s="6"/>
    </row>
    <row r="296" spans="1:13" ht="15">
      <c r="A296" s="19"/>
      <c r="B296" s="6"/>
      <c r="C296" s="25"/>
      <c r="D296" s="25"/>
      <c r="E296"/>
      <c r="F296"/>
      <c r="G296"/>
      <c r="H296"/>
      <c r="I296"/>
      <c r="J296"/>
      <c r="K296"/>
      <c r="L296"/>
      <c r="M296" s="6"/>
    </row>
    <row r="297" spans="1:13" ht="15">
      <c r="A297" s="19"/>
      <c r="B297" s="6"/>
      <c r="C297" s="25"/>
      <c r="D297" s="25"/>
      <c r="E297"/>
      <c r="F297"/>
      <c r="G297"/>
      <c r="H297"/>
      <c r="I297"/>
      <c r="J297"/>
      <c r="K297"/>
      <c r="L297"/>
      <c r="M297" s="6"/>
    </row>
    <row r="298" spans="1:13" ht="15">
      <c r="A298" s="19"/>
      <c r="B298" s="6"/>
      <c r="C298" s="25"/>
      <c r="D298" s="25"/>
      <c r="E298"/>
      <c r="F298"/>
      <c r="G298"/>
      <c r="H298"/>
      <c r="I298"/>
      <c r="J298"/>
      <c r="K298"/>
      <c r="L298"/>
      <c r="M298" s="6"/>
    </row>
    <row r="299" spans="1:13" ht="15">
      <c r="A299" s="19"/>
      <c r="B299" s="6"/>
      <c r="C299" s="25"/>
      <c r="D299" s="25"/>
      <c r="E299"/>
      <c r="F299"/>
      <c r="G299"/>
      <c r="H299"/>
      <c r="I299"/>
      <c r="J299"/>
      <c r="K299"/>
      <c r="L299"/>
      <c r="M299" s="6"/>
    </row>
    <row r="300" spans="1:13" ht="15">
      <c r="A300" s="19"/>
      <c r="B300" s="6"/>
      <c r="C300" s="25"/>
      <c r="D300" s="25"/>
      <c r="E300"/>
      <c r="F300"/>
      <c r="G300"/>
      <c r="H300"/>
      <c r="I300"/>
      <c r="J300"/>
      <c r="K300"/>
      <c r="L300"/>
      <c r="M300" s="6"/>
    </row>
    <row r="301" spans="1:13" ht="15">
      <c r="A301" s="19"/>
      <c r="B301" s="6"/>
      <c r="C301" s="25"/>
      <c r="D301" s="25"/>
      <c r="E301"/>
      <c r="F301"/>
      <c r="G301"/>
      <c r="H301"/>
      <c r="I301"/>
      <c r="J301"/>
      <c r="K301"/>
      <c r="L301"/>
      <c r="M301" s="6"/>
    </row>
    <row r="302" spans="1:13" ht="15">
      <c r="A302" s="19"/>
      <c r="B302" s="6"/>
      <c r="C302" s="25"/>
      <c r="D302" s="25"/>
      <c r="E302"/>
      <c r="F302"/>
      <c r="G302"/>
      <c r="H302"/>
      <c r="I302"/>
      <c r="J302"/>
      <c r="K302"/>
      <c r="L302"/>
      <c r="M302" s="6"/>
    </row>
    <row r="303" spans="1:13" ht="15">
      <c r="A303" s="19"/>
      <c r="B303" s="6"/>
      <c r="C303" s="25"/>
      <c r="D303" s="25"/>
      <c r="E303"/>
      <c r="F303"/>
      <c r="G303"/>
      <c r="H303"/>
      <c r="I303"/>
      <c r="J303"/>
      <c r="K303"/>
      <c r="L303"/>
      <c r="M303" s="6"/>
    </row>
    <row r="304" spans="1:13" ht="15">
      <c r="A304" s="19"/>
      <c r="B304" s="6"/>
      <c r="C304" s="25"/>
      <c r="D304" s="25"/>
      <c r="E304"/>
      <c r="F304"/>
      <c r="G304"/>
      <c r="H304"/>
      <c r="I304"/>
      <c r="J304"/>
      <c r="K304"/>
      <c r="L304"/>
      <c r="M304" s="6"/>
    </row>
    <row r="305" spans="1:13" ht="15">
      <c r="A305" s="19"/>
      <c r="B305" s="6"/>
      <c r="C305" s="25"/>
      <c r="D305" s="25"/>
      <c r="E305"/>
      <c r="F305"/>
      <c r="G305"/>
      <c r="H305"/>
      <c r="I305"/>
      <c r="J305"/>
      <c r="K305"/>
      <c r="L305"/>
      <c r="M305" s="6"/>
    </row>
    <row r="306" spans="1:13" ht="15">
      <c r="A306" s="19"/>
      <c r="B306" s="6"/>
      <c r="C306" s="25"/>
      <c r="D306" s="25"/>
      <c r="E306"/>
      <c r="F306"/>
      <c r="G306"/>
      <c r="H306"/>
      <c r="I306"/>
      <c r="J306"/>
      <c r="K306"/>
      <c r="L306"/>
      <c r="M306" s="6"/>
    </row>
    <row r="307" spans="1:13" ht="15">
      <c r="A307" s="19"/>
      <c r="B307" s="6"/>
      <c r="C307" s="25"/>
      <c r="D307" s="25"/>
      <c r="E307"/>
      <c r="F307"/>
      <c r="G307"/>
      <c r="H307"/>
      <c r="I307"/>
      <c r="J307"/>
      <c r="K307"/>
      <c r="L307"/>
      <c r="M307" s="6"/>
    </row>
    <row r="308" spans="1:13" ht="15">
      <c r="A308" s="19"/>
      <c r="B308" s="6"/>
      <c r="C308" s="25"/>
      <c r="D308" s="25"/>
      <c r="E308"/>
      <c r="F308"/>
      <c r="G308"/>
      <c r="H308"/>
      <c r="I308"/>
      <c r="J308"/>
      <c r="K308"/>
      <c r="L308"/>
      <c r="M308" s="6"/>
    </row>
    <row r="309" spans="1:13" ht="15">
      <c r="A309" s="19"/>
      <c r="B309" s="6"/>
      <c r="C309" s="25"/>
      <c r="D309" s="25"/>
      <c r="E309"/>
      <c r="F309"/>
      <c r="G309"/>
      <c r="H309"/>
      <c r="I309"/>
      <c r="J309"/>
      <c r="K309"/>
      <c r="L309"/>
      <c r="M309" s="6"/>
    </row>
    <row r="310" spans="1:13" ht="15">
      <c r="A310" s="19"/>
      <c r="B310" s="6"/>
      <c r="C310" s="25"/>
      <c r="D310" s="25"/>
      <c r="E310"/>
      <c r="F310"/>
      <c r="G310"/>
      <c r="H310"/>
      <c r="I310"/>
      <c r="J310"/>
      <c r="K310"/>
      <c r="L310"/>
      <c r="M310" s="6"/>
    </row>
    <row r="311" spans="1:13" ht="15">
      <c r="A311" s="19"/>
      <c r="B311" s="6"/>
      <c r="C311" s="25"/>
      <c r="D311" s="25"/>
      <c r="E311"/>
      <c r="F311"/>
      <c r="G311"/>
      <c r="H311"/>
      <c r="I311"/>
      <c r="J311"/>
      <c r="K311"/>
      <c r="L311"/>
      <c r="M311" s="6"/>
    </row>
    <row r="312" spans="1:13" ht="15">
      <c r="A312" s="19"/>
      <c r="B312" s="6"/>
      <c r="C312" s="25"/>
      <c r="D312" s="25"/>
      <c r="E312"/>
      <c r="F312"/>
      <c r="G312"/>
      <c r="H312"/>
      <c r="I312"/>
      <c r="J312"/>
      <c r="K312"/>
      <c r="L312"/>
      <c r="M312" s="6"/>
    </row>
    <row r="313" spans="1:13" ht="15">
      <c r="A313" s="19"/>
      <c r="B313" s="6"/>
      <c r="C313" s="25"/>
      <c r="D313" s="25"/>
      <c r="E313"/>
      <c r="F313"/>
      <c r="G313"/>
      <c r="H313"/>
      <c r="I313"/>
      <c r="J313"/>
      <c r="K313"/>
      <c r="L313"/>
      <c r="M313" s="6"/>
    </row>
    <row r="314" spans="1:13" ht="15">
      <c r="A314" s="19"/>
      <c r="B314" s="6"/>
      <c r="C314" s="25"/>
      <c r="D314" s="25"/>
      <c r="E314"/>
      <c r="F314"/>
      <c r="G314"/>
      <c r="H314"/>
      <c r="I314"/>
      <c r="J314"/>
      <c r="K314"/>
      <c r="L314"/>
      <c r="M314" s="6"/>
    </row>
    <row r="315" spans="1:13" ht="15">
      <c r="A315" s="19"/>
      <c r="B315" s="6"/>
      <c r="C315" s="25"/>
      <c r="D315" s="25"/>
      <c r="E315"/>
      <c r="F315"/>
      <c r="G315"/>
      <c r="H315"/>
      <c r="I315"/>
      <c r="J315"/>
      <c r="K315"/>
      <c r="L315"/>
      <c r="M315" s="6"/>
    </row>
    <row r="316" spans="1:13" ht="15">
      <c r="A316" s="19"/>
      <c r="B316" s="6"/>
      <c r="C316" s="25"/>
      <c r="D316" s="25"/>
      <c r="E316"/>
      <c r="F316"/>
      <c r="G316"/>
      <c r="H316"/>
      <c r="I316"/>
      <c r="J316"/>
      <c r="K316"/>
      <c r="L316"/>
      <c r="M316" s="6"/>
    </row>
    <row r="317" spans="1:13" ht="15">
      <c r="A317" s="19"/>
      <c r="B317" s="6"/>
      <c r="C317" s="25"/>
      <c r="D317" s="25"/>
      <c r="E317"/>
      <c r="F317"/>
      <c r="G317"/>
      <c r="H317"/>
      <c r="I317"/>
      <c r="J317"/>
      <c r="K317"/>
      <c r="L317"/>
      <c r="M317" s="6"/>
    </row>
    <row r="318" spans="1:13" ht="15">
      <c r="A318" s="19"/>
      <c r="B318" s="6"/>
      <c r="C318" s="25"/>
      <c r="D318" s="25"/>
      <c r="E318"/>
      <c r="F318"/>
      <c r="G318"/>
      <c r="H318"/>
      <c r="I318"/>
      <c r="J318"/>
      <c r="K318"/>
      <c r="L318"/>
      <c r="M318" s="6"/>
    </row>
    <row r="319" spans="1:13" ht="15">
      <c r="A319" s="19"/>
      <c r="B319" s="6"/>
      <c r="C319" s="25"/>
      <c r="D319" s="25"/>
      <c r="E319"/>
      <c r="F319"/>
      <c r="G319"/>
      <c r="H319"/>
      <c r="I319"/>
      <c r="J319"/>
      <c r="K319"/>
      <c r="L319"/>
      <c r="M319" s="6"/>
    </row>
    <row r="320" spans="1:13" ht="15">
      <c r="A320" s="19"/>
      <c r="B320" s="6"/>
      <c r="C320" s="25"/>
      <c r="D320" s="25"/>
      <c r="E320"/>
      <c r="F320"/>
      <c r="G320"/>
      <c r="H320"/>
      <c r="I320"/>
      <c r="J320"/>
      <c r="K320"/>
      <c r="L320"/>
      <c r="M320" s="6"/>
    </row>
    <row r="321" spans="1:13" ht="15">
      <c r="A321" s="19"/>
      <c r="B321" s="6"/>
      <c r="C321" s="25"/>
      <c r="D321" s="25"/>
      <c r="E321"/>
      <c r="F321"/>
      <c r="G321"/>
      <c r="H321"/>
      <c r="I321"/>
      <c r="J321"/>
      <c r="K321"/>
      <c r="L321"/>
      <c r="M321" s="6"/>
    </row>
    <row r="322" spans="1:13" ht="15">
      <c r="A322" s="19"/>
      <c r="B322" s="6"/>
      <c r="C322" s="25"/>
      <c r="D322" s="25"/>
      <c r="E322"/>
      <c r="F322"/>
      <c r="G322"/>
      <c r="H322"/>
      <c r="I322"/>
      <c r="J322"/>
      <c r="K322"/>
      <c r="L322"/>
      <c r="M322" s="6"/>
    </row>
    <row r="323" spans="1:13" ht="15">
      <c r="A323" s="19"/>
      <c r="B323" s="6"/>
      <c r="C323" s="25"/>
      <c r="D323" s="25"/>
      <c r="E323"/>
      <c r="F323"/>
      <c r="G323"/>
      <c r="H323"/>
      <c r="I323"/>
      <c r="J323"/>
      <c r="K323"/>
      <c r="L323"/>
      <c r="M323" s="6"/>
    </row>
    <row r="324" spans="1:13" ht="15">
      <c r="A324" s="19"/>
      <c r="B324" s="6"/>
      <c r="C324" s="25"/>
      <c r="D324" s="25"/>
      <c r="E324"/>
      <c r="F324"/>
      <c r="G324"/>
      <c r="H324"/>
      <c r="I324"/>
      <c r="J324"/>
      <c r="K324"/>
      <c r="L324"/>
      <c r="M324" s="6"/>
    </row>
    <row r="325" spans="1:13" ht="15">
      <c r="A325" s="19"/>
      <c r="B325" s="6"/>
      <c r="C325" s="25"/>
      <c r="D325" s="25"/>
      <c r="E325"/>
      <c r="F325"/>
      <c r="G325"/>
      <c r="H325"/>
      <c r="I325"/>
      <c r="J325"/>
      <c r="K325"/>
      <c r="L325"/>
      <c r="M325" s="6"/>
    </row>
    <row r="326" spans="1:13" ht="15">
      <c r="A326" s="19"/>
      <c r="B326" s="6"/>
      <c r="C326" s="25"/>
      <c r="D326" s="25"/>
      <c r="E326"/>
      <c r="F326"/>
      <c r="G326"/>
      <c r="H326"/>
      <c r="I326"/>
      <c r="J326"/>
      <c r="K326"/>
      <c r="L326"/>
      <c r="M326" s="6"/>
    </row>
    <row r="327" spans="1:13" ht="15">
      <c r="A327" s="19"/>
      <c r="B327" s="6"/>
      <c r="C327" s="25"/>
      <c r="D327" s="25"/>
      <c r="E327"/>
      <c r="F327"/>
      <c r="G327"/>
      <c r="H327"/>
      <c r="I327"/>
      <c r="J327"/>
      <c r="K327"/>
      <c r="L327"/>
      <c r="M327" s="6"/>
    </row>
    <row r="328" spans="1:13" ht="15">
      <c r="A328" s="19"/>
      <c r="B328" s="6"/>
      <c r="C328" s="25"/>
      <c r="D328" s="25"/>
      <c r="E328"/>
      <c r="F328"/>
      <c r="G328"/>
      <c r="H328"/>
      <c r="I328"/>
      <c r="J328"/>
      <c r="K328"/>
      <c r="L328"/>
      <c r="M328" s="6"/>
    </row>
    <row r="329" spans="1:13" ht="15">
      <c r="A329" s="19"/>
      <c r="B329" s="6"/>
      <c r="C329" s="25"/>
      <c r="D329" s="25"/>
      <c r="E329"/>
      <c r="F329"/>
      <c r="G329"/>
      <c r="H329"/>
      <c r="I329"/>
      <c r="J329"/>
      <c r="K329"/>
      <c r="L329"/>
      <c r="M329" s="6"/>
    </row>
    <row r="330" spans="1:13" ht="15">
      <c r="A330" s="19"/>
      <c r="B330" s="6"/>
      <c r="C330" s="25"/>
      <c r="D330" s="25"/>
      <c r="E330"/>
      <c r="F330"/>
      <c r="G330"/>
      <c r="H330"/>
      <c r="I330"/>
      <c r="J330"/>
      <c r="K330"/>
      <c r="L330"/>
      <c r="M330" s="6"/>
    </row>
    <row r="331" spans="1:13" ht="15">
      <c r="A331" s="19"/>
      <c r="B331" s="6"/>
      <c r="C331" s="25"/>
      <c r="D331" s="25"/>
      <c r="E331"/>
      <c r="F331"/>
      <c r="G331"/>
      <c r="H331"/>
      <c r="I331"/>
      <c r="J331"/>
      <c r="K331"/>
      <c r="L331"/>
      <c r="M331" s="6"/>
    </row>
    <row r="332" spans="1:13" ht="15">
      <c r="A332" s="19"/>
      <c r="B332" s="6"/>
      <c r="C332" s="25"/>
      <c r="D332" s="25"/>
      <c r="E332"/>
      <c r="F332"/>
      <c r="G332"/>
      <c r="H332"/>
      <c r="I332"/>
      <c r="J332"/>
      <c r="K332"/>
      <c r="L332"/>
      <c r="M332" s="6"/>
    </row>
    <row r="333" spans="1:13" ht="15">
      <c r="A333" s="19"/>
      <c r="B333" s="6"/>
      <c r="C333" s="25"/>
      <c r="D333" s="25"/>
      <c r="E333"/>
      <c r="F333"/>
      <c r="G333"/>
      <c r="H333"/>
      <c r="I333"/>
      <c r="J333"/>
      <c r="K333"/>
      <c r="L333"/>
      <c r="M333" s="6"/>
    </row>
    <row r="334" spans="1:13" ht="15">
      <c r="A334" s="19"/>
      <c r="B334" s="6"/>
      <c r="C334" s="25"/>
      <c r="D334" s="25"/>
      <c r="E334"/>
      <c r="F334"/>
      <c r="G334"/>
      <c r="H334"/>
      <c r="I334"/>
      <c r="J334"/>
      <c r="K334"/>
      <c r="L334"/>
      <c r="M334" s="6"/>
    </row>
    <row r="335" spans="1:13" ht="15">
      <c r="A335" s="19"/>
      <c r="B335" s="6"/>
      <c r="C335" s="25"/>
      <c r="D335" s="25"/>
      <c r="E335"/>
      <c r="F335"/>
      <c r="G335"/>
      <c r="H335"/>
      <c r="I335"/>
      <c r="J335"/>
      <c r="K335"/>
      <c r="L335"/>
      <c r="M335" s="6"/>
    </row>
    <row r="336" spans="1:13" ht="15">
      <c r="A336" s="19"/>
      <c r="B336" s="6"/>
      <c r="C336" s="25"/>
      <c r="D336" s="25"/>
      <c r="E336"/>
      <c r="F336"/>
      <c r="G336"/>
      <c r="H336"/>
      <c r="I336"/>
      <c r="J336"/>
      <c r="K336"/>
      <c r="L336"/>
      <c r="M336" s="6"/>
    </row>
    <row r="337" spans="1:13" ht="15">
      <c r="A337" s="19"/>
      <c r="B337" s="6"/>
      <c r="C337" s="25"/>
      <c r="D337" s="25"/>
      <c r="E337"/>
      <c r="F337"/>
      <c r="G337"/>
      <c r="H337"/>
      <c r="I337"/>
      <c r="J337"/>
      <c r="K337"/>
      <c r="L337"/>
      <c r="M337" s="6"/>
    </row>
    <row r="338" spans="1:13" ht="15">
      <c r="A338" s="19"/>
      <c r="B338" s="6"/>
      <c r="C338" s="25"/>
      <c r="D338" s="25"/>
      <c r="E338"/>
      <c r="F338"/>
      <c r="G338"/>
      <c r="H338"/>
      <c r="I338"/>
      <c r="J338"/>
      <c r="K338"/>
      <c r="L338"/>
      <c r="M338" s="6"/>
    </row>
    <row r="339" spans="1:13" ht="15">
      <c r="A339" s="19"/>
      <c r="B339" s="6"/>
      <c r="C339" s="25"/>
      <c r="D339" s="25"/>
      <c r="E339"/>
      <c r="F339"/>
      <c r="G339"/>
      <c r="H339"/>
      <c r="I339"/>
      <c r="J339"/>
      <c r="K339"/>
      <c r="L339"/>
      <c r="M339" s="6"/>
    </row>
    <row r="340" spans="1:13" ht="15">
      <c r="A340" s="19"/>
      <c r="B340" s="6"/>
      <c r="C340" s="25"/>
      <c r="D340" s="25"/>
      <c r="E340"/>
      <c r="F340"/>
      <c r="G340"/>
      <c r="H340"/>
      <c r="I340"/>
      <c r="J340"/>
      <c r="K340"/>
      <c r="L340"/>
      <c r="M340" s="6"/>
    </row>
    <row r="341" spans="1:13" ht="15">
      <c r="A341" s="19"/>
      <c r="B341" s="6"/>
      <c r="C341" s="25"/>
      <c r="D341" s="25"/>
      <c r="E341"/>
      <c r="F341"/>
      <c r="G341"/>
      <c r="H341"/>
      <c r="I341"/>
      <c r="J341"/>
      <c r="K341"/>
      <c r="L341"/>
      <c r="M341" s="6"/>
    </row>
    <row r="342" spans="1:13" ht="15">
      <c r="A342" s="19"/>
      <c r="B342" s="6"/>
      <c r="C342" s="25"/>
      <c r="D342" s="25"/>
      <c r="E342"/>
      <c r="F342"/>
      <c r="G342"/>
      <c r="H342"/>
      <c r="I342"/>
      <c r="J342"/>
      <c r="K342"/>
      <c r="L342"/>
      <c r="M342" s="6"/>
    </row>
    <row r="343" spans="1:13" ht="15">
      <c r="A343" s="19"/>
      <c r="B343" s="6"/>
      <c r="C343" s="25"/>
      <c r="D343" s="25"/>
      <c r="E343"/>
      <c r="F343"/>
      <c r="G343"/>
      <c r="H343"/>
      <c r="I343"/>
      <c r="J343"/>
      <c r="K343"/>
      <c r="L343"/>
      <c r="M343" s="6"/>
    </row>
    <row r="344" spans="1:13" ht="15">
      <c r="A344" s="19"/>
      <c r="B344" s="6"/>
      <c r="C344" s="25"/>
      <c r="D344" s="25"/>
      <c r="E344"/>
      <c r="F344"/>
      <c r="G344"/>
      <c r="H344"/>
      <c r="I344"/>
      <c r="J344"/>
      <c r="K344"/>
      <c r="L344"/>
      <c r="M344" s="6"/>
    </row>
    <row r="345" spans="1:13" ht="15">
      <c r="A345" s="19"/>
      <c r="B345" s="6"/>
      <c r="C345" s="25"/>
      <c r="D345" s="25"/>
      <c r="E345"/>
      <c r="F345"/>
      <c r="G345"/>
      <c r="H345"/>
      <c r="I345"/>
      <c r="J345"/>
      <c r="K345"/>
      <c r="L345"/>
      <c r="M345" s="6"/>
    </row>
    <row r="346" spans="1:13" ht="15">
      <c r="A346" s="19"/>
      <c r="B346" s="6"/>
      <c r="C346" s="25"/>
      <c r="D346" s="25"/>
      <c r="E346"/>
      <c r="F346"/>
      <c r="G346"/>
      <c r="H346"/>
      <c r="I346"/>
      <c r="J346"/>
      <c r="K346"/>
      <c r="L346"/>
      <c r="M346" s="6"/>
    </row>
    <row r="347" spans="1:13" ht="15">
      <c r="A347" s="19"/>
      <c r="B347" s="6"/>
      <c r="C347" s="25"/>
      <c r="D347" s="25"/>
      <c r="E347"/>
      <c r="F347"/>
      <c r="G347"/>
      <c r="H347"/>
      <c r="I347"/>
      <c r="J347"/>
      <c r="K347"/>
      <c r="L347"/>
      <c r="M347" s="6"/>
    </row>
    <row r="348" spans="1:13" ht="15">
      <c r="A348" s="19"/>
      <c r="B348" s="6"/>
      <c r="C348" s="25"/>
      <c r="D348" s="25"/>
      <c r="E348"/>
      <c r="F348"/>
      <c r="G348"/>
      <c r="H348"/>
      <c r="I348"/>
      <c r="J348"/>
      <c r="K348"/>
      <c r="L348"/>
      <c r="M348" s="6"/>
    </row>
    <row r="349" spans="1:13" ht="15">
      <c r="A349" s="19"/>
      <c r="B349" s="6"/>
      <c r="C349" s="25"/>
      <c r="D349" s="25"/>
      <c r="E349"/>
      <c r="F349"/>
      <c r="G349"/>
      <c r="H349"/>
      <c r="I349"/>
      <c r="J349"/>
      <c r="K349"/>
      <c r="L349"/>
      <c r="M349" s="6"/>
    </row>
    <row r="350" spans="1:13" ht="15">
      <c r="A350" s="19"/>
      <c r="B350" s="6"/>
      <c r="C350" s="25"/>
      <c r="D350" s="25"/>
      <c r="E350"/>
      <c r="F350"/>
      <c r="G350"/>
      <c r="H350"/>
      <c r="I350"/>
      <c r="J350"/>
      <c r="K350"/>
      <c r="L350"/>
      <c r="M350" s="6"/>
    </row>
    <row r="351" spans="1:13" ht="15">
      <c r="A351" s="19"/>
      <c r="B351" s="6"/>
      <c r="C351" s="25"/>
      <c r="D351" s="25"/>
      <c r="E351"/>
      <c r="F351"/>
      <c r="G351"/>
      <c r="H351"/>
      <c r="I351"/>
      <c r="J351"/>
      <c r="K351"/>
      <c r="L351"/>
      <c r="M351" s="6"/>
    </row>
    <row r="352" spans="1:13" ht="15">
      <c r="A352" s="19"/>
      <c r="B352" s="6"/>
      <c r="C352" s="25"/>
      <c r="D352" s="25"/>
      <c r="E352"/>
      <c r="F352"/>
      <c r="G352"/>
      <c r="H352"/>
      <c r="I352"/>
      <c r="J352"/>
      <c r="K352"/>
      <c r="L352"/>
      <c r="M352" s="6"/>
    </row>
    <row r="353" spans="1:13" ht="15">
      <c r="A353" s="19"/>
      <c r="B353" s="6"/>
      <c r="C353" s="25"/>
      <c r="D353" s="25"/>
      <c r="E353"/>
      <c r="F353"/>
      <c r="G353"/>
      <c r="H353"/>
      <c r="I353"/>
      <c r="J353"/>
      <c r="K353"/>
      <c r="L353"/>
      <c r="M353" s="6"/>
    </row>
    <row r="354" spans="1:13" ht="15">
      <c r="A354" s="19"/>
      <c r="B354" s="6"/>
      <c r="C354" s="25"/>
      <c r="D354" s="25"/>
      <c r="E354"/>
      <c r="F354"/>
      <c r="G354"/>
      <c r="H354"/>
      <c r="I354"/>
      <c r="J354"/>
      <c r="K354"/>
      <c r="L354"/>
      <c r="M354" s="6"/>
    </row>
    <row r="355" spans="1:13" ht="15">
      <c r="A355" s="19"/>
      <c r="B355" s="6"/>
      <c r="C355" s="25"/>
      <c r="D355" s="25"/>
      <c r="E355"/>
      <c r="F355"/>
      <c r="G355"/>
      <c r="H355"/>
      <c r="I355"/>
      <c r="J355"/>
      <c r="K355"/>
      <c r="L355"/>
      <c r="M355" s="6"/>
    </row>
    <row r="356" spans="1:13" ht="15">
      <c r="A356" s="19"/>
      <c r="B356" s="6"/>
      <c r="C356" s="25"/>
      <c r="D356" s="25"/>
      <c r="E356"/>
      <c r="F356"/>
      <c r="G356"/>
      <c r="H356"/>
      <c r="I356"/>
      <c r="J356"/>
      <c r="K356"/>
      <c r="L356"/>
      <c r="M356" s="6"/>
    </row>
    <row r="357" spans="1:13" ht="15">
      <c r="A357" s="19"/>
      <c r="B357" s="6"/>
      <c r="C357" s="25"/>
      <c r="D357" s="25"/>
      <c r="E357"/>
      <c r="F357"/>
      <c r="G357"/>
      <c r="H357"/>
      <c r="I357"/>
      <c r="J357"/>
      <c r="K357"/>
      <c r="L357"/>
      <c r="M357" s="6"/>
    </row>
    <row r="358" spans="1:13" ht="15">
      <c r="A358" s="19"/>
      <c r="B358" s="6"/>
      <c r="C358" s="25"/>
      <c r="D358" s="25"/>
      <c r="E358"/>
      <c r="F358"/>
      <c r="G358"/>
      <c r="H358"/>
      <c r="I358"/>
      <c r="J358"/>
      <c r="K358"/>
      <c r="L358"/>
      <c r="M358" s="6"/>
    </row>
    <row r="359" spans="1:13" ht="15">
      <c r="A359" s="19"/>
      <c r="B359" s="6"/>
      <c r="C359" s="25"/>
      <c r="D359" s="25"/>
      <c r="E359"/>
      <c r="F359"/>
      <c r="G359"/>
      <c r="H359"/>
      <c r="I359"/>
      <c r="J359"/>
      <c r="K359"/>
      <c r="L359"/>
      <c r="M359" s="6"/>
    </row>
    <row r="360" spans="1:13" ht="15">
      <c r="A360" s="19"/>
      <c r="B360" s="6"/>
      <c r="C360" s="25"/>
      <c r="D360" s="25"/>
      <c r="E360"/>
      <c r="F360"/>
      <c r="G360"/>
      <c r="H360"/>
      <c r="I360"/>
      <c r="J360"/>
      <c r="K360"/>
      <c r="L360"/>
      <c r="M360" s="6"/>
    </row>
    <row r="361" spans="1:13" ht="15">
      <c r="A361" s="19"/>
      <c r="B361" s="6"/>
      <c r="C361" s="25"/>
      <c r="D361" s="25"/>
      <c r="E361"/>
      <c r="F361"/>
      <c r="G361"/>
      <c r="H361"/>
      <c r="I361"/>
      <c r="J361"/>
      <c r="K361"/>
      <c r="L361"/>
      <c r="M361" s="6"/>
    </row>
    <row r="362" spans="1:13" ht="15">
      <c r="A362" s="19"/>
      <c r="B362" s="6"/>
      <c r="C362" s="25"/>
      <c r="D362" s="25"/>
      <c r="E362"/>
      <c r="F362"/>
      <c r="G362"/>
      <c r="H362"/>
      <c r="I362"/>
      <c r="J362"/>
      <c r="K362"/>
      <c r="L362"/>
      <c r="M362" s="6"/>
    </row>
    <row r="363" spans="1:13" ht="15">
      <c r="A363" s="19"/>
      <c r="B363" s="6"/>
      <c r="C363" s="25"/>
      <c r="D363" s="25"/>
      <c r="E363"/>
      <c r="F363"/>
      <c r="G363"/>
      <c r="H363"/>
      <c r="I363"/>
      <c r="J363"/>
      <c r="K363"/>
      <c r="L363"/>
      <c r="M363" s="6"/>
    </row>
    <row r="364" spans="1:13" ht="15">
      <c r="A364" s="19"/>
      <c r="B364" s="6"/>
      <c r="C364" s="25"/>
      <c r="D364" s="25"/>
      <c r="E364"/>
      <c r="F364"/>
      <c r="G364"/>
      <c r="H364"/>
      <c r="I364"/>
      <c r="J364"/>
      <c r="K364"/>
      <c r="L364"/>
      <c r="M364" s="6"/>
    </row>
    <row r="365" spans="1:13" ht="15">
      <c r="A365" s="19"/>
      <c r="B365" s="6"/>
      <c r="C365" s="25"/>
      <c r="D365" s="25"/>
      <c r="E365"/>
      <c r="F365"/>
      <c r="G365"/>
      <c r="H365"/>
      <c r="I365"/>
      <c r="J365"/>
      <c r="K365"/>
      <c r="L365"/>
      <c r="M365" s="6"/>
    </row>
    <row r="366" spans="1:13" ht="15">
      <c r="A366" s="19"/>
      <c r="B366" s="6"/>
      <c r="C366" s="25"/>
      <c r="D366" s="25"/>
      <c r="E366"/>
      <c r="F366"/>
      <c r="G366"/>
      <c r="H366"/>
      <c r="I366"/>
      <c r="J366"/>
      <c r="K366"/>
      <c r="L366"/>
      <c r="M366" s="6"/>
    </row>
    <row r="367" spans="1:13" ht="15">
      <c r="A367" s="19"/>
      <c r="B367" s="6"/>
      <c r="C367" s="25"/>
      <c r="D367" s="25"/>
      <c r="E367"/>
      <c r="F367"/>
      <c r="G367"/>
      <c r="H367"/>
      <c r="I367"/>
      <c r="J367"/>
      <c r="K367"/>
      <c r="L367"/>
      <c r="M367" s="6"/>
    </row>
    <row r="368" spans="1:13" ht="15">
      <c r="A368" s="19"/>
      <c r="B368" s="6"/>
      <c r="C368" s="25"/>
      <c r="D368" s="25"/>
      <c r="E368"/>
      <c r="F368"/>
      <c r="G368"/>
      <c r="H368"/>
      <c r="I368"/>
      <c r="J368"/>
      <c r="K368"/>
      <c r="L368"/>
      <c r="M368" s="6"/>
    </row>
    <row r="369" spans="1:13" ht="15">
      <c r="A369" s="19"/>
      <c r="B369" s="6"/>
      <c r="C369" s="25"/>
      <c r="D369" s="25"/>
      <c r="E369"/>
      <c r="F369"/>
      <c r="G369"/>
      <c r="H369"/>
      <c r="I369"/>
      <c r="J369"/>
      <c r="K369"/>
      <c r="L369"/>
      <c r="M369" s="6"/>
    </row>
    <row r="370" spans="1:13" ht="15">
      <c r="A370" s="19"/>
      <c r="B370" s="6"/>
      <c r="C370" s="25"/>
      <c r="D370" s="25"/>
      <c r="E370"/>
      <c r="F370"/>
      <c r="G370"/>
      <c r="H370"/>
      <c r="I370"/>
      <c r="J370"/>
      <c r="K370"/>
      <c r="L370"/>
      <c r="M370" s="6"/>
    </row>
    <row r="371" spans="1:13" ht="15">
      <c r="A371" s="19"/>
      <c r="B371" s="6"/>
      <c r="C371" s="25"/>
      <c r="D371" s="25"/>
      <c r="E371"/>
      <c r="F371"/>
      <c r="G371"/>
      <c r="H371"/>
      <c r="I371"/>
      <c r="J371"/>
      <c r="K371"/>
      <c r="L371"/>
      <c r="M371" s="6"/>
    </row>
    <row r="372" spans="1:13" ht="15">
      <c r="A372" s="19"/>
      <c r="B372" s="6"/>
      <c r="C372" s="25"/>
      <c r="D372" s="25"/>
      <c r="E372"/>
      <c r="F372"/>
      <c r="G372"/>
      <c r="H372"/>
      <c r="I372"/>
      <c r="J372"/>
      <c r="K372"/>
      <c r="L372"/>
      <c r="M372" s="6"/>
    </row>
    <row r="373" spans="1:13" ht="15">
      <c r="A373" s="19"/>
      <c r="B373" s="6"/>
      <c r="C373" s="25"/>
      <c r="D373" s="25"/>
      <c r="E373"/>
      <c r="F373"/>
      <c r="G373"/>
      <c r="H373"/>
      <c r="I373"/>
      <c r="J373"/>
      <c r="K373"/>
      <c r="L373"/>
      <c r="M373" s="6"/>
    </row>
    <row r="374" spans="1:13" ht="15">
      <c r="A374" s="19"/>
      <c r="B374" s="6"/>
      <c r="C374" s="25"/>
      <c r="D374" s="25"/>
      <c r="E374"/>
      <c r="F374"/>
      <c r="G374"/>
      <c r="H374"/>
      <c r="I374"/>
      <c r="J374"/>
      <c r="K374"/>
      <c r="L374"/>
      <c r="M374" s="6"/>
    </row>
    <row r="375" spans="1:13" ht="15">
      <c r="A375" s="19"/>
      <c r="B375" s="6"/>
      <c r="C375" s="25"/>
      <c r="D375" s="25"/>
      <c r="E375"/>
      <c r="F375"/>
      <c r="G375"/>
      <c r="H375"/>
      <c r="I375"/>
      <c r="J375"/>
      <c r="K375"/>
      <c r="L375"/>
      <c r="M375" s="6"/>
    </row>
    <row r="376" spans="1:13" ht="15">
      <c r="A376" s="19"/>
      <c r="B376" s="6"/>
      <c r="C376" s="25"/>
      <c r="D376" s="25"/>
      <c r="E376"/>
      <c r="F376"/>
      <c r="G376"/>
      <c r="H376"/>
      <c r="I376"/>
      <c r="J376"/>
      <c r="K376"/>
      <c r="L376"/>
      <c r="M376" s="6"/>
    </row>
    <row r="377" spans="1:13" ht="15">
      <c r="A377" s="19"/>
      <c r="B377" s="6"/>
      <c r="C377" s="25"/>
      <c r="D377" s="25"/>
      <c r="E377"/>
      <c r="F377"/>
      <c r="G377"/>
      <c r="H377"/>
      <c r="I377"/>
      <c r="J377"/>
      <c r="K377"/>
      <c r="L377"/>
      <c r="M377" s="6"/>
    </row>
    <row r="378" spans="1:13" ht="15">
      <c r="A378" s="19"/>
      <c r="B378" s="6"/>
      <c r="C378" s="25"/>
      <c r="D378" s="25"/>
      <c r="E378"/>
      <c r="F378"/>
      <c r="G378"/>
      <c r="H378"/>
      <c r="I378"/>
      <c r="J378"/>
      <c r="K378"/>
      <c r="L378"/>
      <c r="M378" s="6"/>
    </row>
    <row r="379" spans="1:13" ht="15">
      <c r="A379" s="19"/>
      <c r="B379" s="6"/>
      <c r="C379" s="25"/>
      <c r="D379" s="25"/>
      <c r="E379"/>
      <c r="F379"/>
      <c r="G379"/>
      <c r="H379"/>
      <c r="I379"/>
      <c r="J379"/>
      <c r="K379"/>
      <c r="L379"/>
      <c r="M379" s="6"/>
    </row>
    <row r="380" spans="1:13" ht="15">
      <c r="A380" s="19"/>
      <c r="B380" s="6"/>
      <c r="C380" s="25"/>
      <c r="D380" s="25"/>
      <c r="E380"/>
      <c r="F380"/>
      <c r="G380"/>
      <c r="H380"/>
      <c r="I380"/>
      <c r="J380"/>
      <c r="K380"/>
      <c r="L380"/>
      <c r="M380" s="6"/>
    </row>
    <row r="381" spans="1:13" ht="15">
      <c r="A381" s="19"/>
      <c r="B381" s="6"/>
      <c r="C381" s="25"/>
      <c r="D381" s="25"/>
      <c r="E381"/>
      <c r="F381"/>
      <c r="G381"/>
      <c r="H381"/>
      <c r="I381"/>
      <c r="J381"/>
      <c r="K381"/>
      <c r="L381"/>
      <c r="M381" s="6"/>
    </row>
    <row r="382" spans="1:13" ht="15">
      <c r="A382" s="19"/>
      <c r="B382" s="6"/>
      <c r="C382" s="25"/>
      <c r="D382" s="25"/>
      <c r="E382"/>
      <c r="F382"/>
      <c r="G382"/>
      <c r="H382"/>
      <c r="I382"/>
      <c r="J382"/>
      <c r="K382"/>
      <c r="L382"/>
      <c r="M382" s="6"/>
    </row>
    <row r="383" spans="1:13" ht="15">
      <c r="A383" s="19"/>
      <c r="B383" s="6"/>
      <c r="C383" s="25"/>
      <c r="D383" s="25"/>
      <c r="E383"/>
      <c r="F383"/>
      <c r="G383"/>
      <c r="H383"/>
      <c r="I383"/>
      <c r="J383"/>
      <c r="K383"/>
      <c r="L383"/>
      <c r="M383" s="6"/>
    </row>
    <row r="384" spans="1:13" ht="15">
      <c r="A384" s="19"/>
      <c r="B384" s="6"/>
      <c r="C384" s="25"/>
      <c r="D384" s="25"/>
      <c r="E384"/>
      <c r="F384"/>
      <c r="G384"/>
      <c r="H384"/>
      <c r="I384"/>
      <c r="J384"/>
      <c r="K384"/>
      <c r="L384"/>
      <c r="M384" s="6"/>
    </row>
    <row r="385" spans="1:13" ht="15">
      <c r="A385" s="19"/>
      <c r="B385" s="6"/>
      <c r="C385" s="25"/>
      <c r="D385" s="25"/>
      <c r="E385"/>
      <c r="F385"/>
      <c r="G385"/>
      <c r="H385"/>
      <c r="I385"/>
      <c r="J385"/>
      <c r="K385"/>
      <c r="L385"/>
      <c r="M385" s="6"/>
    </row>
    <row r="386" spans="1:13" ht="15">
      <c r="A386" s="19"/>
      <c r="B386" s="6"/>
      <c r="C386" s="25"/>
      <c r="D386" s="25"/>
      <c r="E386"/>
      <c r="F386"/>
      <c r="G386"/>
      <c r="H386"/>
      <c r="I386"/>
      <c r="J386"/>
      <c r="K386"/>
      <c r="L386"/>
      <c r="M386" s="6"/>
    </row>
    <row r="387" spans="1:13" ht="15">
      <c r="A387" s="19"/>
      <c r="B387" s="6"/>
      <c r="C387" s="25"/>
      <c r="D387" s="25"/>
      <c r="E387"/>
      <c r="F387"/>
      <c r="G387"/>
      <c r="H387"/>
      <c r="I387"/>
      <c r="J387"/>
      <c r="K387"/>
      <c r="L387"/>
      <c r="M387" s="6"/>
    </row>
    <row r="388" spans="1:13" ht="15">
      <c r="A388" s="19"/>
      <c r="B388" s="6"/>
      <c r="C388" s="25"/>
      <c r="D388" s="25"/>
      <c r="E388"/>
      <c r="F388"/>
      <c r="G388"/>
      <c r="H388"/>
      <c r="I388"/>
      <c r="J388"/>
      <c r="K388"/>
      <c r="L388"/>
      <c r="M388" s="6"/>
    </row>
    <row r="389" spans="1:13" ht="15">
      <c r="A389" s="19"/>
      <c r="B389" s="6"/>
      <c r="C389" s="25"/>
      <c r="D389" s="25"/>
      <c r="E389"/>
      <c r="F389"/>
      <c r="G389"/>
      <c r="H389"/>
      <c r="I389"/>
      <c r="J389"/>
      <c r="K389"/>
      <c r="L389"/>
      <c r="M389" s="6"/>
    </row>
    <row r="390" spans="1:13" ht="15">
      <c r="A390" s="19"/>
      <c r="B390" s="6"/>
      <c r="C390" s="25"/>
      <c r="D390" s="25"/>
      <c r="E390"/>
      <c r="F390"/>
      <c r="G390"/>
      <c r="H390"/>
      <c r="I390"/>
      <c r="J390"/>
      <c r="K390"/>
      <c r="L390"/>
      <c r="M390" s="6"/>
    </row>
    <row r="391" spans="1:13" ht="15">
      <c r="A391" s="19"/>
      <c r="B391" s="6"/>
      <c r="C391" s="25"/>
      <c r="D391" s="25"/>
      <c r="E391"/>
      <c r="F391"/>
      <c r="G391"/>
      <c r="H391"/>
      <c r="I391"/>
      <c r="J391"/>
      <c r="K391"/>
      <c r="L391"/>
      <c r="M391" s="6"/>
    </row>
    <row r="392" spans="1:13" ht="15">
      <c r="A392" s="19"/>
      <c r="B392" s="6"/>
      <c r="C392" s="25"/>
      <c r="D392" s="25"/>
      <c r="E392"/>
      <c r="F392"/>
      <c r="G392"/>
      <c r="H392"/>
      <c r="I392"/>
      <c r="J392"/>
      <c r="K392"/>
      <c r="L392"/>
      <c r="M392" s="6"/>
    </row>
    <row r="393" spans="1:13" ht="15">
      <c r="A393" s="19"/>
      <c r="B393" s="6"/>
      <c r="C393" s="25"/>
      <c r="D393" s="25"/>
      <c r="E393"/>
      <c r="F393"/>
      <c r="G393"/>
      <c r="H393"/>
      <c r="I393"/>
      <c r="J393"/>
      <c r="K393"/>
      <c r="L393"/>
      <c r="M393" s="6"/>
    </row>
    <row r="394" spans="1:13" ht="15">
      <c r="A394" s="19"/>
      <c r="B394" s="6"/>
      <c r="C394" s="25"/>
      <c r="D394" s="25"/>
      <c r="E394"/>
      <c r="F394"/>
      <c r="G394"/>
      <c r="H394"/>
      <c r="I394"/>
      <c r="J394"/>
      <c r="K394"/>
      <c r="L394"/>
      <c r="M394" s="6"/>
    </row>
    <row r="395" spans="1:13" ht="15">
      <c r="A395" s="19"/>
      <c r="B395" s="6"/>
      <c r="C395" s="25"/>
      <c r="D395" s="25"/>
      <c r="E395"/>
      <c r="F395"/>
      <c r="G395"/>
      <c r="H395"/>
      <c r="I395"/>
      <c r="J395"/>
      <c r="K395"/>
      <c r="L395"/>
      <c r="M395" s="6"/>
    </row>
    <row r="396" spans="1:13" ht="15">
      <c r="A396" s="19"/>
      <c r="B396" s="6"/>
      <c r="C396" s="25"/>
      <c r="D396" s="25"/>
      <c r="E396"/>
      <c r="F396"/>
      <c r="G396"/>
      <c r="H396"/>
      <c r="I396"/>
      <c r="J396"/>
      <c r="K396"/>
      <c r="L396"/>
      <c r="M396" s="6"/>
    </row>
    <row r="397" spans="1:13" ht="15">
      <c r="A397" s="19"/>
      <c r="B397" s="6"/>
      <c r="C397" s="25"/>
      <c r="D397" s="25"/>
      <c r="E397"/>
      <c r="F397"/>
      <c r="G397"/>
      <c r="H397"/>
      <c r="I397"/>
      <c r="J397"/>
      <c r="K397"/>
      <c r="L397"/>
      <c r="M397" s="6"/>
    </row>
    <row r="398" spans="1:13" ht="15">
      <c r="A398" s="19"/>
      <c r="B398" s="6"/>
      <c r="C398" s="25"/>
      <c r="D398" s="25"/>
      <c r="E398"/>
      <c r="F398"/>
      <c r="G398"/>
      <c r="H398"/>
      <c r="I398"/>
      <c r="J398"/>
      <c r="K398"/>
      <c r="L398"/>
      <c r="M398" s="6"/>
    </row>
    <row r="399" spans="1:13" ht="15">
      <c r="A399" s="19"/>
      <c r="B399" s="6"/>
      <c r="C399" s="25"/>
      <c r="D399" s="25"/>
      <c r="E399"/>
      <c r="F399"/>
      <c r="G399"/>
      <c r="H399"/>
      <c r="I399"/>
      <c r="J399"/>
      <c r="K399"/>
      <c r="L399"/>
      <c r="M399" s="6"/>
    </row>
    <row r="400" spans="1:13" ht="15">
      <c r="A400" s="19"/>
      <c r="B400" s="6"/>
      <c r="C400" s="25"/>
      <c r="D400" s="25"/>
      <c r="E400"/>
      <c r="F400"/>
      <c r="G400"/>
      <c r="H400"/>
      <c r="I400"/>
      <c r="J400"/>
      <c r="K400"/>
      <c r="L400"/>
      <c r="M400" s="6"/>
    </row>
    <row r="401" spans="1:13" ht="15">
      <c r="A401" s="19"/>
      <c r="B401" s="6"/>
      <c r="C401" s="25"/>
      <c r="D401" s="25"/>
      <c r="E401"/>
      <c r="F401"/>
      <c r="G401"/>
      <c r="H401"/>
      <c r="I401"/>
      <c r="J401"/>
      <c r="K401"/>
      <c r="L401"/>
      <c r="M401" s="6"/>
    </row>
    <row r="402" spans="1:13" ht="15">
      <c r="A402" s="19"/>
      <c r="B402" s="6"/>
      <c r="C402" s="25"/>
      <c r="D402" s="25"/>
      <c r="E402"/>
      <c r="F402"/>
      <c r="G402"/>
      <c r="H402"/>
      <c r="I402"/>
      <c r="J402"/>
      <c r="K402"/>
      <c r="L402"/>
      <c r="M402" s="6"/>
    </row>
    <row r="403" spans="1:13" ht="15">
      <c r="A403" s="19"/>
      <c r="B403" s="6"/>
      <c r="C403" s="25"/>
      <c r="D403" s="25"/>
      <c r="E403"/>
      <c r="F403"/>
      <c r="G403"/>
      <c r="H403"/>
      <c r="I403"/>
      <c r="J403"/>
      <c r="K403"/>
      <c r="L403"/>
      <c r="M403" s="6"/>
    </row>
    <row r="404" spans="1:13" ht="15">
      <c r="A404" s="19"/>
      <c r="B404" s="6"/>
      <c r="C404" s="25"/>
      <c r="D404" s="25"/>
      <c r="E404"/>
      <c r="F404"/>
      <c r="G404"/>
      <c r="H404"/>
      <c r="I404"/>
      <c r="J404"/>
      <c r="K404"/>
      <c r="L404"/>
      <c r="M404" s="6"/>
    </row>
    <row r="405" spans="1:13" ht="15">
      <c r="A405" s="19"/>
      <c r="B405" s="6"/>
      <c r="C405" s="25"/>
      <c r="D405" s="25"/>
      <c r="E405"/>
      <c r="F405"/>
      <c r="G405"/>
      <c r="H405"/>
      <c r="I405"/>
      <c r="J405"/>
      <c r="K405"/>
      <c r="L405"/>
      <c r="M405" s="6"/>
    </row>
    <row r="406" spans="1:13" ht="15">
      <c r="A406" s="19"/>
      <c r="B406" s="6"/>
      <c r="C406" s="25"/>
      <c r="D406" s="25"/>
      <c r="E406"/>
      <c r="F406"/>
      <c r="G406"/>
      <c r="H406"/>
      <c r="I406"/>
      <c r="J406"/>
      <c r="K406"/>
      <c r="L406"/>
      <c r="M406" s="6"/>
    </row>
    <row r="407" spans="1:13" ht="15">
      <c r="A407" s="19"/>
      <c r="B407" s="6"/>
      <c r="C407" s="25"/>
      <c r="D407" s="25"/>
      <c r="E407"/>
      <c r="F407"/>
      <c r="G407"/>
      <c r="H407"/>
      <c r="I407"/>
      <c r="J407"/>
      <c r="K407"/>
      <c r="L407"/>
      <c r="M407" s="6"/>
    </row>
    <row r="408" spans="1:13" ht="15">
      <c r="A408" s="19"/>
      <c r="B408" s="6"/>
      <c r="C408" s="25"/>
      <c r="D408" s="25"/>
      <c r="E408"/>
      <c r="F408"/>
      <c r="G408"/>
      <c r="H408"/>
      <c r="I408"/>
      <c r="J408"/>
      <c r="K408"/>
      <c r="L408"/>
      <c r="M408" s="6"/>
    </row>
    <row r="409" spans="1:13" ht="15">
      <c r="A409" s="19"/>
      <c r="B409" s="6"/>
      <c r="C409" s="25"/>
      <c r="D409" s="25"/>
      <c r="E409"/>
      <c r="F409"/>
      <c r="G409"/>
      <c r="H409"/>
      <c r="I409"/>
      <c r="J409"/>
      <c r="K409"/>
      <c r="L409"/>
      <c r="M409" s="6"/>
    </row>
    <row r="410" spans="1:13" ht="15">
      <c r="A410" s="19"/>
      <c r="B410" s="6"/>
      <c r="C410" s="25"/>
      <c r="D410" s="25"/>
      <c r="E410"/>
      <c r="F410"/>
      <c r="G410"/>
      <c r="H410"/>
      <c r="I410"/>
      <c r="J410"/>
      <c r="K410"/>
      <c r="L410"/>
      <c r="M410" s="6"/>
    </row>
    <row r="411" spans="1:13" ht="15">
      <c r="A411" s="19"/>
      <c r="B411" s="6"/>
      <c r="C411" s="25"/>
      <c r="D411" s="25"/>
      <c r="E411"/>
      <c r="F411"/>
      <c r="G411"/>
      <c r="H411"/>
      <c r="I411"/>
      <c r="J411"/>
      <c r="K411"/>
      <c r="L411"/>
      <c r="M411" s="6"/>
    </row>
    <row r="412" spans="1:13" ht="15">
      <c r="A412" s="19"/>
      <c r="B412" s="6"/>
      <c r="C412" s="25"/>
      <c r="D412" s="25"/>
      <c r="E412"/>
      <c r="F412"/>
      <c r="G412"/>
      <c r="H412"/>
      <c r="I412"/>
      <c r="J412"/>
      <c r="K412"/>
      <c r="L412"/>
      <c r="M412" s="6"/>
    </row>
    <row r="413" spans="1:13" ht="15">
      <c r="A413" s="19"/>
      <c r="B413" s="6"/>
      <c r="C413" s="25"/>
      <c r="D413" s="25"/>
      <c r="E413"/>
      <c r="F413"/>
      <c r="G413"/>
      <c r="H413"/>
      <c r="I413"/>
      <c r="J413"/>
      <c r="K413"/>
      <c r="L413"/>
      <c r="M413" s="6"/>
    </row>
    <row r="414" spans="1:13" ht="15">
      <c r="A414" s="19"/>
      <c r="B414" s="6"/>
      <c r="C414" s="25"/>
      <c r="D414" s="25"/>
      <c r="E414"/>
      <c r="F414"/>
      <c r="G414"/>
      <c r="H414"/>
      <c r="I414"/>
      <c r="J414"/>
      <c r="K414"/>
      <c r="L414"/>
      <c r="M414" s="6"/>
    </row>
    <row r="415" spans="1:13" ht="15">
      <c r="A415" s="19"/>
      <c r="B415" s="6"/>
      <c r="C415" s="25"/>
      <c r="D415" s="25"/>
      <c r="E415"/>
      <c r="F415"/>
      <c r="G415"/>
      <c r="H415"/>
      <c r="I415"/>
      <c r="J415"/>
      <c r="K415"/>
      <c r="L415"/>
      <c r="M415" s="6"/>
    </row>
    <row r="416" spans="1:13" ht="15">
      <c r="A416" s="19"/>
      <c r="B416" s="6"/>
      <c r="C416" s="25"/>
      <c r="D416" s="25"/>
      <c r="E416"/>
      <c r="F416"/>
      <c r="G416"/>
      <c r="H416"/>
      <c r="I416"/>
      <c r="J416"/>
      <c r="K416"/>
      <c r="L416"/>
      <c r="M416" s="6"/>
    </row>
    <row r="417" spans="1:13" ht="15">
      <c r="A417" s="19"/>
      <c r="B417" s="6"/>
      <c r="C417" s="25"/>
      <c r="D417" s="25"/>
      <c r="E417"/>
      <c r="F417"/>
      <c r="G417"/>
      <c r="H417"/>
      <c r="I417"/>
      <c r="J417"/>
      <c r="K417"/>
      <c r="L417"/>
      <c r="M417" s="6"/>
    </row>
    <row r="418" spans="1:13" ht="15">
      <c r="A418" s="19"/>
      <c r="B418" s="6"/>
      <c r="C418" s="25"/>
      <c r="D418" s="25"/>
      <c r="E418"/>
      <c r="F418"/>
      <c r="G418"/>
      <c r="H418"/>
      <c r="I418"/>
      <c r="J418"/>
      <c r="K418"/>
      <c r="L418"/>
      <c r="M418" s="6"/>
    </row>
    <row r="419" spans="1:13" ht="15">
      <c r="A419" s="19"/>
      <c r="B419" s="6"/>
      <c r="C419" s="25"/>
      <c r="D419" s="25"/>
      <c r="E419"/>
      <c r="F419"/>
      <c r="G419"/>
      <c r="H419"/>
      <c r="I419"/>
      <c r="J419"/>
      <c r="K419"/>
      <c r="L419"/>
      <c r="M419" s="6"/>
    </row>
    <row r="420" spans="1:13" ht="15">
      <c r="A420" s="19"/>
      <c r="B420" s="6"/>
      <c r="C420" s="25"/>
      <c r="D420" s="25"/>
      <c r="E420"/>
      <c r="F420"/>
      <c r="G420"/>
      <c r="H420"/>
      <c r="I420"/>
      <c r="J420"/>
      <c r="K420"/>
      <c r="L420"/>
      <c r="M420" s="6"/>
    </row>
    <row r="421" spans="1:13" ht="15">
      <c r="A421" s="19"/>
      <c r="B421" s="6"/>
      <c r="C421" s="25"/>
      <c r="D421" s="25"/>
      <c r="E421"/>
      <c r="F421"/>
      <c r="G421"/>
      <c r="H421"/>
      <c r="I421"/>
      <c r="J421"/>
      <c r="K421"/>
      <c r="L421"/>
      <c r="M421" s="6"/>
    </row>
    <row r="422" spans="1:13" ht="15">
      <c r="A422" s="19"/>
      <c r="B422" s="6"/>
      <c r="C422" s="25"/>
      <c r="D422" s="25"/>
      <c r="E422"/>
      <c r="F422"/>
      <c r="G422"/>
      <c r="H422"/>
      <c r="I422"/>
      <c r="J422"/>
      <c r="K422"/>
      <c r="L422"/>
      <c r="M422" s="6"/>
    </row>
    <row r="423" spans="1:13" ht="15">
      <c r="A423" s="19"/>
      <c r="B423" s="6"/>
      <c r="C423" s="25"/>
      <c r="D423" s="25"/>
      <c r="E423"/>
      <c r="F423"/>
      <c r="G423"/>
      <c r="H423"/>
      <c r="I423"/>
      <c r="J423"/>
      <c r="K423"/>
      <c r="L423"/>
      <c r="M423" s="6"/>
    </row>
    <row r="424" spans="1:13" ht="15">
      <c r="A424" s="19"/>
      <c r="B424" s="6"/>
      <c r="C424" s="25"/>
      <c r="D424" s="25"/>
      <c r="E424"/>
      <c r="F424"/>
      <c r="G424"/>
      <c r="H424"/>
      <c r="I424"/>
      <c r="J424"/>
      <c r="K424"/>
      <c r="L424"/>
      <c r="M424" s="6"/>
    </row>
    <row r="425" spans="1:13" ht="15">
      <c r="A425" s="19"/>
      <c r="B425" s="6"/>
      <c r="C425" s="25"/>
      <c r="D425" s="25"/>
      <c r="E425"/>
      <c r="F425"/>
      <c r="G425"/>
      <c r="H425"/>
      <c r="I425"/>
      <c r="J425"/>
      <c r="K425"/>
      <c r="L425"/>
      <c r="M425" s="6"/>
    </row>
    <row r="426" spans="1:13" ht="15">
      <c r="A426" s="19"/>
      <c r="B426" s="6"/>
      <c r="C426" s="25"/>
      <c r="D426" s="25"/>
      <c r="E426"/>
      <c r="F426"/>
      <c r="G426"/>
      <c r="H426"/>
      <c r="I426"/>
      <c r="J426"/>
      <c r="K426"/>
      <c r="L426"/>
      <c r="M426" s="6"/>
    </row>
    <row r="427" spans="1:13" ht="15">
      <c r="A427" s="19"/>
      <c r="B427" s="6"/>
      <c r="C427" s="25"/>
      <c r="D427" s="25"/>
      <c r="E427"/>
      <c r="F427"/>
      <c r="G427"/>
      <c r="H427"/>
      <c r="I427"/>
      <c r="J427"/>
      <c r="K427"/>
      <c r="L427"/>
      <c r="M427" s="6"/>
    </row>
    <row r="428" spans="1:13" ht="15">
      <c r="A428" s="19"/>
      <c r="B428" s="6"/>
      <c r="C428" s="25"/>
      <c r="D428" s="25"/>
      <c r="E428"/>
      <c r="F428"/>
      <c r="G428"/>
      <c r="H428"/>
      <c r="I428"/>
      <c r="J428"/>
      <c r="K428"/>
      <c r="L428"/>
      <c r="M428" s="6"/>
    </row>
    <row r="429" spans="1:13" ht="15">
      <c r="A429" s="19"/>
      <c r="B429" s="6"/>
      <c r="C429" s="25"/>
      <c r="D429" s="25"/>
      <c r="E429"/>
      <c r="F429"/>
      <c r="G429"/>
      <c r="H429"/>
      <c r="I429"/>
      <c r="J429"/>
      <c r="K429"/>
      <c r="L429"/>
      <c r="M429" s="6"/>
    </row>
    <row r="430" spans="1:13" ht="15">
      <c r="A430" s="19"/>
      <c r="B430" s="6"/>
      <c r="C430" s="25"/>
      <c r="D430" s="25"/>
      <c r="E430"/>
      <c r="F430"/>
      <c r="G430"/>
      <c r="H430"/>
      <c r="I430"/>
      <c r="J430"/>
      <c r="K430"/>
      <c r="L430"/>
      <c r="M430" s="6"/>
    </row>
    <row r="431" spans="1:13" ht="15">
      <c r="A431" s="19"/>
      <c r="B431" s="6"/>
      <c r="C431" s="25"/>
      <c r="D431" s="25"/>
      <c r="E431"/>
      <c r="F431"/>
      <c r="G431"/>
      <c r="H431"/>
      <c r="I431"/>
      <c r="J431"/>
      <c r="K431"/>
      <c r="L431"/>
      <c r="M431" s="6"/>
    </row>
    <row r="432" spans="1:13" ht="15">
      <c r="A432" s="19"/>
      <c r="B432" s="6"/>
      <c r="C432" s="25"/>
      <c r="D432" s="25"/>
      <c r="E432"/>
      <c r="F432"/>
      <c r="G432"/>
      <c r="H432"/>
      <c r="I432"/>
      <c r="J432"/>
      <c r="K432"/>
      <c r="L432"/>
      <c r="M432" s="6"/>
    </row>
    <row r="433" spans="1:13" ht="15">
      <c r="A433" s="19"/>
      <c r="B433" s="6"/>
      <c r="C433" s="25"/>
      <c r="D433" s="25"/>
      <c r="E433"/>
      <c r="F433"/>
      <c r="G433"/>
      <c r="H433"/>
      <c r="I433"/>
      <c r="J433"/>
      <c r="K433"/>
      <c r="L433"/>
      <c r="M433" s="6"/>
    </row>
    <row r="434" spans="1:13" ht="15">
      <c r="A434" s="19"/>
      <c r="B434" s="6"/>
      <c r="C434" s="25"/>
      <c r="D434" s="25"/>
      <c r="E434"/>
      <c r="F434"/>
      <c r="G434"/>
      <c r="H434"/>
      <c r="I434"/>
      <c r="J434"/>
      <c r="K434"/>
      <c r="L434"/>
      <c r="M434" s="6"/>
    </row>
    <row r="435" spans="1:13" ht="15">
      <c r="A435" s="19"/>
      <c r="B435" s="6"/>
      <c r="C435" s="25"/>
      <c r="D435" s="25"/>
      <c r="E435"/>
      <c r="F435"/>
      <c r="G435"/>
      <c r="H435"/>
      <c r="I435"/>
      <c r="J435"/>
      <c r="K435"/>
      <c r="L435"/>
      <c r="M435" s="6"/>
    </row>
    <row r="436" spans="1:13" ht="15">
      <c r="A436" s="19"/>
      <c r="B436" s="6"/>
      <c r="C436" s="25"/>
      <c r="D436" s="25"/>
      <c r="E436"/>
      <c r="F436"/>
      <c r="G436"/>
      <c r="H436"/>
      <c r="I436"/>
      <c r="J436"/>
      <c r="K436"/>
      <c r="L436"/>
      <c r="M436" s="6"/>
    </row>
    <row r="437" spans="1:13" ht="15">
      <c r="A437" s="19"/>
      <c r="B437" s="6"/>
      <c r="C437" s="25"/>
      <c r="D437" s="25"/>
      <c r="E437"/>
      <c r="F437"/>
      <c r="G437"/>
      <c r="H437"/>
      <c r="I437"/>
      <c r="J437"/>
      <c r="K437"/>
      <c r="L437"/>
      <c r="M437" s="6"/>
    </row>
    <row r="438" spans="1:13" ht="15">
      <c r="A438" s="19"/>
      <c r="B438" s="6"/>
      <c r="C438" s="25"/>
      <c r="D438" s="25"/>
      <c r="E438"/>
      <c r="F438"/>
      <c r="G438"/>
      <c r="H438"/>
      <c r="I438"/>
      <c r="J438"/>
      <c r="K438"/>
      <c r="L438"/>
      <c r="M438" s="6"/>
    </row>
    <row r="439" spans="1:13" ht="15">
      <c r="A439" s="19"/>
      <c r="B439" s="6"/>
      <c r="C439" s="25"/>
      <c r="D439" s="25"/>
      <c r="E439"/>
      <c r="F439"/>
      <c r="G439"/>
      <c r="H439"/>
      <c r="I439"/>
      <c r="J439"/>
      <c r="K439"/>
      <c r="L439"/>
      <c r="M439" s="6"/>
    </row>
    <row r="440" spans="1:13" ht="15">
      <c r="A440" s="19"/>
      <c r="B440" s="6"/>
      <c r="C440" s="25"/>
      <c r="D440" s="25"/>
      <c r="E440"/>
      <c r="F440"/>
      <c r="G440"/>
      <c r="H440"/>
      <c r="I440"/>
      <c r="J440"/>
      <c r="K440"/>
      <c r="L440"/>
      <c r="M440" s="6"/>
    </row>
    <row r="441" spans="1:13" ht="15">
      <c r="A441" s="19"/>
      <c r="B441" s="6"/>
      <c r="C441" s="25"/>
      <c r="D441" s="25"/>
      <c r="E441"/>
      <c r="F441"/>
      <c r="G441"/>
      <c r="H441"/>
      <c r="I441"/>
      <c r="J441"/>
      <c r="K441"/>
      <c r="L441"/>
      <c r="M441" s="6"/>
    </row>
    <row r="442" spans="1:13" ht="15">
      <c r="A442" s="19"/>
      <c r="B442" s="6"/>
      <c r="C442" s="25"/>
      <c r="D442" s="25"/>
      <c r="E442"/>
      <c r="F442"/>
      <c r="G442"/>
      <c r="H442"/>
      <c r="I442"/>
      <c r="J442"/>
      <c r="K442"/>
      <c r="L442"/>
      <c r="M442" s="6"/>
    </row>
    <row r="443" spans="1:13" ht="15">
      <c r="A443" s="19"/>
      <c r="B443" s="6"/>
      <c r="C443" s="25"/>
      <c r="D443" s="25"/>
      <c r="E443"/>
      <c r="F443"/>
      <c r="G443"/>
      <c r="H443"/>
      <c r="I443"/>
      <c r="J443"/>
      <c r="K443"/>
      <c r="L443"/>
      <c r="M443" s="6"/>
    </row>
    <row r="444" spans="1:13" ht="15">
      <c r="A444" s="19"/>
      <c r="B444" s="6"/>
      <c r="C444" s="25"/>
      <c r="D444" s="25"/>
      <c r="E444"/>
      <c r="F444"/>
      <c r="G444"/>
      <c r="H444"/>
      <c r="I444"/>
      <c r="J444"/>
      <c r="K444"/>
      <c r="L444"/>
      <c r="M444" s="6"/>
    </row>
    <row r="445" spans="1:13" ht="15">
      <c r="A445" s="19"/>
      <c r="B445" s="6"/>
      <c r="C445" s="25"/>
      <c r="D445" s="25"/>
      <c r="E445"/>
      <c r="F445"/>
      <c r="G445"/>
      <c r="H445"/>
      <c r="I445"/>
      <c r="J445"/>
      <c r="K445"/>
      <c r="L445"/>
      <c r="M445" s="6"/>
    </row>
    <row r="446" spans="1:13" ht="15">
      <c r="A446" s="19"/>
      <c r="B446" s="6"/>
      <c r="C446" s="25"/>
      <c r="D446" s="25"/>
      <c r="E446"/>
      <c r="F446"/>
      <c r="G446"/>
      <c r="H446"/>
      <c r="I446"/>
      <c r="J446"/>
      <c r="K446"/>
      <c r="L446"/>
      <c r="M446" s="6"/>
    </row>
    <row r="447" spans="1:13" ht="15">
      <c r="A447" s="19"/>
      <c r="B447" s="6"/>
      <c r="C447" s="25"/>
      <c r="D447" s="25"/>
      <c r="E447"/>
      <c r="F447"/>
      <c r="G447"/>
      <c r="H447"/>
      <c r="I447"/>
      <c r="J447"/>
      <c r="K447"/>
      <c r="L447"/>
      <c r="M447" s="6"/>
    </row>
    <row r="448" spans="1:13" ht="15">
      <c r="A448" s="19"/>
      <c r="B448" s="6"/>
      <c r="C448" s="25"/>
      <c r="D448" s="25"/>
      <c r="E448"/>
      <c r="F448"/>
      <c r="G448"/>
      <c r="H448"/>
      <c r="I448"/>
      <c r="J448"/>
      <c r="K448"/>
      <c r="L448"/>
      <c r="M448" s="6"/>
    </row>
    <row r="449" spans="1:13" ht="15">
      <c r="A449" s="19"/>
      <c r="B449" s="6"/>
      <c r="C449" s="25"/>
      <c r="D449" s="25"/>
      <c r="E449"/>
      <c r="F449"/>
      <c r="G449"/>
      <c r="H449"/>
      <c r="I449"/>
      <c r="J449"/>
      <c r="K449"/>
      <c r="L449"/>
      <c r="M449" s="6"/>
    </row>
    <row r="450" spans="1:13" ht="15">
      <c r="A450" s="19"/>
      <c r="B450" s="6"/>
      <c r="C450" s="25"/>
      <c r="D450" s="25"/>
      <c r="E450"/>
      <c r="F450"/>
      <c r="G450"/>
      <c r="H450"/>
      <c r="I450"/>
      <c r="J450"/>
      <c r="K450"/>
      <c r="L450"/>
      <c r="M450" s="6"/>
    </row>
    <row r="451" spans="1:13" ht="15">
      <c r="A451" s="19"/>
      <c r="B451" s="6"/>
      <c r="C451" s="25"/>
      <c r="D451" s="25"/>
      <c r="E451"/>
      <c r="F451"/>
      <c r="G451"/>
      <c r="H451"/>
      <c r="I451"/>
      <c r="J451"/>
      <c r="K451"/>
      <c r="L451"/>
      <c r="M451" s="6"/>
    </row>
    <row r="452" spans="1:13" ht="15">
      <c r="A452" s="19"/>
      <c r="B452" s="6"/>
      <c r="C452" s="25"/>
      <c r="D452" s="25"/>
      <c r="E452"/>
      <c r="F452"/>
      <c r="G452"/>
      <c r="H452"/>
      <c r="I452"/>
      <c r="J452"/>
      <c r="K452"/>
      <c r="L452"/>
      <c r="M452" s="6"/>
    </row>
    <row r="453" spans="1:13" ht="15">
      <c r="A453" s="19"/>
      <c r="B453" s="6"/>
      <c r="C453" s="25"/>
      <c r="D453" s="25"/>
      <c r="E453"/>
      <c r="F453"/>
      <c r="G453"/>
      <c r="H453"/>
      <c r="I453"/>
      <c r="J453"/>
      <c r="K453"/>
      <c r="L453"/>
      <c r="M453" s="6"/>
    </row>
    <row r="454" spans="1:13" ht="15">
      <c r="A454" s="19"/>
      <c r="B454" s="6"/>
      <c r="C454" s="25"/>
      <c r="D454" s="25"/>
      <c r="E454"/>
      <c r="F454"/>
      <c r="G454"/>
      <c r="H454"/>
      <c r="I454"/>
      <c r="J454"/>
      <c r="K454"/>
      <c r="L454"/>
      <c r="M454" s="6"/>
    </row>
    <row r="455" spans="1:13" ht="15">
      <c r="A455" s="19"/>
      <c r="B455" s="6"/>
      <c r="C455" s="25"/>
      <c r="D455" s="25"/>
      <c r="E455"/>
      <c r="F455"/>
      <c r="G455"/>
      <c r="H455"/>
      <c r="I455"/>
      <c r="J455"/>
      <c r="K455"/>
      <c r="L455"/>
      <c r="M455" s="6"/>
    </row>
    <row r="456" spans="1:13" ht="15">
      <c r="A456" s="19"/>
      <c r="B456" s="6"/>
      <c r="C456" s="25"/>
      <c r="D456" s="25"/>
      <c r="E456"/>
      <c r="F456"/>
      <c r="G456"/>
      <c r="H456"/>
      <c r="I456"/>
      <c r="J456"/>
      <c r="K456"/>
      <c r="L456"/>
      <c r="M456" s="6"/>
    </row>
    <row r="457" spans="1:13" ht="15">
      <c r="A457" s="19"/>
      <c r="B457" s="6"/>
      <c r="C457" s="25"/>
      <c r="D457" s="25"/>
      <c r="E457"/>
      <c r="F457"/>
      <c r="G457"/>
      <c r="H457"/>
      <c r="I457"/>
      <c r="J457"/>
      <c r="K457"/>
      <c r="L457"/>
      <c r="M457" s="6"/>
    </row>
    <row r="458" spans="1:13" ht="15">
      <c r="A458" s="19"/>
      <c r="B458" s="6"/>
      <c r="C458" s="25"/>
      <c r="D458" s="25"/>
      <c r="E458"/>
      <c r="F458"/>
      <c r="G458"/>
      <c r="H458"/>
      <c r="I458"/>
      <c r="J458"/>
      <c r="K458"/>
      <c r="L458"/>
      <c r="M458" s="6"/>
    </row>
    <row r="459" spans="1:13" ht="15">
      <c r="A459" s="19"/>
      <c r="B459" s="6"/>
      <c r="C459" s="25"/>
      <c r="D459" s="25"/>
      <c r="E459"/>
      <c r="F459"/>
      <c r="G459"/>
      <c r="H459"/>
      <c r="I459"/>
      <c r="J459"/>
      <c r="K459"/>
      <c r="L459"/>
      <c r="M459" s="6"/>
    </row>
    <row r="460" spans="1:13" ht="15">
      <c r="A460" s="19"/>
      <c r="B460" s="6"/>
      <c r="C460" s="25"/>
      <c r="D460" s="25"/>
      <c r="E460"/>
      <c r="F460"/>
      <c r="G460"/>
      <c r="H460"/>
      <c r="I460"/>
      <c r="J460"/>
      <c r="K460"/>
      <c r="L460"/>
      <c r="M460" s="6"/>
    </row>
    <row r="461" spans="1:13" ht="15">
      <c r="A461" s="19"/>
      <c r="B461" s="6"/>
      <c r="C461" s="25"/>
      <c r="D461" s="25"/>
      <c r="E461"/>
      <c r="F461"/>
      <c r="G461"/>
      <c r="H461"/>
      <c r="I461"/>
      <c r="J461"/>
      <c r="K461"/>
      <c r="L461"/>
      <c r="M461" s="6"/>
    </row>
    <row r="462" spans="1:13" ht="15">
      <c r="A462" s="19"/>
      <c r="B462" s="6"/>
      <c r="C462" s="25"/>
      <c r="D462" s="25"/>
      <c r="E462"/>
      <c r="F462"/>
      <c r="G462"/>
      <c r="H462"/>
      <c r="I462"/>
      <c r="J462"/>
      <c r="K462"/>
      <c r="L462"/>
      <c r="M462" s="6"/>
    </row>
    <row r="463" spans="1:13" ht="15">
      <c r="A463" s="19"/>
      <c r="B463" s="6"/>
      <c r="C463" s="25"/>
      <c r="D463" s="25"/>
      <c r="E463"/>
      <c r="F463"/>
      <c r="G463"/>
      <c r="H463"/>
      <c r="I463"/>
      <c r="J463"/>
      <c r="K463"/>
      <c r="L463"/>
      <c r="M463" s="6"/>
    </row>
    <row r="464" spans="1:13" ht="15">
      <c r="A464" s="19"/>
      <c r="B464" s="6"/>
      <c r="C464" s="25"/>
      <c r="D464" s="25"/>
      <c r="E464"/>
      <c r="F464"/>
      <c r="G464"/>
      <c r="H464"/>
      <c r="I464"/>
      <c r="J464"/>
      <c r="K464"/>
      <c r="L464"/>
      <c r="M464" s="6"/>
    </row>
    <row r="465" spans="1:13" ht="15">
      <c r="A465" s="19"/>
      <c r="B465" s="6"/>
      <c r="C465" s="25"/>
      <c r="D465" s="25"/>
      <c r="E465"/>
      <c r="F465"/>
      <c r="G465"/>
      <c r="H465"/>
      <c r="I465"/>
      <c r="J465"/>
      <c r="K465"/>
      <c r="L465"/>
      <c r="M465" s="6"/>
    </row>
    <row r="466" spans="1:13" ht="15">
      <c r="A466" s="19"/>
      <c r="B466" s="6"/>
      <c r="C466" s="25"/>
      <c r="D466" s="25"/>
      <c r="E466"/>
      <c r="F466"/>
      <c r="G466"/>
      <c r="H466"/>
      <c r="I466"/>
      <c r="J466"/>
      <c r="K466"/>
      <c r="L466"/>
      <c r="M466" s="6"/>
    </row>
    <row r="467" spans="1:13" ht="15">
      <c r="A467" s="19"/>
      <c r="B467" s="6"/>
      <c r="C467" s="25"/>
      <c r="D467" s="25"/>
      <c r="E467"/>
      <c r="F467"/>
      <c r="G467"/>
      <c r="H467"/>
      <c r="I467"/>
      <c r="J467"/>
      <c r="K467"/>
      <c r="L467"/>
      <c r="M467" s="6"/>
    </row>
    <row r="468" spans="1:13" ht="15">
      <c r="A468" s="19"/>
      <c r="B468" s="6"/>
      <c r="C468" s="25"/>
      <c r="D468" s="25"/>
      <c r="E468"/>
      <c r="F468"/>
      <c r="G468"/>
      <c r="H468"/>
      <c r="I468"/>
      <c r="J468"/>
      <c r="K468"/>
      <c r="L468"/>
      <c r="M468" s="6"/>
    </row>
    <row r="469" spans="1:13" ht="15">
      <c r="A469" s="19"/>
      <c r="B469" s="6"/>
      <c r="C469" s="25"/>
      <c r="D469" s="25"/>
      <c r="E469"/>
      <c r="F469"/>
      <c r="G469"/>
      <c r="H469"/>
      <c r="I469"/>
      <c r="J469"/>
      <c r="K469"/>
      <c r="L469"/>
      <c r="M469" s="6"/>
    </row>
    <row r="470" spans="1:13" ht="15">
      <c r="A470" s="19"/>
      <c r="B470" s="6"/>
      <c r="C470" s="25"/>
      <c r="D470" s="25"/>
      <c r="E470"/>
      <c r="F470"/>
      <c r="G470"/>
      <c r="H470"/>
      <c r="I470"/>
      <c r="J470"/>
      <c r="K470"/>
      <c r="L470"/>
      <c r="M470" s="6"/>
    </row>
    <row r="471" spans="1:13" ht="15">
      <c r="A471" s="19"/>
      <c r="B471" s="6"/>
      <c r="C471" s="25"/>
      <c r="D471" s="25"/>
      <c r="E471"/>
      <c r="F471"/>
      <c r="G471"/>
      <c r="H471"/>
      <c r="I471"/>
      <c r="J471"/>
      <c r="K471"/>
      <c r="L471"/>
      <c r="M471" s="6"/>
    </row>
    <row r="472" spans="1:13" ht="15">
      <c r="A472" s="19"/>
      <c r="B472" s="6"/>
      <c r="C472" s="25"/>
      <c r="D472" s="25"/>
      <c r="E472"/>
      <c r="F472"/>
      <c r="G472"/>
      <c r="H472"/>
      <c r="I472"/>
      <c r="J472"/>
      <c r="K472"/>
      <c r="L472"/>
      <c r="M472" s="6"/>
    </row>
    <row r="473" spans="1:13" ht="15">
      <c r="A473" s="19"/>
      <c r="B473" s="6"/>
      <c r="C473" s="25"/>
      <c r="D473" s="25"/>
      <c r="E473"/>
      <c r="F473"/>
      <c r="G473"/>
      <c r="H473"/>
      <c r="I473"/>
      <c r="J473"/>
      <c r="K473"/>
      <c r="L473"/>
      <c r="M473" s="6"/>
    </row>
    <row r="474" spans="1:13" ht="15">
      <c r="A474" s="19"/>
      <c r="B474" s="6"/>
      <c r="C474" s="25"/>
      <c r="D474" s="25"/>
      <c r="E474"/>
      <c r="F474"/>
      <c r="G474"/>
      <c r="H474"/>
      <c r="I474"/>
      <c r="J474"/>
      <c r="K474"/>
      <c r="L474"/>
      <c r="M474" s="6"/>
    </row>
    <row r="475" spans="1:13" ht="15">
      <c r="A475" s="19"/>
      <c r="B475" s="6"/>
      <c r="C475" s="25"/>
      <c r="D475" s="25"/>
      <c r="E475"/>
      <c r="F475"/>
      <c r="G475"/>
      <c r="H475"/>
      <c r="I475"/>
      <c r="J475"/>
      <c r="K475"/>
      <c r="L475"/>
      <c r="M475" s="6"/>
    </row>
    <row r="476" spans="1:13" ht="15">
      <c r="A476" s="19"/>
      <c r="B476" s="6"/>
      <c r="C476" s="25"/>
      <c r="D476" s="25"/>
      <c r="E476"/>
      <c r="F476"/>
      <c r="G476"/>
      <c r="H476"/>
      <c r="I476"/>
      <c r="J476"/>
      <c r="K476"/>
      <c r="L476"/>
      <c r="M476" s="6"/>
    </row>
    <row r="477" spans="1:13" ht="15">
      <c r="A477" s="19"/>
      <c r="B477" s="6"/>
      <c r="C477" s="25"/>
      <c r="D477" s="25"/>
      <c r="E477"/>
      <c r="F477"/>
      <c r="G477"/>
      <c r="H477"/>
      <c r="I477"/>
      <c r="J477"/>
      <c r="K477"/>
      <c r="L477"/>
      <c r="M477" s="6"/>
    </row>
    <row r="478" spans="1:13" ht="15">
      <c r="A478" s="19"/>
      <c r="B478" s="6"/>
      <c r="C478" s="25"/>
      <c r="D478" s="25"/>
      <c r="E478"/>
      <c r="F478"/>
      <c r="G478"/>
      <c r="H478"/>
      <c r="I478"/>
      <c r="J478"/>
      <c r="K478"/>
      <c r="L478"/>
      <c r="M478" s="6"/>
    </row>
    <row r="479" spans="1:13" ht="15">
      <c r="A479" s="19"/>
      <c r="B479" s="6"/>
      <c r="C479" s="25"/>
      <c r="D479" s="25"/>
      <c r="E479"/>
      <c r="F479"/>
      <c r="G479"/>
      <c r="H479"/>
      <c r="I479"/>
      <c r="J479"/>
      <c r="K479"/>
      <c r="L479"/>
      <c r="M479" s="6"/>
    </row>
    <row r="480" spans="1:13" ht="15">
      <c r="A480" s="19"/>
      <c r="B480" s="6"/>
      <c r="C480" s="25"/>
      <c r="D480" s="25"/>
      <c r="E480"/>
      <c r="F480"/>
      <c r="G480"/>
      <c r="H480"/>
      <c r="I480"/>
      <c r="J480"/>
      <c r="K480"/>
      <c r="L480"/>
      <c r="M480" s="6"/>
    </row>
    <row r="481" spans="1:13" ht="15">
      <c r="A481" s="19"/>
      <c r="B481" s="6"/>
      <c r="C481" s="25"/>
      <c r="D481" s="25"/>
      <c r="E481"/>
      <c r="F481"/>
      <c r="G481"/>
      <c r="H481"/>
      <c r="I481"/>
      <c r="J481"/>
      <c r="K481"/>
      <c r="L481"/>
      <c r="M481" s="6"/>
    </row>
    <row r="482" spans="1:13" ht="15">
      <c r="A482" s="19"/>
      <c r="B482" s="6"/>
      <c r="C482" s="25"/>
      <c r="D482" s="25"/>
      <c r="E482"/>
      <c r="F482"/>
      <c r="G482"/>
      <c r="H482"/>
      <c r="I482"/>
      <c r="J482"/>
      <c r="K482"/>
      <c r="L482"/>
      <c r="M482" s="6"/>
    </row>
    <row r="483" spans="1:13" ht="15">
      <c r="A483" s="19"/>
      <c r="B483" s="6"/>
      <c r="C483" s="25"/>
      <c r="D483" s="25"/>
      <c r="E483"/>
      <c r="F483"/>
      <c r="G483"/>
      <c r="H483"/>
      <c r="I483"/>
      <c r="J483"/>
      <c r="K483"/>
      <c r="L483"/>
      <c r="M483" s="6"/>
    </row>
    <row r="484" spans="1:13" ht="15">
      <c r="A484" s="19"/>
      <c r="B484" s="6"/>
      <c r="C484" s="25"/>
      <c r="D484" s="25"/>
      <c r="E484"/>
      <c r="F484"/>
      <c r="G484"/>
      <c r="H484"/>
      <c r="I484"/>
      <c r="J484"/>
      <c r="K484"/>
      <c r="L484"/>
      <c r="M484" s="6"/>
    </row>
    <row r="485" spans="1:13" ht="15">
      <c r="A485" s="19"/>
      <c r="B485" s="6"/>
      <c r="C485" s="25"/>
      <c r="D485" s="25"/>
      <c r="E485"/>
      <c r="F485"/>
      <c r="G485"/>
      <c r="H485"/>
      <c r="I485"/>
      <c r="J485"/>
      <c r="K485"/>
      <c r="L485"/>
      <c r="M485" s="6"/>
    </row>
    <row r="486" spans="1:13" ht="15">
      <c r="A486" s="19"/>
      <c r="B486" s="6"/>
      <c r="C486" s="25"/>
      <c r="D486" s="25"/>
      <c r="E486"/>
      <c r="F486"/>
      <c r="G486"/>
      <c r="H486"/>
      <c r="I486"/>
      <c r="J486"/>
      <c r="K486"/>
      <c r="L486"/>
      <c r="M486" s="6"/>
    </row>
    <row r="487" spans="1:13" ht="15">
      <c r="A487" s="19"/>
      <c r="B487" s="6"/>
      <c r="C487" s="25"/>
      <c r="D487" s="25"/>
      <c r="E487"/>
      <c r="F487"/>
      <c r="G487"/>
      <c r="H487"/>
      <c r="I487"/>
      <c r="J487"/>
      <c r="K487"/>
      <c r="L487"/>
      <c r="M487" s="6"/>
    </row>
    <row r="488" spans="1:13" ht="15">
      <c r="A488" s="19"/>
      <c r="B488" s="6"/>
      <c r="C488" s="25"/>
      <c r="D488" s="25"/>
      <c r="E488"/>
      <c r="F488"/>
      <c r="G488"/>
      <c r="H488"/>
      <c r="I488"/>
      <c r="J488"/>
      <c r="K488"/>
      <c r="L488"/>
      <c r="M488" s="6"/>
    </row>
    <row r="489" spans="1:13" ht="15">
      <c r="A489" s="19"/>
      <c r="B489" s="6"/>
      <c r="C489" s="25"/>
      <c r="D489" s="25"/>
      <c r="E489"/>
      <c r="F489"/>
      <c r="G489"/>
      <c r="H489"/>
      <c r="I489"/>
      <c r="J489"/>
      <c r="K489"/>
      <c r="L489"/>
      <c r="M489" s="6"/>
    </row>
    <row r="490" spans="1:13" ht="15">
      <c r="A490" s="19"/>
      <c r="B490" s="6"/>
      <c r="C490" s="25"/>
      <c r="D490" s="25"/>
      <c r="E490"/>
      <c r="F490"/>
      <c r="G490"/>
      <c r="H490"/>
      <c r="I490"/>
      <c r="J490"/>
      <c r="K490"/>
      <c r="L490"/>
      <c r="M490" s="6"/>
    </row>
    <row r="491" spans="1:13" ht="15">
      <c r="A491" s="19"/>
      <c r="B491" s="6"/>
      <c r="C491" s="25"/>
      <c r="D491" s="25"/>
      <c r="E491"/>
      <c r="F491"/>
      <c r="G491"/>
      <c r="H491"/>
      <c r="I491"/>
      <c r="J491"/>
      <c r="K491"/>
      <c r="L491"/>
      <c r="M491" s="6"/>
    </row>
    <row r="492" spans="1:13" ht="15">
      <c r="A492" s="19"/>
      <c r="B492" s="6"/>
      <c r="C492" s="25"/>
      <c r="D492" s="25"/>
      <c r="E492"/>
      <c r="F492"/>
      <c r="G492"/>
      <c r="H492"/>
      <c r="I492"/>
      <c r="J492"/>
      <c r="K492"/>
      <c r="L492"/>
      <c r="M492" s="6"/>
    </row>
    <row r="493" spans="1:13" ht="15">
      <c r="A493" s="19"/>
      <c r="B493" s="6"/>
      <c r="C493" s="25"/>
      <c r="D493" s="25"/>
      <c r="E493"/>
      <c r="F493"/>
      <c r="G493"/>
      <c r="H493"/>
      <c r="I493"/>
      <c r="J493"/>
      <c r="K493"/>
      <c r="L493"/>
      <c r="M493" s="6"/>
    </row>
    <row r="494" spans="1:13" ht="15">
      <c r="A494" s="19"/>
      <c r="B494" s="6"/>
      <c r="C494" s="25"/>
      <c r="D494" s="25"/>
      <c r="E494"/>
      <c r="F494"/>
      <c r="G494"/>
      <c r="H494"/>
      <c r="I494"/>
      <c r="J494"/>
      <c r="K494"/>
      <c r="L494"/>
      <c r="M494" s="6"/>
    </row>
    <row r="495" spans="1:13" ht="15">
      <c r="A495" s="19"/>
      <c r="B495" s="6"/>
      <c r="C495" s="25"/>
      <c r="D495" s="25"/>
      <c r="E495"/>
      <c r="F495"/>
      <c r="G495"/>
      <c r="H495"/>
      <c r="I495"/>
      <c r="J495"/>
      <c r="K495"/>
      <c r="L495"/>
      <c r="M495" s="6"/>
    </row>
    <row r="496" spans="1:13" ht="15">
      <c r="A496" s="19"/>
      <c r="B496" s="6"/>
      <c r="C496" s="25"/>
      <c r="D496" s="25"/>
      <c r="E496"/>
      <c r="F496"/>
      <c r="G496"/>
      <c r="H496"/>
      <c r="I496"/>
      <c r="J496"/>
      <c r="K496"/>
      <c r="L496"/>
      <c r="M496" s="6"/>
    </row>
    <row r="497" spans="1:13" ht="15">
      <c r="A497" s="19"/>
      <c r="B497" s="6"/>
      <c r="C497" s="25"/>
      <c r="D497" s="25"/>
      <c r="E497"/>
      <c r="F497"/>
      <c r="G497"/>
      <c r="H497"/>
      <c r="I497"/>
      <c r="J497"/>
      <c r="K497"/>
      <c r="L497"/>
      <c r="M497" s="6"/>
    </row>
    <row r="498" spans="1:13" ht="15">
      <c r="A498" s="19"/>
      <c r="B498" s="6"/>
      <c r="C498" s="25"/>
      <c r="D498" s="25"/>
      <c r="E498"/>
      <c r="F498"/>
      <c r="G498"/>
      <c r="H498"/>
      <c r="I498"/>
      <c r="J498"/>
      <c r="K498"/>
      <c r="L498"/>
      <c r="M498" s="6"/>
    </row>
    <row r="499" spans="1:13" ht="15">
      <c r="A499" s="19"/>
      <c r="B499" s="6"/>
      <c r="C499" s="25"/>
      <c r="D499" s="25"/>
      <c r="E499"/>
      <c r="F499"/>
      <c r="G499"/>
      <c r="H499"/>
      <c r="I499"/>
      <c r="J499"/>
      <c r="K499"/>
      <c r="L499"/>
      <c r="M499" s="6"/>
    </row>
    <row r="500" spans="1:13" ht="15">
      <c r="A500" s="19"/>
      <c r="B500" s="6"/>
      <c r="C500" s="25"/>
      <c r="D500" s="25"/>
      <c r="E500"/>
      <c r="F500"/>
      <c r="G500"/>
      <c r="H500"/>
      <c r="I500"/>
      <c r="J500"/>
      <c r="K500"/>
      <c r="L500"/>
      <c r="M500" s="6"/>
    </row>
    <row r="501" spans="1:13" ht="15">
      <c r="A501" s="19"/>
      <c r="B501" s="6"/>
      <c r="C501" s="25"/>
      <c r="D501" s="25"/>
      <c r="E501"/>
      <c r="F501"/>
      <c r="G501"/>
      <c r="H501"/>
      <c r="I501"/>
      <c r="J501"/>
      <c r="K501"/>
      <c r="L501"/>
      <c r="M501" s="6"/>
    </row>
    <row r="502" spans="1:13" ht="15">
      <c r="A502" s="19"/>
      <c r="B502" s="6"/>
      <c r="C502" s="25"/>
      <c r="D502" s="25"/>
      <c r="E502"/>
      <c r="F502"/>
      <c r="G502"/>
      <c r="H502"/>
      <c r="I502"/>
      <c r="J502"/>
      <c r="K502"/>
      <c r="L502"/>
      <c r="M502" s="6"/>
    </row>
    <row r="503" spans="1:13" ht="15">
      <c r="A503" s="19"/>
      <c r="B503" s="6"/>
      <c r="C503" s="25"/>
      <c r="D503" s="25"/>
      <c r="E503"/>
      <c r="F503"/>
      <c r="G503"/>
      <c r="H503"/>
      <c r="I503"/>
      <c r="J503"/>
      <c r="K503"/>
      <c r="L503"/>
      <c r="M503" s="6"/>
    </row>
    <row r="504" spans="1:13" ht="15">
      <c r="A504" s="19"/>
      <c r="B504" s="6"/>
      <c r="C504" s="25"/>
      <c r="D504" s="25"/>
      <c r="E504"/>
      <c r="F504"/>
      <c r="G504"/>
      <c r="H504"/>
      <c r="I504"/>
      <c r="J504"/>
      <c r="K504"/>
      <c r="L504"/>
      <c r="M504" s="6"/>
    </row>
    <row r="505" spans="1:13" ht="15">
      <c r="A505" s="19"/>
      <c r="B505" s="6"/>
      <c r="C505" s="25"/>
      <c r="D505" s="25"/>
      <c r="E505"/>
      <c r="F505"/>
      <c r="G505"/>
      <c r="H505"/>
      <c r="I505"/>
      <c r="J505"/>
      <c r="K505"/>
      <c r="L505"/>
      <c r="M505" s="6"/>
    </row>
    <row r="506" spans="1:13" ht="15">
      <c r="A506" s="19"/>
      <c r="B506" s="6"/>
      <c r="C506" s="25"/>
      <c r="D506" s="25"/>
      <c r="E506"/>
      <c r="F506"/>
      <c r="G506"/>
      <c r="H506"/>
      <c r="I506"/>
      <c r="J506"/>
      <c r="K506"/>
      <c r="L506"/>
      <c r="M506" s="6"/>
    </row>
    <row r="507" spans="1:13" ht="15">
      <c r="A507" s="19"/>
      <c r="B507" s="6"/>
      <c r="C507" s="25"/>
      <c r="D507" s="25"/>
      <c r="E507"/>
      <c r="F507"/>
      <c r="G507"/>
      <c r="H507"/>
      <c r="I507"/>
      <c r="J507"/>
      <c r="K507"/>
      <c r="L507"/>
      <c r="M507" s="6"/>
    </row>
    <row r="508" spans="1:13" ht="15">
      <c r="A508" s="19"/>
      <c r="B508" s="6"/>
      <c r="C508" s="25"/>
      <c r="D508" s="25"/>
      <c r="E508"/>
      <c r="F508"/>
      <c r="G508"/>
      <c r="H508"/>
      <c r="I508"/>
      <c r="J508"/>
      <c r="K508"/>
      <c r="L508"/>
      <c r="M508" s="6"/>
    </row>
    <row r="509" spans="1:13" ht="15">
      <c r="A509" s="19"/>
      <c r="B509" s="6"/>
      <c r="C509" s="25"/>
      <c r="D509" s="25"/>
      <c r="E509"/>
      <c r="F509"/>
      <c r="G509"/>
      <c r="H509"/>
      <c r="I509"/>
      <c r="J509"/>
      <c r="K509"/>
      <c r="L509"/>
      <c r="M509" s="6"/>
    </row>
    <row r="510" spans="1:13" ht="15">
      <c r="A510" s="19"/>
      <c r="B510" s="6"/>
      <c r="C510" s="25"/>
      <c r="D510" s="25"/>
      <c r="E510"/>
      <c r="F510"/>
      <c r="G510"/>
      <c r="H510"/>
      <c r="I510"/>
      <c r="J510"/>
      <c r="K510"/>
      <c r="L510"/>
      <c r="M510" s="6"/>
    </row>
    <row r="511" spans="1:13" ht="15">
      <c r="A511" s="19"/>
      <c r="B511" s="6"/>
      <c r="C511" s="25"/>
      <c r="D511" s="25"/>
      <c r="E511"/>
      <c r="F511"/>
      <c r="G511"/>
      <c r="H511"/>
      <c r="I511"/>
      <c r="J511"/>
      <c r="K511"/>
      <c r="L511"/>
      <c r="M511" s="6"/>
    </row>
    <row r="512" spans="1:13" ht="15">
      <c r="A512" s="19"/>
      <c r="B512" s="6"/>
      <c r="C512" s="25"/>
      <c r="D512" s="25"/>
      <c r="E512"/>
      <c r="F512"/>
      <c r="G512"/>
      <c r="H512"/>
      <c r="I512"/>
      <c r="J512"/>
      <c r="K512"/>
      <c r="L512"/>
      <c r="M512" s="6"/>
    </row>
    <row r="513" spans="1:15" ht="15">
      <c r="A513" s="19"/>
      <c r="B513" s="6"/>
      <c r="C513" s="25"/>
      <c r="D513" s="25"/>
      <c r="E513"/>
      <c r="F513"/>
      <c r="G513"/>
      <c r="H513"/>
      <c r="I513"/>
      <c r="J513"/>
      <c r="K513"/>
      <c r="L513"/>
      <c r="M513" s="6"/>
    </row>
    <row r="514" spans="1:15" ht="15">
      <c r="A514" s="19"/>
      <c r="B514" s="6"/>
      <c r="C514" s="25"/>
      <c r="D514" s="25"/>
      <c r="E514"/>
      <c r="F514"/>
      <c r="G514"/>
      <c r="H514"/>
      <c r="I514"/>
      <c r="J514"/>
      <c r="K514"/>
      <c r="L514"/>
      <c r="M514" s="6"/>
    </row>
    <row r="515" spans="1:15" ht="15">
      <c r="A515" s="19"/>
      <c r="B515" s="6"/>
      <c r="C515" s="25"/>
      <c r="D515" s="25"/>
      <c r="E515"/>
      <c r="F515"/>
      <c r="G515"/>
      <c r="H515"/>
      <c r="I515"/>
      <c r="J515"/>
      <c r="K515"/>
      <c r="L515"/>
      <c r="M515" s="6"/>
    </row>
    <row r="516" spans="1:15" ht="15">
      <c r="A516" s="19"/>
      <c r="B516" s="6"/>
      <c r="C516" s="25"/>
      <c r="D516" s="25"/>
      <c r="E516"/>
      <c r="F516"/>
      <c r="G516"/>
      <c r="H516"/>
      <c r="I516"/>
      <c r="J516"/>
      <c r="K516"/>
      <c r="L516"/>
      <c r="M516" s="6"/>
    </row>
    <row r="517" spans="1:15" ht="15">
      <c r="A517" s="19"/>
      <c r="B517" s="6"/>
      <c r="C517" s="25"/>
      <c r="D517" s="25"/>
      <c r="E517"/>
      <c r="F517"/>
      <c r="G517"/>
      <c r="H517"/>
      <c r="I517"/>
      <c r="J517"/>
      <c r="K517"/>
      <c r="L517"/>
      <c r="M517" s="6"/>
    </row>
    <row r="518" spans="1:15" s="17" customFormat="1" ht="15">
      <c r="A518" s="19"/>
      <c r="B518" s="6"/>
      <c r="C518" s="25"/>
      <c r="D518" s="25"/>
      <c r="E518"/>
      <c r="F518"/>
      <c r="G518"/>
      <c r="H518"/>
      <c r="I518"/>
      <c r="J518" s="5"/>
      <c r="K518" s="5"/>
      <c r="L518" s="5"/>
      <c r="M518" s="6"/>
      <c r="N518" s="1"/>
      <c r="O518" s="1"/>
    </row>
    <row r="519" spans="1:15" s="17" customFormat="1" ht="15">
      <c r="A519" s="19"/>
      <c r="B519" s="6"/>
      <c r="C519" s="25"/>
      <c r="D519" s="25"/>
      <c r="E519"/>
      <c r="F519"/>
      <c r="G519"/>
      <c r="H519"/>
      <c r="I519"/>
      <c r="J519" s="5"/>
      <c r="K519" s="5"/>
      <c r="L519" s="5"/>
      <c r="M519" s="6"/>
      <c r="N519" s="1"/>
      <c r="O519" s="1"/>
    </row>
    <row r="520" spans="1:15" ht="15">
      <c r="A520" s="19"/>
      <c r="B520" s="6"/>
      <c r="C520" s="25"/>
      <c r="D520" s="25"/>
      <c r="E520"/>
      <c r="F520"/>
      <c r="G520"/>
      <c r="H520"/>
      <c r="I520"/>
      <c r="J520"/>
      <c r="K520"/>
      <c r="L520"/>
      <c r="M520" s="6"/>
    </row>
    <row r="521" spans="1:15" ht="15">
      <c r="A521" s="19"/>
      <c r="B521" s="6"/>
      <c r="C521" s="25"/>
      <c r="D521" s="25"/>
      <c r="E521"/>
      <c r="F521"/>
      <c r="G521"/>
      <c r="H521"/>
      <c r="I521"/>
      <c r="J521"/>
      <c r="K521"/>
      <c r="L521"/>
      <c r="M521" s="6"/>
    </row>
    <row r="522" spans="1:15" ht="15">
      <c r="A522" s="19"/>
      <c r="B522" s="6"/>
      <c r="C522" s="25"/>
      <c r="D522" s="25"/>
      <c r="E522"/>
      <c r="F522"/>
      <c r="G522"/>
      <c r="H522"/>
      <c r="I522"/>
      <c r="J522"/>
      <c r="K522"/>
      <c r="L522"/>
      <c r="M522" s="6"/>
    </row>
    <row r="523" spans="1:15" ht="15">
      <c r="A523" s="19"/>
      <c r="B523" s="6"/>
      <c r="C523" s="25"/>
      <c r="D523" s="25"/>
      <c r="E523"/>
      <c r="F523"/>
      <c r="G523"/>
      <c r="H523"/>
      <c r="I523"/>
      <c r="J523"/>
      <c r="K523"/>
      <c r="L523"/>
      <c r="M523" s="6"/>
    </row>
    <row r="524" spans="1:15" s="17" customFormat="1" ht="15">
      <c r="A524" s="19"/>
      <c r="B524" s="6"/>
      <c r="C524" s="25"/>
      <c r="D524" s="25"/>
      <c r="E524"/>
      <c r="F524"/>
      <c r="G524"/>
      <c r="H524"/>
      <c r="I524"/>
      <c r="J524" s="5"/>
      <c r="K524" s="5"/>
      <c r="L524" s="5"/>
      <c r="M524" s="6"/>
      <c r="N524" s="1"/>
      <c r="O524" s="1"/>
    </row>
    <row r="525" spans="1:15" ht="15">
      <c r="A525" s="19"/>
      <c r="B525" s="6"/>
      <c r="C525" s="25"/>
      <c r="D525" s="25"/>
      <c r="E525"/>
      <c r="F525"/>
      <c r="G525"/>
      <c r="H525"/>
      <c r="I525"/>
      <c r="J525"/>
      <c r="K525"/>
      <c r="L525"/>
      <c r="M525" s="6"/>
    </row>
    <row r="526" spans="1:15" ht="15">
      <c r="A526" s="19"/>
      <c r="B526" s="6"/>
      <c r="C526" s="25"/>
      <c r="D526" s="25"/>
      <c r="E526"/>
      <c r="F526"/>
      <c r="G526"/>
      <c r="H526"/>
      <c r="I526"/>
      <c r="J526"/>
      <c r="K526"/>
      <c r="L526"/>
      <c r="M526" s="6"/>
    </row>
    <row r="527" spans="1:15" ht="15">
      <c r="A527" s="19"/>
      <c r="B527" s="6"/>
      <c r="C527" s="25"/>
      <c r="D527" s="25"/>
      <c r="E527"/>
      <c r="F527"/>
      <c r="G527"/>
      <c r="H527"/>
      <c r="I527"/>
      <c r="J527"/>
      <c r="K527"/>
      <c r="L527"/>
      <c r="M527" s="6"/>
    </row>
    <row r="528" spans="1:15" ht="15">
      <c r="A528" s="19"/>
      <c r="B528" s="6"/>
      <c r="C528" s="25"/>
      <c r="D528" s="25"/>
      <c r="E528"/>
      <c r="F528"/>
      <c r="G528"/>
      <c r="H528"/>
      <c r="I528"/>
      <c r="J528"/>
      <c r="K528"/>
      <c r="L528"/>
      <c r="M528" s="6"/>
    </row>
    <row r="529" spans="1:13" ht="15">
      <c r="A529" s="19"/>
      <c r="B529" s="6"/>
      <c r="C529" s="25"/>
      <c r="D529" s="25"/>
      <c r="E529"/>
      <c r="F529"/>
      <c r="G529"/>
      <c r="H529"/>
      <c r="I529"/>
      <c r="J529"/>
      <c r="K529"/>
      <c r="L529"/>
      <c r="M529" s="6"/>
    </row>
    <row r="530" spans="1:13" ht="15">
      <c r="A530" s="19"/>
      <c r="B530" s="6"/>
      <c r="C530" s="25"/>
      <c r="D530" s="25"/>
      <c r="E530"/>
      <c r="F530"/>
      <c r="G530"/>
      <c r="H530"/>
      <c r="I530"/>
      <c r="J530"/>
      <c r="K530"/>
      <c r="L530"/>
      <c r="M530" s="6"/>
    </row>
    <row r="531" spans="1:13" ht="15">
      <c r="A531" s="19"/>
      <c r="B531" s="6"/>
      <c r="C531" s="25"/>
      <c r="D531" s="25"/>
      <c r="E531"/>
      <c r="F531"/>
      <c r="G531"/>
      <c r="H531"/>
      <c r="I531"/>
      <c r="J531"/>
      <c r="K531"/>
      <c r="L531"/>
      <c r="M531" s="6"/>
    </row>
    <row r="532" spans="1:13" ht="15">
      <c r="A532" s="19"/>
      <c r="B532" s="6"/>
      <c r="C532" s="25"/>
      <c r="D532" s="25"/>
      <c r="E532"/>
      <c r="F532"/>
      <c r="G532"/>
      <c r="H532"/>
      <c r="I532"/>
      <c r="J532"/>
      <c r="K532"/>
      <c r="L532"/>
      <c r="M532" s="6"/>
    </row>
    <row r="533" spans="1:13" ht="15">
      <c r="A533" s="19"/>
      <c r="B533" s="6"/>
      <c r="C533" s="25"/>
      <c r="D533" s="25"/>
      <c r="E533"/>
      <c r="F533"/>
      <c r="G533"/>
      <c r="H533"/>
      <c r="I533"/>
      <c r="J533"/>
      <c r="K533"/>
      <c r="L533"/>
      <c r="M533" s="6"/>
    </row>
    <row r="534" spans="1:13" ht="15">
      <c r="A534" s="19"/>
      <c r="B534" s="6"/>
      <c r="C534" s="25"/>
      <c r="D534" s="25"/>
      <c r="E534"/>
      <c r="F534"/>
      <c r="G534"/>
      <c r="H534"/>
      <c r="I534"/>
      <c r="J534"/>
      <c r="K534"/>
      <c r="L534"/>
      <c r="M534" s="6"/>
    </row>
    <row r="535" spans="1:13" ht="15">
      <c r="A535" s="19"/>
      <c r="B535" s="6"/>
      <c r="C535" s="25"/>
      <c r="D535" s="25"/>
      <c r="E535"/>
      <c r="F535"/>
      <c r="G535"/>
      <c r="H535"/>
      <c r="I535"/>
      <c r="J535"/>
      <c r="K535"/>
      <c r="L535"/>
      <c r="M535" s="6"/>
    </row>
    <row r="536" spans="1:13" ht="15">
      <c r="A536" s="19"/>
      <c r="B536" s="6"/>
      <c r="C536" s="25"/>
      <c r="D536" s="25"/>
      <c r="E536"/>
      <c r="F536"/>
      <c r="G536"/>
      <c r="H536"/>
      <c r="I536"/>
      <c r="J536"/>
      <c r="K536"/>
      <c r="L536"/>
      <c r="M536" s="6"/>
    </row>
    <row r="537" spans="1:13" ht="15">
      <c r="A537" s="19"/>
      <c r="B537" s="6"/>
      <c r="C537" s="25"/>
      <c r="D537" s="25"/>
      <c r="E537"/>
      <c r="F537"/>
      <c r="G537"/>
      <c r="H537"/>
      <c r="I537"/>
      <c r="J537"/>
      <c r="K537"/>
      <c r="L537"/>
      <c r="M537" s="6"/>
    </row>
    <row r="538" spans="1:13" ht="15">
      <c r="A538" s="19"/>
      <c r="B538" s="6"/>
      <c r="C538" s="25"/>
      <c r="D538" s="25"/>
      <c r="E538"/>
      <c r="F538"/>
      <c r="G538"/>
      <c r="H538"/>
      <c r="I538"/>
      <c r="J538"/>
      <c r="K538"/>
      <c r="L538"/>
      <c r="M538" s="6"/>
    </row>
    <row r="539" spans="1:13" ht="15">
      <c r="A539" s="19"/>
      <c r="B539" s="6"/>
      <c r="C539" s="25"/>
      <c r="D539" s="25"/>
      <c r="E539"/>
      <c r="F539"/>
      <c r="G539"/>
      <c r="H539"/>
      <c r="I539"/>
      <c r="J539"/>
      <c r="K539"/>
      <c r="L539"/>
      <c r="M539" s="6"/>
    </row>
    <row r="540" spans="1:13" ht="15">
      <c r="A540" s="19"/>
      <c r="B540" s="6"/>
      <c r="C540" s="25"/>
      <c r="D540" s="25"/>
      <c r="E540"/>
      <c r="F540"/>
      <c r="G540"/>
      <c r="H540"/>
      <c r="I540"/>
      <c r="J540"/>
      <c r="K540"/>
      <c r="L540"/>
      <c r="M540" s="6"/>
    </row>
    <row r="541" spans="1:13" ht="15">
      <c r="A541" s="19"/>
      <c r="B541" s="6"/>
      <c r="C541" s="25"/>
      <c r="D541" s="25"/>
      <c r="E541"/>
      <c r="F541"/>
      <c r="G541"/>
      <c r="H541"/>
      <c r="I541"/>
      <c r="J541"/>
      <c r="K541"/>
      <c r="L541"/>
      <c r="M541" s="6"/>
    </row>
    <row r="542" spans="1:13" ht="15">
      <c r="A542" s="19"/>
      <c r="B542" s="6"/>
      <c r="C542" s="25"/>
      <c r="D542" s="25"/>
      <c r="E542"/>
      <c r="F542"/>
      <c r="G542"/>
      <c r="H542"/>
      <c r="I542"/>
      <c r="J542"/>
      <c r="K542"/>
      <c r="L542"/>
      <c r="M542" s="6"/>
    </row>
    <row r="543" spans="1:13" ht="15">
      <c r="A543" s="19"/>
      <c r="B543" s="6"/>
      <c r="C543" s="25"/>
      <c r="D543" s="25"/>
      <c r="E543"/>
      <c r="F543"/>
      <c r="G543"/>
      <c r="H543"/>
      <c r="I543"/>
      <c r="J543"/>
      <c r="K543"/>
      <c r="L543"/>
      <c r="M543" s="6"/>
    </row>
    <row r="544" spans="1:13" ht="15">
      <c r="A544" s="19"/>
      <c r="B544" s="6"/>
      <c r="C544" s="25"/>
      <c r="D544" s="25"/>
      <c r="E544"/>
      <c r="F544"/>
      <c r="G544"/>
      <c r="H544"/>
      <c r="I544"/>
      <c r="J544"/>
      <c r="K544"/>
      <c r="L544"/>
      <c r="M544" s="6"/>
    </row>
    <row r="545" spans="1:13" ht="15">
      <c r="A545" s="19"/>
      <c r="B545" s="6"/>
      <c r="C545" s="25"/>
      <c r="D545" s="25"/>
      <c r="E545"/>
      <c r="F545"/>
      <c r="G545"/>
      <c r="H545"/>
      <c r="I545"/>
      <c r="J545"/>
      <c r="K545"/>
      <c r="L545"/>
      <c r="M545" s="6"/>
    </row>
    <row r="546" spans="1:13" ht="15">
      <c r="A546" s="19"/>
      <c r="B546" s="6"/>
      <c r="C546" s="25"/>
      <c r="D546" s="25"/>
      <c r="E546"/>
      <c r="F546"/>
      <c r="G546"/>
      <c r="H546"/>
      <c r="I546"/>
      <c r="J546"/>
      <c r="K546"/>
      <c r="L546"/>
      <c r="M546" s="6"/>
    </row>
    <row r="547" spans="1:13" ht="15">
      <c r="A547" s="19"/>
      <c r="B547" s="6"/>
      <c r="C547" s="25"/>
      <c r="D547" s="25"/>
      <c r="E547"/>
      <c r="F547"/>
      <c r="G547"/>
      <c r="H547"/>
      <c r="I547"/>
      <c r="J547"/>
      <c r="K547"/>
      <c r="L547"/>
      <c r="M547" s="6"/>
    </row>
    <row r="548" spans="1:13" ht="15">
      <c r="A548" s="19"/>
      <c r="B548" s="6"/>
      <c r="C548" s="25"/>
      <c r="D548" s="25"/>
      <c r="E548"/>
      <c r="F548"/>
      <c r="G548"/>
      <c r="H548"/>
      <c r="I548"/>
      <c r="J548"/>
      <c r="K548"/>
      <c r="L548"/>
      <c r="M548" s="6"/>
    </row>
    <row r="549" spans="1:13" ht="15">
      <c r="A549" s="19"/>
      <c r="B549" s="6"/>
      <c r="C549" s="25"/>
      <c r="D549" s="25"/>
      <c r="E549"/>
      <c r="F549"/>
      <c r="G549"/>
      <c r="H549"/>
      <c r="I549"/>
      <c r="J549"/>
      <c r="K549"/>
      <c r="L549"/>
      <c r="M549" s="6"/>
    </row>
    <row r="550" spans="1:13" ht="15">
      <c r="A550" s="19"/>
      <c r="B550" s="6"/>
      <c r="C550" s="25"/>
      <c r="D550" s="25"/>
      <c r="E550"/>
      <c r="F550"/>
      <c r="G550"/>
      <c r="H550"/>
      <c r="I550"/>
      <c r="J550"/>
      <c r="K550"/>
      <c r="L550"/>
      <c r="M550" s="6"/>
    </row>
    <row r="551" spans="1:13" ht="15">
      <c r="A551" s="19"/>
      <c r="B551" s="6"/>
      <c r="C551" s="25"/>
      <c r="D551" s="25"/>
      <c r="E551"/>
      <c r="F551"/>
      <c r="G551"/>
      <c r="H551"/>
      <c r="I551"/>
      <c r="J551"/>
      <c r="K551"/>
      <c r="L551"/>
      <c r="M551" s="6"/>
    </row>
    <row r="552" spans="1:13" ht="15">
      <c r="A552" s="19"/>
      <c r="B552" s="6"/>
      <c r="C552" s="25"/>
      <c r="D552" s="25"/>
      <c r="E552"/>
      <c r="F552"/>
      <c r="G552"/>
      <c r="H552"/>
      <c r="I552"/>
      <c r="J552"/>
      <c r="K552"/>
      <c r="L552"/>
      <c r="M552" s="6"/>
    </row>
    <row r="553" spans="1:13" ht="15">
      <c r="A553" s="19"/>
      <c r="B553" s="6"/>
      <c r="C553" s="25"/>
      <c r="D553" s="25"/>
      <c r="E553"/>
      <c r="F553"/>
      <c r="G553"/>
      <c r="H553"/>
      <c r="I553"/>
    </row>
    <row r="554" spans="1:13" ht="15">
      <c r="A554" s="19"/>
      <c r="B554" s="6"/>
      <c r="C554" s="25"/>
      <c r="D554" s="25"/>
      <c r="E554"/>
      <c r="F554"/>
      <c r="G554"/>
      <c r="H554"/>
      <c r="I554"/>
    </row>
    <row r="555" spans="1:13" ht="15">
      <c r="A555" s="19"/>
      <c r="B555" s="6"/>
      <c r="C555" s="25"/>
      <c r="D555" s="25"/>
      <c r="E555"/>
      <c r="F555"/>
      <c r="G555"/>
      <c r="H555"/>
      <c r="I555"/>
    </row>
    <row r="556" spans="1:13" ht="15">
      <c r="A556" s="19"/>
      <c r="B556" s="6"/>
      <c r="C556" s="25"/>
      <c r="D556" s="25"/>
      <c r="E556"/>
      <c r="F556"/>
      <c r="G556"/>
      <c r="H556"/>
      <c r="I556"/>
    </row>
    <row r="557" spans="1:13" ht="15">
      <c r="A557" s="19"/>
      <c r="B557" s="6"/>
      <c r="C557" s="25"/>
      <c r="D557" s="25"/>
      <c r="E557"/>
      <c r="F557"/>
      <c r="G557"/>
      <c r="H557"/>
      <c r="I557"/>
    </row>
    <row r="558" spans="1:13" ht="15">
      <c r="A558" s="19"/>
      <c r="B558" s="6"/>
      <c r="C558" s="25"/>
      <c r="D558" s="25"/>
      <c r="E558"/>
      <c r="F558"/>
      <c r="G558"/>
      <c r="H558"/>
      <c r="I558"/>
    </row>
    <row r="559" spans="1:13" ht="15">
      <c r="A559" s="19"/>
      <c r="B559" s="6"/>
      <c r="C559" s="25"/>
      <c r="D559" s="25"/>
      <c r="E559"/>
      <c r="F559"/>
      <c r="G559"/>
      <c r="H559"/>
      <c r="I559"/>
    </row>
    <row r="560" spans="1:13" ht="15">
      <c r="A560" s="19"/>
      <c r="B560" s="6"/>
      <c r="C560" s="25"/>
      <c r="D560" s="25"/>
      <c r="E560"/>
      <c r="F560"/>
      <c r="G560"/>
      <c r="H560"/>
      <c r="I560"/>
    </row>
    <row r="561" spans="1:9" ht="15">
      <c r="A561" s="19"/>
      <c r="B561" s="6"/>
      <c r="C561" s="25"/>
      <c r="D561" s="25"/>
      <c r="E561"/>
      <c r="F561"/>
      <c r="G561"/>
      <c r="H561"/>
      <c r="I561"/>
    </row>
    <row r="562" spans="1:9" ht="15">
      <c r="A562" s="19"/>
      <c r="B562" s="19"/>
      <c r="C562" s="26"/>
      <c r="D562" s="26"/>
      <c r="E562" s="21"/>
      <c r="G562"/>
      <c r="H562"/>
      <c r="I562"/>
    </row>
    <row r="563" spans="1:9" ht="15">
      <c r="A563" s="19"/>
      <c r="B563" s="19"/>
      <c r="C563" s="26"/>
      <c r="D563" s="26"/>
      <c r="E563" s="21"/>
      <c r="G563"/>
      <c r="H563"/>
      <c r="I563"/>
    </row>
    <row r="564" spans="1:9" ht="15">
      <c r="A564" s="19"/>
      <c r="B564" s="19"/>
      <c r="C564" s="26"/>
      <c r="D564" s="26"/>
      <c r="E564" s="21"/>
      <c r="G564"/>
      <c r="H564"/>
      <c r="I564"/>
    </row>
    <row r="565" spans="1:9" ht="15">
      <c r="A565" s="19"/>
      <c r="B565" s="19"/>
      <c r="C565" s="26"/>
      <c r="D565" s="26"/>
      <c r="E565" s="21"/>
      <c r="G565"/>
      <c r="H565"/>
      <c r="I565"/>
    </row>
    <row r="566" spans="1:9" ht="15">
      <c r="A566" s="19"/>
      <c r="B566" s="19"/>
      <c r="C566" s="26"/>
      <c r="D566" s="26"/>
      <c r="E566" s="21"/>
      <c r="G566"/>
      <c r="H566"/>
      <c r="I566"/>
    </row>
    <row r="567" spans="1:9" ht="15">
      <c r="A567" s="19"/>
      <c r="B567" s="19"/>
      <c r="C567" s="26"/>
      <c r="D567" s="26"/>
      <c r="E567" s="21"/>
      <c r="G567"/>
      <c r="H567"/>
      <c r="I567"/>
    </row>
    <row r="568" spans="1:9" ht="15">
      <c r="A568" s="19"/>
      <c r="B568" s="19"/>
      <c r="C568" s="26"/>
      <c r="D568" s="26"/>
      <c r="E568" s="21"/>
      <c r="G568"/>
      <c r="H568"/>
      <c r="I568"/>
    </row>
    <row r="569" spans="1:9" ht="15">
      <c r="A569" s="19"/>
      <c r="B569" s="19"/>
      <c r="C569" s="26"/>
      <c r="D569" s="26"/>
      <c r="E569" s="21"/>
      <c r="G569"/>
      <c r="H569"/>
      <c r="I569"/>
    </row>
    <row r="570" spans="1:9" ht="15">
      <c r="A570" s="19"/>
      <c r="B570" s="19"/>
      <c r="C570" s="26"/>
      <c r="D570" s="26"/>
      <c r="E570" s="21"/>
      <c r="G570"/>
      <c r="H570"/>
      <c r="I570"/>
    </row>
    <row r="571" spans="1:9" ht="15">
      <c r="A571" s="19"/>
      <c r="B571" s="19"/>
      <c r="C571" s="26"/>
      <c r="D571" s="26"/>
      <c r="E571" s="21"/>
      <c r="G571"/>
      <c r="H571"/>
      <c r="I571"/>
    </row>
    <row r="572" spans="1:9" ht="15">
      <c r="A572" s="19"/>
      <c r="B572" s="19"/>
      <c r="C572" s="26"/>
      <c r="D572" s="26"/>
      <c r="E572" s="21"/>
      <c r="G572"/>
      <c r="H572"/>
      <c r="I572"/>
    </row>
    <row r="573" spans="1:9" ht="15">
      <c r="A573" s="19"/>
      <c r="B573" s="19"/>
      <c r="C573" s="26"/>
      <c r="D573" s="26"/>
      <c r="E573" s="21"/>
      <c r="G573"/>
      <c r="H573"/>
      <c r="I573"/>
    </row>
    <row r="574" spans="1:9" ht="15">
      <c r="A574" s="19"/>
      <c r="B574" s="19"/>
      <c r="C574" s="26"/>
      <c r="D574" s="26"/>
      <c r="E574" s="21"/>
      <c r="G574"/>
      <c r="H574"/>
      <c r="I574"/>
    </row>
    <row r="575" spans="1:9" ht="15">
      <c r="A575" s="19"/>
      <c r="B575" s="19"/>
      <c r="C575" s="26"/>
      <c r="D575" s="26"/>
      <c r="E575" s="21"/>
      <c r="G575"/>
      <c r="H575"/>
      <c r="I575"/>
    </row>
    <row r="576" spans="1:9" ht="15">
      <c r="A576" s="19"/>
      <c r="B576" s="19"/>
      <c r="C576" s="26"/>
      <c r="D576" s="26"/>
      <c r="E576" s="21"/>
      <c r="G576"/>
      <c r="H576"/>
      <c r="I576"/>
    </row>
    <row r="577" spans="1:9" ht="15">
      <c r="A577" s="19"/>
      <c r="B577" s="19"/>
      <c r="C577" s="26"/>
      <c r="D577" s="26"/>
      <c r="E577" s="21"/>
      <c r="G577"/>
      <c r="H577"/>
      <c r="I577"/>
    </row>
    <row r="578" spans="1:9" ht="15">
      <c r="A578" s="19"/>
      <c r="B578" s="19"/>
      <c r="C578" s="26"/>
      <c r="D578" s="26"/>
      <c r="E578" s="21"/>
      <c r="G578"/>
      <c r="H578"/>
      <c r="I578"/>
    </row>
    <row r="579" spans="1:9" ht="15">
      <c r="A579" s="19"/>
      <c r="B579" s="19"/>
      <c r="C579" s="26"/>
      <c r="D579" s="26"/>
      <c r="E579" s="21"/>
      <c r="G579"/>
      <c r="H579"/>
      <c r="I579"/>
    </row>
    <row r="580" spans="1:9" ht="15">
      <c r="A580" s="19"/>
      <c r="B580" s="19"/>
      <c r="C580" s="26"/>
      <c r="D580" s="26"/>
      <c r="E580" s="21"/>
      <c r="G580"/>
      <c r="H580"/>
      <c r="I580"/>
    </row>
    <row r="581" spans="1:9" ht="15">
      <c r="A581" s="19"/>
      <c r="B581" s="19"/>
      <c r="C581" s="26"/>
      <c r="D581" s="26"/>
      <c r="E581" s="21"/>
      <c r="G581"/>
      <c r="H581"/>
      <c r="I581"/>
    </row>
    <row r="582" spans="1:9" ht="15">
      <c r="A582" s="19"/>
      <c r="B582" s="19"/>
      <c r="C582" s="26"/>
      <c r="D582" s="26"/>
      <c r="E582" s="21"/>
      <c r="G582"/>
      <c r="H582"/>
      <c r="I582"/>
    </row>
    <row r="583" spans="1:9" ht="15">
      <c r="A583" s="19"/>
      <c r="B583" s="19"/>
      <c r="C583" s="26"/>
      <c r="D583" s="26"/>
      <c r="E583" s="21"/>
      <c r="G583"/>
      <c r="H583"/>
      <c r="I583"/>
    </row>
    <row r="584" spans="1:9" ht="15">
      <c r="A584" s="19"/>
      <c r="B584" s="19"/>
      <c r="C584" s="26"/>
      <c r="D584" s="26"/>
      <c r="E584" s="21"/>
      <c r="G584"/>
      <c r="H584"/>
      <c r="I584"/>
    </row>
    <row r="585" spans="1:9" ht="15">
      <c r="A585" s="19"/>
      <c r="B585" s="19"/>
      <c r="C585" s="26"/>
      <c r="D585" s="26"/>
      <c r="E585" s="21"/>
      <c r="G585"/>
      <c r="H585"/>
      <c r="I585"/>
    </row>
    <row r="586" spans="1:9" ht="15">
      <c r="A586" s="19"/>
      <c r="B586" s="19"/>
      <c r="C586" s="26"/>
      <c r="D586" s="26"/>
      <c r="E586" s="21"/>
      <c r="G586"/>
      <c r="H586"/>
      <c r="I586"/>
    </row>
    <row r="587" spans="1:9" ht="15">
      <c r="A587" s="19"/>
      <c r="B587" s="19"/>
      <c r="C587" s="26"/>
      <c r="D587" s="26"/>
      <c r="E587" s="21"/>
      <c r="G587"/>
      <c r="H587"/>
      <c r="I587"/>
    </row>
    <row r="588" spans="1:9" ht="15">
      <c r="A588" s="19"/>
      <c r="B588" s="19"/>
      <c r="C588" s="26"/>
      <c r="D588" s="26"/>
      <c r="E588" s="21"/>
      <c r="G588"/>
      <c r="H588"/>
      <c r="I588"/>
    </row>
    <row r="589" spans="1:9" ht="15">
      <c r="A589" s="19"/>
      <c r="B589" s="19"/>
      <c r="C589" s="26"/>
      <c r="D589" s="26"/>
      <c r="E589" s="21"/>
      <c r="G589"/>
      <c r="H589"/>
      <c r="I589"/>
    </row>
    <row r="590" spans="1:9" ht="15">
      <c r="A590" s="19"/>
      <c r="B590" s="19"/>
      <c r="C590" s="26"/>
      <c r="D590" s="26"/>
      <c r="E590" s="21"/>
      <c r="G590"/>
      <c r="H590"/>
      <c r="I590"/>
    </row>
    <row r="591" spans="1:9" ht="15">
      <c r="A591" s="19"/>
      <c r="B591" s="19"/>
      <c r="C591" s="26"/>
      <c r="D591" s="26"/>
      <c r="E591" s="21"/>
      <c r="G591"/>
      <c r="H591"/>
      <c r="I591"/>
    </row>
    <row r="592" spans="1:9" ht="15">
      <c r="A592" s="19"/>
      <c r="B592" s="19"/>
      <c r="C592" s="26"/>
      <c r="D592" s="26"/>
      <c r="E592" s="21"/>
      <c r="G592"/>
      <c r="H592"/>
      <c r="I592"/>
    </row>
    <row r="593" spans="1:9" ht="15">
      <c r="A593" s="19"/>
      <c r="B593" s="19"/>
      <c r="C593" s="26"/>
      <c r="D593" s="26"/>
      <c r="E593" s="21"/>
      <c r="G593"/>
      <c r="H593"/>
      <c r="I593"/>
    </row>
    <row r="594" spans="1:9" ht="15">
      <c r="A594" s="19"/>
      <c r="B594" s="19"/>
      <c r="C594" s="26"/>
      <c r="D594" s="26"/>
      <c r="E594" s="21"/>
      <c r="G594"/>
      <c r="H594"/>
      <c r="I594"/>
    </row>
    <row r="595" spans="1:9" ht="15">
      <c r="A595" s="19"/>
      <c r="B595" s="19"/>
      <c r="C595" s="26"/>
      <c r="D595" s="26"/>
      <c r="E595" s="21"/>
      <c r="G595"/>
      <c r="H595"/>
      <c r="I595"/>
    </row>
    <row r="596" spans="1:9" ht="15">
      <c r="A596" s="19"/>
      <c r="B596" s="19"/>
      <c r="C596" s="26"/>
      <c r="D596" s="26"/>
      <c r="E596" s="21"/>
      <c r="G596"/>
      <c r="H596"/>
      <c r="I596"/>
    </row>
    <row r="597" spans="1:9" ht="15">
      <c r="A597" s="19"/>
      <c r="B597" s="19"/>
      <c r="C597" s="26"/>
      <c r="D597" s="26"/>
      <c r="E597" s="21"/>
      <c r="G597"/>
      <c r="H597"/>
      <c r="I597"/>
    </row>
    <row r="598" spans="1:9" ht="15">
      <c r="A598" s="19"/>
      <c r="B598" s="19"/>
      <c r="C598" s="26"/>
      <c r="D598" s="26"/>
      <c r="E598" s="21"/>
      <c r="G598"/>
      <c r="H598"/>
      <c r="I598"/>
    </row>
    <row r="599" spans="1:9" ht="15">
      <c r="A599" s="19"/>
      <c r="B599" s="19"/>
      <c r="C599" s="26"/>
      <c r="D599" s="26"/>
      <c r="E599" s="21"/>
      <c r="G599"/>
      <c r="H599"/>
      <c r="I599"/>
    </row>
    <row r="600" spans="1:9" ht="15">
      <c r="A600" s="19"/>
      <c r="B600" s="19"/>
      <c r="C600" s="26"/>
      <c r="D600" s="26"/>
      <c r="E600" s="21"/>
      <c r="G600"/>
      <c r="H600"/>
      <c r="I600"/>
    </row>
    <row r="601" spans="1:9" ht="15">
      <c r="A601" s="19"/>
      <c r="B601" s="19"/>
      <c r="C601" s="26"/>
      <c r="D601" s="26"/>
      <c r="E601" s="21"/>
      <c r="G601"/>
      <c r="H601"/>
      <c r="I601"/>
    </row>
    <row r="602" spans="1:9" ht="15">
      <c r="A602" s="19"/>
      <c r="B602" s="19"/>
      <c r="C602" s="26"/>
      <c r="D602" s="26"/>
      <c r="E602" s="21"/>
      <c r="G602"/>
      <c r="H602"/>
      <c r="I602"/>
    </row>
    <row r="603" spans="1:9" ht="15">
      <c r="A603" s="19"/>
      <c r="B603" s="19"/>
      <c r="C603" s="26"/>
      <c r="D603" s="26"/>
      <c r="E603" s="21"/>
      <c r="G603"/>
      <c r="H603"/>
      <c r="I603"/>
    </row>
    <row r="604" spans="1:9" ht="15">
      <c r="A604" s="19"/>
      <c r="B604" s="19"/>
      <c r="C604" s="26"/>
      <c r="D604" s="26"/>
      <c r="E604" s="21"/>
      <c r="G604"/>
      <c r="H604"/>
      <c r="I604"/>
    </row>
    <row r="605" spans="1:9" ht="15">
      <c r="A605" s="19"/>
      <c r="B605" s="19"/>
      <c r="C605" s="26"/>
      <c r="D605" s="26"/>
      <c r="E605" s="21"/>
      <c r="G605"/>
      <c r="H605"/>
      <c r="I605"/>
    </row>
    <row r="606" spans="1:9" ht="15">
      <c r="A606" s="19"/>
      <c r="B606" s="19"/>
      <c r="C606" s="26"/>
      <c r="D606" s="26"/>
      <c r="E606" s="21"/>
      <c r="G606"/>
      <c r="H606"/>
      <c r="I606"/>
    </row>
    <row r="607" spans="1:9" ht="15">
      <c r="A607" s="19"/>
      <c r="B607" s="19"/>
      <c r="C607" s="26"/>
      <c r="D607" s="26"/>
      <c r="E607" s="21"/>
      <c r="G607"/>
      <c r="H607"/>
      <c r="I607"/>
    </row>
    <row r="608" spans="1:9" ht="15">
      <c r="A608" s="19"/>
      <c r="B608" s="19"/>
      <c r="C608" s="26"/>
      <c r="D608" s="26"/>
      <c r="E608" s="21"/>
      <c r="G608"/>
      <c r="H608"/>
      <c r="I608"/>
    </row>
    <row r="609" spans="1:9" ht="15">
      <c r="A609" s="19"/>
      <c r="B609" s="19"/>
      <c r="C609" s="26"/>
      <c r="D609" s="26"/>
      <c r="E609" s="21"/>
      <c r="G609"/>
      <c r="H609"/>
      <c r="I609"/>
    </row>
    <row r="610" spans="1:9" ht="15">
      <c r="A610" s="19"/>
      <c r="B610" s="19"/>
      <c r="C610" s="26"/>
      <c r="D610" s="26"/>
      <c r="E610" s="21"/>
      <c r="G610"/>
      <c r="H610"/>
      <c r="I610"/>
    </row>
    <row r="611" spans="1:9" ht="15">
      <c r="A611" s="19"/>
      <c r="B611" s="19"/>
      <c r="C611" s="26"/>
      <c r="D611" s="26"/>
      <c r="E611" s="21"/>
      <c r="G611"/>
      <c r="H611"/>
      <c r="I611"/>
    </row>
    <row r="612" spans="1:9" ht="15">
      <c r="A612" s="19"/>
      <c r="B612" s="19"/>
      <c r="C612" s="26"/>
      <c r="D612" s="26"/>
      <c r="E612" s="21"/>
      <c r="G612"/>
      <c r="H612"/>
      <c r="I612"/>
    </row>
    <row r="613" spans="1:9" ht="15">
      <c r="A613" s="19"/>
      <c r="B613" s="19"/>
      <c r="C613" s="26"/>
      <c r="D613" s="26"/>
      <c r="E613" s="21"/>
      <c r="G613"/>
      <c r="H613"/>
      <c r="I613"/>
    </row>
    <row r="614" spans="1:9" ht="15">
      <c r="A614" s="19"/>
      <c r="B614" s="19"/>
      <c r="C614" s="26"/>
      <c r="D614" s="26"/>
      <c r="E614" s="21"/>
      <c r="G614"/>
      <c r="H614"/>
      <c r="I614"/>
    </row>
    <row r="615" spans="1:9" ht="15">
      <c r="A615" s="19"/>
      <c r="B615" s="19"/>
      <c r="C615" s="26"/>
      <c r="D615" s="26"/>
      <c r="E615" s="21"/>
      <c r="G615"/>
      <c r="H615"/>
      <c r="I615"/>
    </row>
    <row r="616" spans="1:9" ht="15">
      <c r="A616" s="19"/>
      <c r="B616" s="19"/>
      <c r="C616" s="26"/>
      <c r="D616" s="26"/>
      <c r="E616" s="21"/>
      <c r="G616"/>
      <c r="H616"/>
      <c r="I616"/>
    </row>
    <row r="617" spans="1:9" ht="15">
      <c r="A617" s="19"/>
      <c r="B617" s="19"/>
      <c r="C617" s="26"/>
      <c r="D617" s="26"/>
      <c r="E617" s="21"/>
      <c r="G617"/>
      <c r="H617"/>
      <c r="I617"/>
    </row>
    <row r="618" spans="1:9" ht="15">
      <c r="A618" s="19"/>
      <c r="B618" s="19"/>
      <c r="C618" s="26"/>
      <c r="D618" s="26"/>
      <c r="E618" s="21"/>
      <c r="G618"/>
      <c r="H618"/>
      <c r="I618"/>
    </row>
    <row r="619" spans="1:9" ht="15">
      <c r="A619" s="19"/>
      <c r="B619" s="19"/>
      <c r="C619" s="26"/>
      <c r="D619" s="26"/>
      <c r="E619" s="21"/>
      <c r="G619"/>
      <c r="H619"/>
      <c r="I619"/>
    </row>
    <row r="620" spans="1:9" ht="15">
      <c r="A620" s="19"/>
      <c r="B620" s="19"/>
      <c r="C620" s="26"/>
      <c r="D620" s="26"/>
      <c r="E620" s="21"/>
      <c r="G620"/>
      <c r="H620"/>
      <c r="I620"/>
    </row>
    <row r="621" spans="1:9" ht="15">
      <c r="A621" s="19"/>
      <c r="B621" s="19"/>
      <c r="C621" s="26"/>
      <c r="D621" s="26"/>
      <c r="E621" s="21"/>
      <c r="G621"/>
      <c r="H621"/>
      <c r="I621"/>
    </row>
    <row r="622" spans="1:9" ht="15">
      <c r="A622" s="19"/>
      <c r="B622" s="19"/>
      <c r="C622" s="26"/>
      <c r="D622" s="26"/>
      <c r="E622" s="21"/>
      <c r="G622"/>
      <c r="H622"/>
      <c r="I622"/>
    </row>
    <row r="623" spans="1:9" ht="15">
      <c r="A623" s="19"/>
      <c r="B623" s="19"/>
      <c r="C623" s="26"/>
      <c r="D623" s="26"/>
      <c r="E623" s="21"/>
      <c r="G623"/>
      <c r="H623"/>
      <c r="I623"/>
    </row>
    <row r="624" spans="1:9" ht="15">
      <c r="A624" s="19"/>
      <c r="B624" s="19"/>
      <c r="C624" s="26"/>
      <c r="D624" s="26"/>
      <c r="E624" s="21"/>
      <c r="G624"/>
      <c r="H624"/>
      <c r="I624"/>
    </row>
    <row r="625" spans="1:9" ht="15">
      <c r="A625" s="19"/>
      <c r="B625" s="19"/>
      <c r="C625" s="26"/>
      <c r="D625" s="26"/>
      <c r="E625" s="21"/>
      <c r="G625"/>
      <c r="H625"/>
      <c r="I625"/>
    </row>
    <row r="626" spans="1:9" ht="15">
      <c r="A626" s="19"/>
      <c r="B626" s="19"/>
      <c r="C626" s="26"/>
      <c r="D626" s="26"/>
      <c r="E626" s="21"/>
      <c r="G626"/>
      <c r="H626"/>
      <c r="I626"/>
    </row>
    <row r="627" spans="1:9" ht="15">
      <c r="A627" s="19"/>
      <c r="B627" s="19"/>
      <c r="C627" s="26"/>
      <c r="D627" s="26"/>
      <c r="E627" s="21"/>
      <c r="G627"/>
      <c r="H627"/>
      <c r="I627"/>
    </row>
    <row r="628" spans="1:9" ht="15">
      <c r="A628" s="19"/>
      <c r="B628" s="19"/>
      <c r="C628" s="26"/>
      <c r="D628" s="26"/>
      <c r="E628" s="21"/>
      <c r="G628"/>
      <c r="H628"/>
      <c r="I628"/>
    </row>
    <row r="629" spans="1:9" ht="15">
      <c r="A629" s="19"/>
      <c r="B629" s="19"/>
      <c r="C629" s="26"/>
      <c r="D629" s="26"/>
      <c r="E629" s="21"/>
      <c r="G629"/>
      <c r="H629"/>
      <c r="I629"/>
    </row>
    <row r="630" spans="1:9" ht="15">
      <c r="A630" s="19"/>
      <c r="B630" s="19"/>
      <c r="C630" s="26"/>
      <c r="D630" s="26"/>
      <c r="E630" s="21"/>
      <c r="G630"/>
      <c r="H630"/>
      <c r="I630"/>
    </row>
    <row r="631" spans="1:9" ht="15">
      <c r="A631" s="19"/>
      <c r="B631" s="19"/>
      <c r="C631" s="26"/>
      <c r="D631" s="26"/>
      <c r="E631" s="21"/>
      <c r="G631"/>
      <c r="H631"/>
      <c r="I631"/>
    </row>
    <row r="632" spans="1:9" ht="15">
      <c r="A632" s="19"/>
      <c r="B632" s="19"/>
      <c r="C632" s="26"/>
      <c r="D632" s="26"/>
      <c r="E632" s="21"/>
      <c r="G632"/>
      <c r="H632"/>
      <c r="I632"/>
    </row>
    <row r="633" spans="1:9" ht="15">
      <c r="A633" s="19"/>
      <c r="B633" s="19"/>
      <c r="C633" s="26"/>
      <c r="D633" s="26"/>
      <c r="E633" s="21"/>
      <c r="G633"/>
      <c r="H633"/>
      <c r="I633"/>
    </row>
    <row r="634" spans="1:9" ht="15">
      <c r="A634" s="19"/>
      <c r="B634" s="19"/>
      <c r="C634" s="26"/>
      <c r="D634" s="26"/>
      <c r="E634" s="21"/>
      <c r="G634"/>
      <c r="H634"/>
      <c r="I634"/>
    </row>
    <row r="635" spans="1:9" ht="15">
      <c r="A635" s="19"/>
      <c r="B635" s="19"/>
      <c r="C635" s="26"/>
      <c r="D635" s="26"/>
      <c r="E635" s="21"/>
      <c r="G635"/>
      <c r="H635"/>
      <c r="I635"/>
    </row>
    <row r="636" spans="1:9" ht="15">
      <c r="A636" s="19"/>
      <c r="B636" s="19"/>
      <c r="C636" s="26"/>
      <c r="D636" s="26"/>
      <c r="E636" s="21"/>
      <c r="G636"/>
      <c r="H636"/>
      <c r="I636"/>
    </row>
    <row r="637" spans="1:9" ht="15">
      <c r="A637" s="19"/>
      <c r="B637" s="19"/>
      <c r="C637" s="26"/>
      <c r="D637" s="26"/>
      <c r="E637" s="21"/>
      <c r="G637"/>
      <c r="H637"/>
      <c r="I637"/>
    </row>
    <row r="638" spans="1:9" ht="15">
      <c r="A638" s="19"/>
      <c r="B638" s="19"/>
      <c r="C638" s="26"/>
      <c r="D638" s="26"/>
      <c r="E638" s="21"/>
      <c r="G638"/>
      <c r="H638"/>
      <c r="I638"/>
    </row>
    <row r="639" spans="1:9" ht="15">
      <c r="A639" s="19"/>
      <c r="B639" s="19"/>
      <c r="C639" s="26"/>
      <c r="D639" s="26"/>
      <c r="E639" s="21"/>
      <c r="G639"/>
      <c r="H639"/>
      <c r="I639"/>
    </row>
    <row r="640" spans="1:9" ht="15">
      <c r="A640" s="19"/>
      <c r="B640" s="19"/>
      <c r="C640" s="26"/>
      <c r="D640" s="26"/>
      <c r="E640" s="21"/>
      <c r="G640"/>
      <c r="H640"/>
      <c r="I640"/>
    </row>
    <row r="641" spans="1:9" ht="15">
      <c r="A641" s="19"/>
      <c r="B641" s="19"/>
      <c r="C641" s="26"/>
      <c r="D641" s="26"/>
      <c r="E641" s="21"/>
      <c r="G641"/>
      <c r="H641"/>
      <c r="I641"/>
    </row>
    <row r="642" spans="1:9" ht="15">
      <c r="A642" s="19"/>
      <c r="B642" s="19"/>
      <c r="C642" s="26"/>
      <c r="D642" s="26"/>
      <c r="E642" s="21"/>
      <c r="G642"/>
      <c r="H642"/>
      <c r="I642"/>
    </row>
    <row r="643" spans="1:9" ht="15">
      <c r="A643" s="19"/>
      <c r="B643" s="19"/>
      <c r="C643" s="26"/>
      <c r="D643" s="26"/>
      <c r="E643" s="21"/>
      <c r="G643"/>
      <c r="H643"/>
      <c r="I643"/>
    </row>
    <row r="644" spans="1:9" ht="15">
      <c r="A644" s="19"/>
      <c r="B644" s="19"/>
      <c r="C644" s="26"/>
      <c r="D644" s="26"/>
      <c r="E644" s="21"/>
      <c r="G644"/>
      <c r="H644"/>
      <c r="I644"/>
    </row>
    <row r="645" spans="1:9" ht="15">
      <c r="A645" s="19"/>
      <c r="B645" s="19"/>
      <c r="C645" s="26"/>
      <c r="D645" s="26"/>
      <c r="E645" s="21"/>
      <c r="G645"/>
      <c r="H645"/>
      <c r="I645"/>
    </row>
    <row r="646" spans="1:9" ht="15">
      <c r="A646" s="19"/>
      <c r="B646" s="19"/>
      <c r="C646" s="26"/>
      <c r="D646" s="26"/>
      <c r="E646" s="21"/>
      <c r="G646"/>
      <c r="H646"/>
      <c r="I646"/>
    </row>
    <row r="647" spans="1:9" ht="15">
      <c r="A647" s="19"/>
      <c r="B647" s="19"/>
      <c r="C647" s="26"/>
      <c r="D647" s="26"/>
      <c r="E647" s="21"/>
      <c r="G647"/>
      <c r="H647"/>
      <c r="I647"/>
    </row>
    <row r="648" spans="1:9" ht="15">
      <c r="A648" s="19"/>
      <c r="B648" s="19"/>
      <c r="C648" s="26"/>
      <c r="D648" s="26"/>
      <c r="E648" s="21"/>
      <c r="G648"/>
      <c r="H648"/>
      <c r="I648"/>
    </row>
    <row r="649" spans="1:9" ht="15">
      <c r="A649" s="19"/>
      <c r="B649" s="19"/>
      <c r="C649" s="26"/>
      <c r="D649" s="26"/>
      <c r="E649" s="21"/>
      <c r="G649"/>
      <c r="H649"/>
      <c r="I649"/>
    </row>
    <row r="650" spans="1:9" ht="15">
      <c r="A650" s="19"/>
      <c r="B650" s="19"/>
      <c r="C650" s="26"/>
      <c r="D650" s="26"/>
      <c r="E650" s="21"/>
      <c r="G650"/>
      <c r="H650"/>
      <c r="I650"/>
    </row>
    <row r="651" spans="1:9" ht="15">
      <c r="A651" s="19"/>
      <c r="B651" s="19"/>
      <c r="C651" s="26"/>
      <c r="D651" s="26"/>
      <c r="E651" s="21"/>
      <c r="G651"/>
      <c r="H651"/>
      <c r="I651"/>
    </row>
    <row r="652" spans="1:9" ht="15">
      <c r="A652" s="19"/>
      <c r="B652" s="19"/>
      <c r="C652" s="26"/>
      <c r="D652" s="26"/>
      <c r="E652" s="21"/>
      <c r="G652"/>
      <c r="H652"/>
      <c r="I652"/>
    </row>
    <row r="653" spans="1:9" ht="15">
      <c r="A653" s="19"/>
      <c r="B653" s="19"/>
      <c r="C653" s="26"/>
      <c r="D653" s="26"/>
      <c r="E653" s="21"/>
      <c r="G653"/>
      <c r="H653"/>
      <c r="I653"/>
    </row>
    <row r="654" spans="1:9" ht="15">
      <c r="A654" s="19"/>
      <c r="B654" s="19"/>
      <c r="C654" s="26"/>
      <c r="D654" s="26"/>
      <c r="E654" s="21"/>
      <c r="G654"/>
      <c r="H654"/>
      <c r="I654"/>
    </row>
    <row r="655" spans="1:9" ht="15">
      <c r="A655" s="19"/>
      <c r="B655" s="19"/>
      <c r="C655" s="26"/>
      <c r="D655" s="26"/>
      <c r="E655" s="21"/>
      <c r="G655"/>
      <c r="H655"/>
      <c r="I655"/>
    </row>
    <row r="656" spans="1:9" ht="15">
      <c r="A656" s="19"/>
      <c r="B656" s="19"/>
      <c r="C656" s="26"/>
      <c r="D656" s="26"/>
      <c r="E656" s="21"/>
      <c r="G656"/>
      <c r="H656"/>
      <c r="I656"/>
    </row>
    <row r="657" spans="1:9" ht="15">
      <c r="A657" s="19"/>
      <c r="B657" s="19"/>
      <c r="C657" s="26"/>
      <c r="D657" s="26"/>
      <c r="E657" s="21"/>
      <c r="G657"/>
      <c r="H657"/>
      <c r="I657"/>
    </row>
    <row r="658" spans="1:9" ht="15">
      <c r="A658" s="19"/>
      <c r="B658" s="19"/>
      <c r="C658" s="26"/>
      <c r="D658" s="26"/>
      <c r="E658" s="21"/>
      <c r="G658"/>
      <c r="H658"/>
      <c r="I658"/>
    </row>
  </sheetData>
  <phoneticPr fontId="5" type="noConversion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E55A-E8D6-734F-BB64-51538D38717D}">
  <sheetPr>
    <tabColor rgb="FF0070C0"/>
  </sheetPr>
  <dimension ref="A1:Y449"/>
  <sheetViews>
    <sheetView zoomScale="115" zoomScaleNormal="115" workbookViewId="0">
      <pane ySplit="1" topLeftCell="A2" activePane="bottomLeft" state="frozen"/>
      <selection pane="bottomLeft" activeCell="C17" sqref="C17"/>
    </sheetView>
  </sheetViews>
  <sheetFormatPr baseColWidth="10" defaultColWidth="8.6640625" defaultRowHeight="11"/>
  <cols>
    <col min="1" max="1" width="5.1640625" style="31" bestFit="1" customWidth="1"/>
    <col min="2" max="2" width="33" style="32" bestFit="1" customWidth="1"/>
    <col min="3" max="3" width="19.33203125" style="32" bestFit="1" customWidth="1"/>
    <col min="4" max="4" width="11" style="32" bestFit="1" customWidth="1"/>
    <col min="5" max="6" width="2.1640625" style="31" bestFit="1" customWidth="1"/>
    <col min="7" max="7" width="2.1640625" style="31" customWidth="1"/>
    <col min="8" max="8" width="4.1640625" style="31" bestFit="1" customWidth="1"/>
    <col min="9" max="9" width="6.6640625" style="31" bestFit="1" customWidth="1"/>
    <col min="10" max="10" width="7.1640625" style="31" bestFit="1" customWidth="1"/>
    <col min="11" max="12" width="11.1640625" style="31" bestFit="1" customWidth="1"/>
    <col min="13" max="13" width="11.83203125" style="31" bestFit="1" customWidth="1"/>
    <col min="14" max="14" width="11.1640625" style="31" bestFit="1" customWidth="1"/>
    <col min="15" max="15" width="7.5" style="31" bestFit="1" customWidth="1"/>
    <col min="16" max="16" width="8" style="31" bestFit="1" customWidth="1"/>
    <col min="17" max="17" width="8.5" style="31" bestFit="1" customWidth="1"/>
    <col min="18" max="18" width="11" style="31" bestFit="1" customWidth="1"/>
    <col min="19" max="19" width="7.33203125" style="31" bestFit="1" customWidth="1"/>
    <col min="20" max="20" width="6.6640625" style="31" bestFit="1" customWidth="1"/>
    <col min="21" max="21" width="6.5" style="31" bestFit="1" customWidth="1"/>
    <col min="22" max="22" width="5" style="32" bestFit="1" customWidth="1"/>
    <col min="23" max="23" width="9" style="32" bestFit="1" customWidth="1"/>
    <col min="24" max="24" width="16.1640625" style="32" bestFit="1" customWidth="1"/>
    <col min="25" max="25" width="11.83203125" style="32" bestFit="1" customWidth="1"/>
    <col min="26" max="16384" width="8.6640625" style="31"/>
  </cols>
  <sheetData>
    <row r="1" spans="1:25" s="30" customFormat="1" ht="16" thickBot="1">
      <c r="A1" s="41"/>
      <c r="B1" s="54" t="s">
        <v>52</v>
      </c>
      <c r="C1" s="55" t="s">
        <v>295</v>
      </c>
      <c r="D1" s="55" t="s">
        <v>296</v>
      </c>
      <c r="E1" s="55" t="s">
        <v>8</v>
      </c>
      <c r="F1" s="55" t="s">
        <v>7</v>
      </c>
      <c r="G1" s="55" t="s">
        <v>6</v>
      </c>
      <c r="H1" s="55" t="s">
        <v>9</v>
      </c>
      <c r="I1" s="55" t="s">
        <v>297</v>
      </c>
      <c r="J1" s="55" t="s">
        <v>298</v>
      </c>
      <c r="K1" s="55" t="s">
        <v>0</v>
      </c>
      <c r="L1" s="55" t="s">
        <v>1</v>
      </c>
      <c r="M1" s="56" t="s">
        <v>34</v>
      </c>
      <c r="N1" s="56" t="s">
        <v>33</v>
      </c>
      <c r="O1" s="55" t="s">
        <v>3</v>
      </c>
      <c r="P1" s="55" t="s">
        <v>4</v>
      </c>
      <c r="Q1" s="55" t="s">
        <v>299</v>
      </c>
      <c r="R1" s="55" t="s">
        <v>5</v>
      </c>
      <c r="S1" s="55" t="s">
        <v>35</v>
      </c>
      <c r="T1" s="55" t="s">
        <v>300</v>
      </c>
      <c r="U1" s="55" t="s">
        <v>2</v>
      </c>
      <c r="V1" s="55" t="s">
        <v>301</v>
      </c>
      <c r="W1" s="55" t="s">
        <v>302</v>
      </c>
      <c r="X1" s="55" t="s">
        <v>17</v>
      </c>
      <c r="Y1" s="57" t="s">
        <v>771</v>
      </c>
    </row>
    <row r="2" spans="1:25" ht="13">
      <c r="A2" s="42" t="s">
        <v>880</v>
      </c>
      <c r="B2" s="38" t="s">
        <v>303</v>
      </c>
      <c r="C2" s="35" t="s">
        <v>100</v>
      </c>
      <c r="D2" s="35" t="s">
        <v>18</v>
      </c>
      <c r="E2" s="35">
        <v>0</v>
      </c>
      <c r="F2" s="35">
        <v>0</v>
      </c>
      <c r="G2" s="35">
        <v>0</v>
      </c>
      <c r="H2" s="35">
        <v>0</v>
      </c>
      <c r="I2" s="35">
        <v>13.8</v>
      </c>
      <c r="J2" s="35">
        <v>0.9</v>
      </c>
      <c r="K2" s="35">
        <v>44</v>
      </c>
      <c r="L2" s="35">
        <v>108</v>
      </c>
      <c r="M2" s="35">
        <v>-45.788448000000002</v>
      </c>
      <c r="N2" s="35">
        <v>94.046363999999997</v>
      </c>
      <c r="O2" s="35">
        <v>0</v>
      </c>
      <c r="P2" s="35">
        <v>0</v>
      </c>
      <c r="Q2" s="35">
        <v>1000</v>
      </c>
      <c r="R2" s="35">
        <v>1000</v>
      </c>
      <c r="S2" s="35">
        <v>0</v>
      </c>
      <c r="T2" s="35">
        <v>0</v>
      </c>
      <c r="U2" s="35">
        <v>0</v>
      </c>
      <c r="V2" s="35">
        <v>0</v>
      </c>
      <c r="W2" s="35">
        <v>1</v>
      </c>
      <c r="X2" s="35" t="str">
        <f>_xlfn.XLOOKUP($D2,Bus!$A$2:$A$121,Bus!$I$2:$I$121,0)</f>
        <v>CARIBE</v>
      </c>
      <c r="Y2" s="36" t="str">
        <f>_xlfn.XLOOKUP($D2,Bus!$A$2:$A$121,Bus!$J$2:$J$121,0)</f>
        <v>ATLANTIC</v>
      </c>
    </row>
    <row r="3" spans="1:25" ht="13">
      <c r="A3" s="43" t="s">
        <v>881</v>
      </c>
      <c r="B3" s="39" t="s">
        <v>304</v>
      </c>
      <c r="C3" s="33" t="s">
        <v>100</v>
      </c>
      <c r="D3" s="33" t="s">
        <v>18</v>
      </c>
      <c r="E3" s="33">
        <v>0</v>
      </c>
      <c r="F3" s="33">
        <v>0</v>
      </c>
      <c r="G3" s="33">
        <v>0</v>
      </c>
      <c r="H3" s="33">
        <v>0</v>
      </c>
      <c r="I3" s="33">
        <v>13.8</v>
      </c>
      <c r="J3" s="33">
        <v>0.9</v>
      </c>
      <c r="K3" s="33">
        <v>21</v>
      </c>
      <c r="L3" s="33">
        <v>52</v>
      </c>
      <c r="M3" s="33">
        <v>-17.297028000000001</v>
      </c>
      <c r="N3" s="33">
        <v>35.075744999999998</v>
      </c>
      <c r="O3" s="33">
        <v>0</v>
      </c>
      <c r="P3" s="33">
        <v>0</v>
      </c>
      <c r="Q3" s="33">
        <v>1000</v>
      </c>
      <c r="R3" s="33">
        <v>1000</v>
      </c>
      <c r="S3" s="33">
        <v>0</v>
      </c>
      <c r="T3" s="33">
        <v>0</v>
      </c>
      <c r="U3" s="33">
        <v>0</v>
      </c>
      <c r="V3" s="33">
        <v>0</v>
      </c>
      <c r="W3" s="33">
        <v>1</v>
      </c>
      <c r="X3" s="33" t="str">
        <f>_xlfn.XLOOKUP($D3,Bus!$A$2:$A$121,Bus!$I$2:$I$121,0)</f>
        <v>CARIBE</v>
      </c>
      <c r="Y3" s="11" t="str">
        <f>_xlfn.XLOOKUP($D3,Bus!$A$2:$A$121,Bus!$J$2:$J$121,0)</f>
        <v>ATLANTIC</v>
      </c>
    </row>
    <row r="4" spans="1:25" ht="13">
      <c r="A4" s="43" t="s">
        <v>882</v>
      </c>
      <c r="B4" s="39" t="s">
        <v>305</v>
      </c>
      <c r="C4" s="33" t="s">
        <v>103</v>
      </c>
      <c r="D4" s="33" t="s">
        <v>22</v>
      </c>
      <c r="E4" s="33">
        <v>0</v>
      </c>
      <c r="F4" s="33">
        <v>0</v>
      </c>
      <c r="G4" s="33">
        <v>0</v>
      </c>
      <c r="H4" s="33">
        <v>0</v>
      </c>
      <c r="I4" s="33">
        <v>13.8</v>
      </c>
      <c r="J4" s="33">
        <v>0.85</v>
      </c>
      <c r="K4" s="33">
        <v>50</v>
      </c>
      <c r="L4" s="33">
        <v>92</v>
      </c>
      <c r="M4" s="33">
        <v>-35.744537000000001</v>
      </c>
      <c r="N4" s="33">
        <v>78.590240000000009</v>
      </c>
      <c r="O4" s="33">
        <v>0</v>
      </c>
      <c r="P4" s="33">
        <v>0</v>
      </c>
      <c r="Q4" s="33">
        <v>1000</v>
      </c>
      <c r="R4" s="33">
        <v>1000</v>
      </c>
      <c r="S4" s="33">
        <v>0</v>
      </c>
      <c r="T4" s="33">
        <v>0</v>
      </c>
      <c r="U4" s="33">
        <v>0</v>
      </c>
      <c r="V4" s="33">
        <v>0</v>
      </c>
      <c r="W4" s="33">
        <v>1</v>
      </c>
      <c r="X4" s="33" t="str">
        <f>_xlfn.XLOOKUP($D4,Bus!$A$2:$A$121,Bus!$I$2:$I$121,0)</f>
        <v>CARIBE</v>
      </c>
      <c r="Y4" s="11" t="str">
        <f>_xlfn.XLOOKUP($D4,Bus!$A$2:$A$121,Bus!$J$2:$J$121,0)</f>
        <v>ATLANTIC</v>
      </c>
    </row>
    <row r="5" spans="1:25" ht="13">
      <c r="A5" s="43" t="s">
        <v>883</v>
      </c>
      <c r="B5" s="39" t="s">
        <v>306</v>
      </c>
      <c r="C5" s="33" t="s">
        <v>103</v>
      </c>
      <c r="D5" s="33" t="s">
        <v>22</v>
      </c>
      <c r="E5" s="33">
        <v>0</v>
      </c>
      <c r="F5" s="33">
        <v>0</v>
      </c>
      <c r="G5" s="33">
        <v>0</v>
      </c>
      <c r="H5" s="33">
        <v>0</v>
      </c>
      <c r="I5" s="33">
        <v>13.8</v>
      </c>
      <c r="J5" s="33">
        <v>0.85</v>
      </c>
      <c r="K5" s="33">
        <v>50</v>
      </c>
      <c r="L5" s="33">
        <v>92.199996999999996</v>
      </c>
      <c r="M5" s="33">
        <v>-34.957999999999998</v>
      </c>
      <c r="N5" s="33">
        <v>77.88668100000001</v>
      </c>
      <c r="O5" s="33">
        <v>0</v>
      </c>
      <c r="P5" s="33">
        <v>0</v>
      </c>
      <c r="Q5" s="33">
        <v>1000</v>
      </c>
      <c r="R5" s="33">
        <v>1000</v>
      </c>
      <c r="S5" s="33">
        <v>0</v>
      </c>
      <c r="T5" s="33">
        <v>0</v>
      </c>
      <c r="U5" s="33">
        <v>0</v>
      </c>
      <c r="V5" s="33">
        <v>0</v>
      </c>
      <c r="W5" s="33">
        <v>1</v>
      </c>
      <c r="X5" s="33" t="str">
        <f>_xlfn.XLOOKUP($D5,Bus!$A$2:$A$121,Bus!$I$2:$I$121,0)</f>
        <v>CARIBE</v>
      </c>
      <c r="Y5" s="11" t="str">
        <f>_xlfn.XLOOKUP($D5,Bus!$A$2:$A$121,Bus!$J$2:$J$121,0)</f>
        <v>ATLANTIC</v>
      </c>
    </row>
    <row r="6" spans="1:25" ht="13">
      <c r="A6" s="43" t="s">
        <v>884</v>
      </c>
      <c r="B6" s="39" t="s">
        <v>307</v>
      </c>
      <c r="C6" s="33" t="s">
        <v>103</v>
      </c>
      <c r="D6" s="33" t="s">
        <v>22</v>
      </c>
      <c r="E6" s="33">
        <v>0</v>
      </c>
      <c r="F6" s="33">
        <v>0</v>
      </c>
      <c r="G6" s="33">
        <v>0</v>
      </c>
      <c r="H6" s="33">
        <v>0</v>
      </c>
      <c r="I6" s="33">
        <v>18</v>
      </c>
      <c r="J6" s="33">
        <v>0.85</v>
      </c>
      <c r="K6" s="33">
        <v>0</v>
      </c>
      <c r="L6" s="33">
        <v>165.220001</v>
      </c>
      <c r="M6" s="33">
        <v>-35.074191999999996</v>
      </c>
      <c r="N6" s="33">
        <v>103.74005099999999</v>
      </c>
      <c r="O6" s="33">
        <v>0</v>
      </c>
      <c r="P6" s="33">
        <v>0</v>
      </c>
      <c r="Q6" s="33">
        <v>1000</v>
      </c>
      <c r="R6" s="33">
        <v>1000</v>
      </c>
      <c r="S6" s="33">
        <v>0</v>
      </c>
      <c r="T6" s="33">
        <v>0</v>
      </c>
      <c r="U6" s="33">
        <v>0</v>
      </c>
      <c r="V6" s="33">
        <v>0</v>
      </c>
      <c r="W6" s="33">
        <v>1</v>
      </c>
      <c r="X6" s="33" t="str">
        <f>_xlfn.XLOOKUP($D6,Bus!$A$2:$A$121,Bus!$I$2:$I$121,0)</f>
        <v>CARIBE</v>
      </c>
      <c r="Y6" s="11" t="str">
        <f>_xlfn.XLOOKUP($D6,Bus!$A$2:$A$121,Bus!$J$2:$J$121,0)</f>
        <v>ATLANTIC</v>
      </c>
    </row>
    <row r="7" spans="1:25" ht="13">
      <c r="A7" s="43" t="s">
        <v>885</v>
      </c>
      <c r="B7" s="39" t="s">
        <v>308</v>
      </c>
      <c r="C7" s="33" t="s">
        <v>100</v>
      </c>
      <c r="D7" s="33" t="s">
        <v>18</v>
      </c>
      <c r="E7" s="33">
        <v>0</v>
      </c>
      <c r="F7" s="33">
        <v>0</v>
      </c>
      <c r="G7" s="33">
        <v>0</v>
      </c>
      <c r="H7" s="33">
        <v>0</v>
      </c>
      <c r="I7" s="33">
        <v>13.8</v>
      </c>
      <c r="J7" s="33">
        <v>0.8</v>
      </c>
      <c r="K7" s="33">
        <v>36</v>
      </c>
      <c r="L7" s="33">
        <v>106</v>
      </c>
      <c r="M7" s="33">
        <v>-60</v>
      </c>
      <c r="N7" s="33">
        <v>66</v>
      </c>
      <c r="O7" s="33">
        <v>0</v>
      </c>
      <c r="P7" s="33">
        <v>0</v>
      </c>
      <c r="Q7" s="33">
        <v>1000</v>
      </c>
      <c r="R7" s="33">
        <v>1000</v>
      </c>
      <c r="S7" s="33">
        <v>0</v>
      </c>
      <c r="T7" s="33">
        <v>0</v>
      </c>
      <c r="U7" s="33">
        <v>0</v>
      </c>
      <c r="V7" s="33">
        <v>0</v>
      </c>
      <c r="W7" s="33">
        <v>1</v>
      </c>
      <c r="X7" s="33" t="str">
        <f>_xlfn.XLOOKUP($D7,Bus!$A$2:$A$121,Bus!$I$2:$I$121,0)</f>
        <v>CARIBE</v>
      </c>
      <c r="Y7" s="11" t="str">
        <f>_xlfn.XLOOKUP($D7,Bus!$A$2:$A$121,Bus!$J$2:$J$121,0)</f>
        <v>ATLANTIC</v>
      </c>
    </row>
    <row r="8" spans="1:25" ht="13">
      <c r="A8" s="43" t="s">
        <v>886</v>
      </c>
      <c r="B8" s="39" t="s">
        <v>309</v>
      </c>
      <c r="C8" s="33" t="s">
        <v>100</v>
      </c>
      <c r="D8" s="33" t="s">
        <v>18</v>
      </c>
      <c r="E8" s="33">
        <v>0</v>
      </c>
      <c r="F8" s="33">
        <v>0</v>
      </c>
      <c r="G8" s="33">
        <v>0</v>
      </c>
      <c r="H8" s="33">
        <v>0</v>
      </c>
      <c r="I8" s="33">
        <v>16.5</v>
      </c>
      <c r="J8" s="33">
        <v>0.85</v>
      </c>
      <c r="K8" s="33">
        <v>92</v>
      </c>
      <c r="L8" s="33">
        <v>172</v>
      </c>
      <c r="M8" s="33">
        <v>-77</v>
      </c>
      <c r="N8" s="33">
        <v>110</v>
      </c>
      <c r="O8" s="33">
        <v>0</v>
      </c>
      <c r="P8" s="33">
        <v>0</v>
      </c>
      <c r="Q8" s="33">
        <v>1000</v>
      </c>
      <c r="R8" s="33">
        <v>1000</v>
      </c>
      <c r="S8" s="33">
        <v>0</v>
      </c>
      <c r="T8" s="33">
        <v>0</v>
      </c>
      <c r="U8" s="33">
        <v>0</v>
      </c>
      <c r="V8" s="33">
        <v>0</v>
      </c>
      <c r="W8" s="33">
        <v>1</v>
      </c>
      <c r="X8" s="33" t="str">
        <f>_xlfn.XLOOKUP($D8,Bus!$A$2:$A$121,Bus!$I$2:$I$121,0)</f>
        <v>CARIBE</v>
      </c>
      <c r="Y8" s="11" t="str">
        <f>_xlfn.XLOOKUP($D8,Bus!$A$2:$A$121,Bus!$J$2:$J$121,0)</f>
        <v>ATLANTIC</v>
      </c>
    </row>
    <row r="9" spans="1:25" ht="13">
      <c r="A9" s="43" t="s">
        <v>887</v>
      </c>
      <c r="B9" s="39" t="s">
        <v>310</v>
      </c>
      <c r="C9" s="33" t="s">
        <v>100</v>
      </c>
      <c r="D9" s="33" t="s">
        <v>18</v>
      </c>
      <c r="E9" s="33">
        <v>0</v>
      </c>
      <c r="F9" s="33">
        <v>0</v>
      </c>
      <c r="G9" s="33">
        <v>0</v>
      </c>
      <c r="H9" s="33">
        <v>0</v>
      </c>
      <c r="I9" s="33">
        <v>18</v>
      </c>
      <c r="J9" s="33">
        <v>0.85</v>
      </c>
      <c r="K9" s="33">
        <v>92</v>
      </c>
      <c r="L9" s="33">
        <v>172</v>
      </c>
      <c r="M9" s="33">
        <v>-90</v>
      </c>
      <c r="N9" s="33">
        <v>100.00000799999999</v>
      </c>
      <c r="O9" s="33">
        <v>0</v>
      </c>
      <c r="P9" s="33">
        <v>0</v>
      </c>
      <c r="Q9" s="33">
        <v>1000</v>
      </c>
      <c r="R9" s="33">
        <v>1000</v>
      </c>
      <c r="S9" s="33">
        <v>0</v>
      </c>
      <c r="T9" s="33">
        <v>0</v>
      </c>
      <c r="U9" s="33">
        <v>0</v>
      </c>
      <c r="V9" s="33">
        <v>0</v>
      </c>
      <c r="W9" s="33">
        <v>1</v>
      </c>
      <c r="X9" s="33" t="str">
        <f>_xlfn.XLOOKUP($D9,Bus!$A$2:$A$121,Bus!$I$2:$I$121,0)</f>
        <v>CARIBE</v>
      </c>
      <c r="Y9" s="11" t="str">
        <f>_xlfn.XLOOKUP($D9,Bus!$A$2:$A$121,Bus!$J$2:$J$121,0)</f>
        <v>ATLANTIC</v>
      </c>
    </row>
    <row r="10" spans="1:25" ht="13">
      <c r="A10" s="43" t="s">
        <v>888</v>
      </c>
      <c r="B10" s="39" t="s">
        <v>311</v>
      </c>
      <c r="C10" s="33" t="s">
        <v>103</v>
      </c>
      <c r="D10" s="33" t="s">
        <v>22</v>
      </c>
      <c r="E10" s="33">
        <v>0</v>
      </c>
      <c r="F10" s="33">
        <v>0</v>
      </c>
      <c r="G10" s="33">
        <v>0</v>
      </c>
      <c r="H10" s="33">
        <v>0</v>
      </c>
      <c r="I10" s="33">
        <v>13.8</v>
      </c>
      <c r="J10" s="33">
        <v>0.85</v>
      </c>
      <c r="K10" s="33">
        <v>33</v>
      </c>
      <c r="L10" s="33">
        <v>64</v>
      </c>
      <c r="M10" s="33">
        <v>-30</v>
      </c>
      <c r="N10" s="33">
        <v>56</v>
      </c>
      <c r="O10" s="33">
        <v>0</v>
      </c>
      <c r="P10" s="33">
        <v>0</v>
      </c>
      <c r="Q10" s="33">
        <v>1000</v>
      </c>
      <c r="R10" s="33">
        <v>1000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 t="str">
        <f>_xlfn.XLOOKUP($D10,Bus!$A$2:$A$121,Bus!$I$2:$I$121,0)</f>
        <v>CARIBE</v>
      </c>
      <c r="Y10" s="11" t="str">
        <f>_xlfn.XLOOKUP($D10,Bus!$A$2:$A$121,Bus!$J$2:$J$121,0)</f>
        <v>ATLANTIC</v>
      </c>
    </row>
    <row r="11" spans="1:25" ht="13">
      <c r="A11" s="43" t="s">
        <v>889</v>
      </c>
      <c r="B11" s="39" t="s">
        <v>312</v>
      </c>
      <c r="C11" s="33" t="s">
        <v>103</v>
      </c>
      <c r="D11" s="33" t="s">
        <v>22</v>
      </c>
      <c r="E11" s="33">
        <v>0</v>
      </c>
      <c r="F11" s="33">
        <v>0</v>
      </c>
      <c r="G11" s="33">
        <v>0</v>
      </c>
      <c r="H11" s="33">
        <v>0</v>
      </c>
      <c r="I11" s="33">
        <v>13.8</v>
      </c>
      <c r="J11" s="33">
        <v>0.85</v>
      </c>
      <c r="K11" s="33">
        <v>33</v>
      </c>
      <c r="L11" s="33">
        <v>62.999996000000003</v>
      </c>
      <c r="M11" s="33">
        <v>-30</v>
      </c>
      <c r="N11" s="33">
        <v>55</v>
      </c>
      <c r="O11" s="33">
        <v>0</v>
      </c>
      <c r="P11" s="33">
        <v>0</v>
      </c>
      <c r="Q11" s="33">
        <v>1000</v>
      </c>
      <c r="R11" s="33">
        <v>1000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 t="str">
        <f>_xlfn.XLOOKUP($D11,Bus!$A$2:$A$121,Bus!$I$2:$I$121,0)</f>
        <v>CARIBE</v>
      </c>
      <c r="Y11" s="11" t="str">
        <f>_xlfn.XLOOKUP($D11,Bus!$A$2:$A$121,Bus!$J$2:$J$121,0)</f>
        <v>ATLANTIC</v>
      </c>
    </row>
    <row r="12" spans="1:25" ht="13">
      <c r="A12" s="43" t="s">
        <v>890</v>
      </c>
      <c r="B12" s="39" t="s">
        <v>313</v>
      </c>
      <c r="C12" s="33" t="s">
        <v>103</v>
      </c>
      <c r="D12" s="33" t="s">
        <v>22</v>
      </c>
      <c r="E12" s="33">
        <v>0</v>
      </c>
      <c r="F12" s="33">
        <v>0</v>
      </c>
      <c r="G12" s="33">
        <v>0</v>
      </c>
      <c r="H12" s="33">
        <v>0</v>
      </c>
      <c r="I12" s="33">
        <v>13.8</v>
      </c>
      <c r="J12" s="33">
        <v>0.85</v>
      </c>
      <c r="K12" s="33">
        <v>50</v>
      </c>
      <c r="L12" s="33">
        <v>92.199996999999996</v>
      </c>
      <c r="M12" s="33">
        <v>-34.99194</v>
      </c>
      <c r="N12" s="33">
        <v>77.885117000000008</v>
      </c>
      <c r="O12" s="33">
        <v>0</v>
      </c>
      <c r="P12" s="33">
        <v>0</v>
      </c>
      <c r="Q12" s="33">
        <v>1000</v>
      </c>
      <c r="R12" s="33">
        <v>1000</v>
      </c>
      <c r="S12" s="33">
        <v>0</v>
      </c>
      <c r="T12" s="33">
        <v>0</v>
      </c>
      <c r="U12" s="33">
        <v>0</v>
      </c>
      <c r="V12" s="33">
        <v>0</v>
      </c>
      <c r="W12" s="33">
        <v>1</v>
      </c>
      <c r="X12" s="33" t="str">
        <f>_xlfn.XLOOKUP($D12,Bus!$A$2:$A$121,Bus!$I$2:$I$121,0)</f>
        <v>CARIBE</v>
      </c>
      <c r="Y12" s="11" t="str">
        <f>_xlfn.XLOOKUP($D12,Bus!$A$2:$A$121,Bus!$J$2:$J$121,0)</f>
        <v>ATLANTIC</v>
      </c>
    </row>
    <row r="13" spans="1:25" ht="13">
      <c r="A13" s="43" t="s">
        <v>891</v>
      </c>
      <c r="B13" s="39" t="s">
        <v>314</v>
      </c>
      <c r="C13" s="33" t="s">
        <v>103</v>
      </c>
      <c r="D13" s="33" t="s">
        <v>22</v>
      </c>
      <c r="E13" s="33">
        <v>0</v>
      </c>
      <c r="F13" s="33">
        <v>0</v>
      </c>
      <c r="G13" s="33">
        <v>0</v>
      </c>
      <c r="H13" s="33">
        <v>0</v>
      </c>
      <c r="I13" s="33">
        <v>13.8</v>
      </c>
      <c r="J13" s="33">
        <v>0.85</v>
      </c>
      <c r="K13" s="33">
        <v>50</v>
      </c>
      <c r="L13" s="33">
        <v>92.199996999999996</v>
      </c>
      <c r="M13" s="33">
        <v>-34.962249999999997</v>
      </c>
      <c r="N13" s="33">
        <v>77.831397999999993</v>
      </c>
      <c r="O13" s="33">
        <v>0</v>
      </c>
      <c r="P13" s="33">
        <v>0</v>
      </c>
      <c r="Q13" s="33">
        <v>1000</v>
      </c>
      <c r="R13" s="33">
        <v>1000</v>
      </c>
      <c r="S13" s="33">
        <v>0</v>
      </c>
      <c r="T13" s="33">
        <v>0</v>
      </c>
      <c r="U13" s="33">
        <v>0</v>
      </c>
      <c r="V13" s="33">
        <v>0</v>
      </c>
      <c r="W13" s="33">
        <v>1</v>
      </c>
      <c r="X13" s="33" t="str">
        <f>_xlfn.XLOOKUP($D13,Bus!$A$2:$A$121,Bus!$I$2:$I$121,0)</f>
        <v>CARIBE</v>
      </c>
      <c r="Y13" s="11" t="str">
        <f>_xlfn.XLOOKUP($D13,Bus!$A$2:$A$121,Bus!$J$2:$J$121,0)</f>
        <v>ATLANTIC</v>
      </c>
    </row>
    <row r="14" spans="1:25" ht="13">
      <c r="A14" s="43" t="s">
        <v>892</v>
      </c>
      <c r="B14" s="39" t="s">
        <v>315</v>
      </c>
      <c r="C14" s="33" t="s">
        <v>103</v>
      </c>
      <c r="D14" s="33" t="s">
        <v>22</v>
      </c>
      <c r="E14" s="33">
        <v>0</v>
      </c>
      <c r="F14" s="33">
        <v>0</v>
      </c>
      <c r="G14" s="33">
        <v>0</v>
      </c>
      <c r="H14" s="33">
        <v>0</v>
      </c>
      <c r="I14" s="33">
        <v>18</v>
      </c>
      <c r="J14" s="33">
        <v>0.85</v>
      </c>
      <c r="K14" s="33">
        <v>0</v>
      </c>
      <c r="L14" s="33">
        <v>165.220001</v>
      </c>
      <c r="M14" s="33">
        <v>-35.124664000000003</v>
      </c>
      <c r="N14" s="33">
        <v>103.740273</v>
      </c>
      <c r="O14" s="33">
        <v>0</v>
      </c>
      <c r="P14" s="33">
        <v>0</v>
      </c>
      <c r="Q14" s="33">
        <v>1000</v>
      </c>
      <c r="R14" s="33">
        <v>1000</v>
      </c>
      <c r="S14" s="33">
        <v>0</v>
      </c>
      <c r="T14" s="33">
        <v>0</v>
      </c>
      <c r="U14" s="33">
        <v>0</v>
      </c>
      <c r="V14" s="33">
        <v>0</v>
      </c>
      <c r="W14" s="33">
        <v>1</v>
      </c>
      <c r="X14" s="33" t="str">
        <f>_xlfn.XLOOKUP($D14,Bus!$A$2:$A$121,Bus!$I$2:$I$121,0)</f>
        <v>CARIBE</v>
      </c>
      <c r="Y14" s="11" t="str">
        <f>_xlfn.XLOOKUP($D14,Bus!$A$2:$A$121,Bus!$J$2:$J$121,0)</f>
        <v>ATLANTIC</v>
      </c>
    </row>
    <row r="15" spans="1:25" ht="13">
      <c r="A15" s="43" t="s">
        <v>893</v>
      </c>
      <c r="B15" s="39" t="s">
        <v>316</v>
      </c>
      <c r="C15" s="33" t="s">
        <v>103</v>
      </c>
      <c r="D15" s="33" t="s">
        <v>22</v>
      </c>
      <c r="E15" s="33">
        <v>0</v>
      </c>
      <c r="F15" s="33">
        <v>0</v>
      </c>
      <c r="G15" s="33">
        <v>0</v>
      </c>
      <c r="H15" s="33">
        <v>0</v>
      </c>
      <c r="I15" s="33">
        <v>13.8</v>
      </c>
      <c r="J15" s="33">
        <v>0.85</v>
      </c>
      <c r="K15" s="33">
        <v>50</v>
      </c>
      <c r="L15" s="33">
        <v>92</v>
      </c>
      <c r="M15" s="33">
        <v>-35.793990999999998</v>
      </c>
      <c r="N15" s="33">
        <v>78.590271000000001</v>
      </c>
      <c r="O15" s="33">
        <v>0</v>
      </c>
      <c r="P15" s="33">
        <v>0</v>
      </c>
      <c r="Q15" s="33">
        <v>1000</v>
      </c>
      <c r="R15" s="33">
        <v>1000</v>
      </c>
      <c r="S15" s="33">
        <v>0</v>
      </c>
      <c r="T15" s="33">
        <v>0</v>
      </c>
      <c r="U15" s="33">
        <v>0</v>
      </c>
      <c r="V15" s="33">
        <v>0</v>
      </c>
      <c r="W15" s="33">
        <v>1</v>
      </c>
      <c r="X15" s="33" t="str">
        <f>_xlfn.XLOOKUP($D15,Bus!$A$2:$A$121,Bus!$I$2:$I$121,0)</f>
        <v>CARIBE</v>
      </c>
      <c r="Y15" s="11" t="str">
        <f>_xlfn.XLOOKUP($D15,Bus!$A$2:$A$121,Bus!$J$2:$J$121,0)</f>
        <v>ATLANTIC</v>
      </c>
    </row>
    <row r="16" spans="1:25" ht="13">
      <c r="A16" s="43" t="s">
        <v>894</v>
      </c>
      <c r="B16" s="39" t="s">
        <v>317</v>
      </c>
      <c r="C16" s="33" t="s">
        <v>104</v>
      </c>
      <c r="D16" s="33" t="s">
        <v>23</v>
      </c>
      <c r="E16" s="33">
        <v>0</v>
      </c>
      <c r="F16" s="33">
        <v>0</v>
      </c>
      <c r="G16" s="33">
        <v>0</v>
      </c>
      <c r="H16" s="33">
        <v>0</v>
      </c>
      <c r="I16" s="33">
        <v>13.2</v>
      </c>
      <c r="J16" s="33">
        <v>0.8</v>
      </c>
      <c r="K16" s="33">
        <v>0</v>
      </c>
      <c r="L16" s="33">
        <v>1.1000000000000001</v>
      </c>
      <c r="M16" s="33">
        <v>0</v>
      </c>
      <c r="N16" s="33">
        <v>4.9000000000000004</v>
      </c>
      <c r="O16" s="33">
        <v>0</v>
      </c>
      <c r="P16" s="33">
        <v>0</v>
      </c>
      <c r="Q16" s="33">
        <v>1000</v>
      </c>
      <c r="R16" s="33">
        <v>1000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 t="str">
        <f>_xlfn.XLOOKUP($D16,Bus!$A$2:$A$121,Bus!$I$2:$I$121,0)</f>
        <v>CARIBE</v>
      </c>
      <c r="Y16" s="11" t="str">
        <f>_xlfn.XLOOKUP($D16,Bus!$A$2:$A$121,Bus!$J$2:$J$121,0)</f>
        <v>ATLANTIC</v>
      </c>
    </row>
    <row r="17" spans="1:25" ht="13">
      <c r="A17" s="43" t="s">
        <v>895</v>
      </c>
      <c r="B17" s="39" t="s">
        <v>318</v>
      </c>
      <c r="C17" s="33" t="s">
        <v>105</v>
      </c>
      <c r="D17" s="33" t="s">
        <v>24</v>
      </c>
      <c r="E17" s="33">
        <v>0</v>
      </c>
      <c r="F17" s="33">
        <v>0</v>
      </c>
      <c r="G17" s="33">
        <v>0</v>
      </c>
      <c r="H17" s="33">
        <v>0</v>
      </c>
      <c r="I17" s="33">
        <v>220</v>
      </c>
      <c r="J17" s="33">
        <v>0.9</v>
      </c>
      <c r="K17" s="33">
        <v>0</v>
      </c>
      <c r="L17" s="33">
        <v>180</v>
      </c>
      <c r="M17" s="33">
        <v>-87.199996999999996</v>
      </c>
      <c r="N17" s="33">
        <v>87.199996999999996</v>
      </c>
      <c r="O17" s="33">
        <v>0</v>
      </c>
      <c r="P17" s="33">
        <v>0</v>
      </c>
      <c r="Q17" s="33">
        <v>1000</v>
      </c>
      <c r="R17" s="33">
        <v>1000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 t="str">
        <f>_xlfn.XLOOKUP($D17,Bus!$A$2:$A$121,Bus!$I$2:$I$121,0)</f>
        <v>CARIBE</v>
      </c>
      <c r="Y17" s="11" t="str">
        <f>_xlfn.XLOOKUP($D17,Bus!$A$2:$A$121,Bus!$J$2:$J$121,0)</f>
        <v>CUATRIC</v>
      </c>
    </row>
    <row r="18" spans="1:25" ht="13">
      <c r="A18" s="43" t="s">
        <v>896</v>
      </c>
      <c r="B18" s="39" t="s">
        <v>319</v>
      </c>
      <c r="C18" s="33" t="s">
        <v>111</v>
      </c>
      <c r="D18" s="33" t="s">
        <v>30</v>
      </c>
      <c r="E18" s="33">
        <v>0</v>
      </c>
      <c r="F18" s="33">
        <v>0</v>
      </c>
      <c r="G18" s="33">
        <v>0</v>
      </c>
      <c r="H18" s="33">
        <v>0</v>
      </c>
      <c r="I18" s="33">
        <v>13.8</v>
      </c>
      <c r="J18" s="33">
        <v>0.85</v>
      </c>
      <c r="K18" s="33">
        <v>65</v>
      </c>
      <c r="L18" s="33">
        <v>157</v>
      </c>
      <c r="M18" s="33">
        <v>-54.648646999999997</v>
      </c>
      <c r="N18" s="33">
        <v>107.83783699999999</v>
      </c>
      <c r="O18" s="33">
        <v>0</v>
      </c>
      <c r="P18" s="33">
        <v>0</v>
      </c>
      <c r="Q18" s="33">
        <v>1000</v>
      </c>
      <c r="R18" s="33">
        <v>1000</v>
      </c>
      <c r="S18" s="33">
        <v>0</v>
      </c>
      <c r="T18" s="33">
        <v>0</v>
      </c>
      <c r="U18" s="33">
        <v>0</v>
      </c>
      <c r="V18" s="33">
        <v>0</v>
      </c>
      <c r="W18" s="33">
        <v>1</v>
      </c>
      <c r="X18" s="33" t="str">
        <f>_xlfn.XLOOKUP($D18,Bus!$A$2:$A$121,Bus!$I$2:$I$121,0)</f>
        <v>CARIBE</v>
      </c>
      <c r="Y18" s="11" t="str">
        <f>_xlfn.XLOOKUP($D18,Bus!$A$2:$A$121,Bus!$J$2:$J$121,0)</f>
        <v>BOLIVAR</v>
      </c>
    </row>
    <row r="19" spans="1:25" ht="13">
      <c r="A19" s="43" t="s">
        <v>897</v>
      </c>
      <c r="B19" s="39" t="s">
        <v>320</v>
      </c>
      <c r="C19" s="33" t="s">
        <v>111</v>
      </c>
      <c r="D19" s="33" t="s">
        <v>30</v>
      </c>
      <c r="E19" s="33">
        <v>0</v>
      </c>
      <c r="F19" s="33">
        <v>0</v>
      </c>
      <c r="G19" s="33">
        <v>0</v>
      </c>
      <c r="H19" s="33">
        <v>0</v>
      </c>
      <c r="I19" s="33">
        <v>18</v>
      </c>
      <c r="J19" s="33">
        <v>0.85</v>
      </c>
      <c r="K19" s="33">
        <v>65</v>
      </c>
      <c r="L19" s="33">
        <v>157</v>
      </c>
      <c r="M19" s="33">
        <v>-40.783783</v>
      </c>
      <c r="N19" s="33">
        <v>108.16216300000001</v>
      </c>
      <c r="O19" s="33">
        <v>0</v>
      </c>
      <c r="P19" s="33">
        <v>0</v>
      </c>
      <c r="Q19" s="33">
        <v>1000</v>
      </c>
      <c r="R19" s="33">
        <v>1000</v>
      </c>
      <c r="S19" s="33">
        <v>0</v>
      </c>
      <c r="T19" s="33">
        <v>0</v>
      </c>
      <c r="U19" s="33">
        <v>0</v>
      </c>
      <c r="V19" s="33">
        <v>0</v>
      </c>
      <c r="W19" s="33">
        <v>1</v>
      </c>
      <c r="X19" s="33" t="str">
        <f>_xlfn.XLOOKUP($D19,Bus!$A$2:$A$121,Bus!$I$2:$I$121,0)</f>
        <v>CARIBE</v>
      </c>
      <c r="Y19" s="11" t="str">
        <f>_xlfn.XLOOKUP($D19,Bus!$A$2:$A$121,Bus!$J$2:$J$121,0)</f>
        <v>BOLIVAR</v>
      </c>
    </row>
    <row r="20" spans="1:25" ht="13">
      <c r="A20" s="43" t="s">
        <v>898</v>
      </c>
      <c r="B20" s="39" t="s">
        <v>321</v>
      </c>
      <c r="C20" s="33" t="s">
        <v>109</v>
      </c>
      <c r="D20" s="33" t="s">
        <v>28</v>
      </c>
      <c r="E20" s="33">
        <v>0</v>
      </c>
      <c r="F20" s="33">
        <v>0</v>
      </c>
      <c r="G20" s="33">
        <v>0</v>
      </c>
      <c r="H20" s="33">
        <v>0</v>
      </c>
      <c r="I20" s="33">
        <v>13.8</v>
      </c>
      <c r="J20" s="33">
        <v>0.85</v>
      </c>
      <c r="K20" s="33">
        <v>27</v>
      </c>
      <c r="L20" s="33">
        <v>60.999996000000003</v>
      </c>
      <c r="M20" s="33">
        <v>0</v>
      </c>
      <c r="N20" s="33">
        <v>29.999998000000001</v>
      </c>
      <c r="O20" s="33">
        <v>0</v>
      </c>
      <c r="P20" s="33">
        <v>0</v>
      </c>
      <c r="Q20" s="33">
        <v>1000</v>
      </c>
      <c r="R20" s="33">
        <v>1000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 t="str">
        <f>_xlfn.XLOOKUP($D20,Bus!$A$2:$A$121,Bus!$I$2:$I$121,0)</f>
        <v>CARIBE</v>
      </c>
      <c r="Y20" s="11" t="str">
        <f>_xlfn.XLOOKUP($D20,Bus!$A$2:$A$121,Bus!$J$2:$J$121,0)</f>
        <v>BOLIVAR</v>
      </c>
    </row>
    <row r="21" spans="1:25" ht="13">
      <c r="A21" s="43" t="s">
        <v>899</v>
      </c>
      <c r="B21" s="39" t="s">
        <v>322</v>
      </c>
      <c r="C21" s="33" t="s">
        <v>109</v>
      </c>
      <c r="D21" s="33" t="s">
        <v>28</v>
      </c>
      <c r="E21" s="33">
        <v>0</v>
      </c>
      <c r="F21" s="33">
        <v>0</v>
      </c>
      <c r="G21" s="33">
        <v>0</v>
      </c>
      <c r="H21" s="33">
        <v>0</v>
      </c>
      <c r="I21" s="33">
        <v>13.8</v>
      </c>
      <c r="J21" s="33">
        <v>0.85</v>
      </c>
      <c r="K21" s="33">
        <v>27</v>
      </c>
      <c r="L21" s="33">
        <v>66</v>
      </c>
      <c r="M21" s="33">
        <v>0</v>
      </c>
      <c r="N21" s="33">
        <v>30.000005999999999</v>
      </c>
      <c r="O21" s="33">
        <v>0</v>
      </c>
      <c r="P21" s="33">
        <v>0</v>
      </c>
      <c r="Q21" s="33">
        <v>1000</v>
      </c>
      <c r="R21" s="33">
        <v>1000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 t="str">
        <f>_xlfn.XLOOKUP($D21,Bus!$A$2:$A$121,Bus!$I$2:$I$121,0)</f>
        <v>CARIBE</v>
      </c>
      <c r="Y21" s="11" t="str">
        <f>_xlfn.XLOOKUP($D21,Bus!$A$2:$A$121,Bus!$J$2:$J$121,0)</f>
        <v>BOLIVAR</v>
      </c>
    </row>
    <row r="22" spans="1:25" ht="13">
      <c r="A22" s="43" t="s">
        <v>900</v>
      </c>
      <c r="B22" s="39" t="s">
        <v>323</v>
      </c>
      <c r="C22" s="33" t="s">
        <v>109</v>
      </c>
      <c r="D22" s="33" t="s">
        <v>28</v>
      </c>
      <c r="E22" s="33">
        <v>0</v>
      </c>
      <c r="F22" s="33">
        <v>0</v>
      </c>
      <c r="G22" s="33">
        <v>0</v>
      </c>
      <c r="H22" s="33">
        <v>0</v>
      </c>
      <c r="I22" s="33">
        <v>13.8</v>
      </c>
      <c r="J22" s="33">
        <v>0.8</v>
      </c>
      <c r="K22" s="33">
        <v>42</v>
      </c>
      <c r="L22" s="33">
        <v>45</v>
      </c>
      <c r="M22" s="33">
        <v>-10.199999999999999</v>
      </c>
      <c r="N22" s="33">
        <v>40.5</v>
      </c>
      <c r="O22" s="33">
        <v>0</v>
      </c>
      <c r="P22" s="33">
        <v>0</v>
      </c>
      <c r="Q22" s="33">
        <v>1000</v>
      </c>
      <c r="R22" s="33">
        <v>1000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 t="str">
        <f>_xlfn.XLOOKUP($D22,Bus!$A$2:$A$121,Bus!$I$2:$I$121,0)</f>
        <v>CARIBE</v>
      </c>
      <c r="Y22" s="11" t="str">
        <f>_xlfn.XLOOKUP($D22,Bus!$A$2:$A$121,Bus!$J$2:$J$121,0)</f>
        <v>BOLIVAR</v>
      </c>
    </row>
    <row r="23" spans="1:25" ht="13">
      <c r="A23" s="43" t="s">
        <v>901</v>
      </c>
      <c r="B23" s="39" t="s">
        <v>324</v>
      </c>
      <c r="C23" s="33" t="s">
        <v>109</v>
      </c>
      <c r="D23" s="33" t="s">
        <v>28</v>
      </c>
      <c r="E23" s="33">
        <v>0</v>
      </c>
      <c r="F23" s="33">
        <v>0</v>
      </c>
      <c r="G23" s="33">
        <v>0</v>
      </c>
      <c r="H23" s="33">
        <v>0</v>
      </c>
      <c r="I23" s="33">
        <v>13.8</v>
      </c>
      <c r="J23" s="33">
        <v>0.8</v>
      </c>
      <c r="K23" s="33">
        <v>42</v>
      </c>
      <c r="L23" s="33">
        <v>45</v>
      </c>
      <c r="M23" s="33">
        <v>-13.3</v>
      </c>
      <c r="N23" s="33">
        <v>41.900002000000001</v>
      </c>
      <c r="O23" s="33">
        <v>0</v>
      </c>
      <c r="P23" s="33">
        <v>0</v>
      </c>
      <c r="Q23" s="33">
        <v>1000</v>
      </c>
      <c r="R23" s="33">
        <v>1000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 t="str">
        <f>_xlfn.XLOOKUP($D23,Bus!$A$2:$A$121,Bus!$I$2:$I$121,0)</f>
        <v>CARIBE</v>
      </c>
      <c r="Y23" s="11" t="str">
        <f>_xlfn.XLOOKUP($D23,Bus!$A$2:$A$121,Bus!$J$2:$J$121,0)</f>
        <v>BOLIVAR</v>
      </c>
    </row>
    <row r="24" spans="1:25" ht="13">
      <c r="A24" s="43" t="s">
        <v>902</v>
      </c>
      <c r="B24" s="39" t="s">
        <v>325</v>
      </c>
      <c r="C24" s="33" t="s">
        <v>109</v>
      </c>
      <c r="D24" s="33" t="s">
        <v>28</v>
      </c>
      <c r="E24" s="33">
        <v>0</v>
      </c>
      <c r="F24" s="33">
        <v>0</v>
      </c>
      <c r="G24" s="33">
        <v>0</v>
      </c>
      <c r="H24" s="33">
        <v>0</v>
      </c>
      <c r="I24" s="33">
        <v>13.8</v>
      </c>
      <c r="J24" s="33">
        <v>0.85</v>
      </c>
      <c r="K24" s="33">
        <v>27</v>
      </c>
      <c r="L24" s="33">
        <v>60.999996000000003</v>
      </c>
      <c r="M24" s="33">
        <v>0</v>
      </c>
      <c r="N24" s="33">
        <v>29.999998000000001</v>
      </c>
      <c r="O24" s="33">
        <v>0</v>
      </c>
      <c r="P24" s="33">
        <v>0</v>
      </c>
      <c r="Q24" s="33">
        <v>1000</v>
      </c>
      <c r="R24" s="33">
        <v>1000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 t="str">
        <f>_xlfn.XLOOKUP($D24,Bus!$A$2:$A$121,Bus!$I$2:$I$121,0)</f>
        <v>CARIBE</v>
      </c>
      <c r="Y24" s="11" t="str">
        <f>_xlfn.XLOOKUP($D24,Bus!$A$2:$A$121,Bus!$J$2:$J$121,0)</f>
        <v>BOLIVAR</v>
      </c>
    </row>
    <row r="25" spans="1:25" ht="13">
      <c r="A25" s="43" t="s">
        <v>903</v>
      </c>
      <c r="B25" s="39" t="s">
        <v>326</v>
      </c>
      <c r="C25" s="33" t="s">
        <v>111</v>
      </c>
      <c r="D25" s="33" t="s">
        <v>30</v>
      </c>
      <c r="E25" s="33">
        <v>0</v>
      </c>
      <c r="F25" s="33">
        <v>0</v>
      </c>
      <c r="G25" s="33">
        <v>0</v>
      </c>
      <c r="H25" s="33">
        <v>0</v>
      </c>
      <c r="I25" s="33">
        <v>13.8</v>
      </c>
      <c r="J25" s="33">
        <v>0.8</v>
      </c>
      <c r="K25" s="33">
        <v>0</v>
      </c>
      <c r="L25" s="33">
        <v>9.9</v>
      </c>
      <c r="M25" s="33">
        <v>0</v>
      </c>
      <c r="N25" s="33">
        <v>0</v>
      </c>
      <c r="O25" s="33">
        <v>0</v>
      </c>
      <c r="P25" s="33">
        <v>0</v>
      </c>
      <c r="Q25" s="33">
        <v>1000</v>
      </c>
      <c r="R25" s="33">
        <v>1000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 t="str">
        <f>_xlfn.XLOOKUP($D25,Bus!$A$2:$A$121,Bus!$I$2:$I$121,0)</f>
        <v>CARIBE</v>
      </c>
      <c r="Y25" s="11" t="str">
        <f>_xlfn.XLOOKUP($D25,Bus!$A$2:$A$121,Bus!$J$2:$J$121,0)</f>
        <v>BOLIVAR</v>
      </c>
    </row>
    <row r="26" spans="1:25" ht="13">
      <c r="A26" s="43" t="s">
        <v>904</v>
      </c>
      <c r="B26" s="39" t="s">
        <v>327</v>
      </c>
      <c r="C26" s="33" t="s">
        <v>111</v>
      </c>
      <c r="D26" s="33" t="s">
        <v>30</v>
      </c>
      <c r="E26" s="33">
        <v>0</v>
      </c>
      <c r="F26" s="33">
        <v>0</v>
      </c>
      <c r="G26" s="33">
        <v>0</v>
      </c>
      <c r="H26" s="33">
        <v>0</v>
      </c>
      <c r="I26" s="33">
        <v>13.8</v>
      </c>
      <c r="J26" s="33">
        <v>0.9</v>
      </c>
      <c r="K26" s="33">
        <v>0</v>
      </c>
      <c r="L26" s="33">
        <v>9.9</v>
      </c>
      <c r="M26" s="33">
        <v>0</v>
      </c>
      <c r="N26" s="33">
        <v>0</v>
      </c>
      <c r="O26" s="33">
        <v>0</v>
      </c>
      <c r="P26" s="33">
        <v>0</v>
      </c>
      <c r="Q26" s="33">
        <v>1000</v>
      </c>
      <c r="R26" s="33">
        <v>1000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 t="str">
        <f>_xlfn.XLOOKUP($D26,Bus!$A$2:$A$121,Bus!$I$2:$I$121,0)</f>
        <v>CARIBE</v>
      </c>
      <c r="Y26" s="11" t="str">
        <f>_xlfn.XLOOKUP($D26,Bus!$A$2:$A$121,Bus!$J$2:$J$121,0)</f>
        <v>BOLIVAR</v>
      </c>
    </row>
    <row r="27" spans="1:25" ht="13">
      <c r="A27" s="43" t="s">
        <v>905</v>
      </c>
      <c r="B27" s="39" t="s">
        <v>328</v>
      </c>
      <c r="C27" s="33" t="s">
        <v>112</v>
      </c>
      <c r="D27" s="33" t="s">
        <v>32</v>
      </c>
      <c r="E27" s="33">
        <v>0</v>
      </c>
      <c r="F27" s="33">
        <v>0</v>
      </c>
      <c r="G27" s="33">
        <v>0</v>
      </c>
      <c r="H27" s="33">
        <v>0</v>
      </c>
      <c r="I27" s="33">
        <v>220</v>
      </c>
      <c r="J27" s="33">
        <v>0.9</v>
      </c>
      <c r="K27" s="33">
        <v>0</v>
      </c>
      <c r="L27" s="33">
        <v>135</v>
      </c>
      <c r="M27" s="33">
        <v>-65.400002000000001</v>
      </c>
      <c r="N27" s="33">
        <v>65.400002000000001</v>
      </c>
      <c r="O27" s="33">
        <v>0</v>
      </c>
      <c r="P27" s="33">
        <v>0</v>
      </c>
      <c r="Q27" s="33">
        <v>1000</v>
      </c>
      <c r="R27" s="33">
        <v>1000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 t="str">
        <f>_xlfn.XLOOKUP($D27,Bus!$A$2:$A$121,Bus!$I$2:$I$121,0)</f>
        <v>NORDESTE</v>
      </c>
      <c r="Y27" s="11" t="str">
        <f>_xlfn.XLOOKUP($D27,Bus!$A$2:$A$121,Bus!$J$2:$J$121,0)</f>
        <v>COROZO</v>
      </c>
    </row>
    <row r="28" spans="1:25" ht="13">
      <c r="A28" s="43" t="s">
        <v>906</v>
      </c>
      <c r="B28" s="39" t="s">
        <v>329</v>
      </c>
      <c r="C28" s="33" t="s">
        <v>162</v>
      </c>
      <c r="D28" s="33" t="s">
        <v>827</v>
      </c>
      <c r="E28" s="33">
        <v>0</v>
      </c>
      <c r="F28" s="33">
        <v>0</v>
      </c>
      <c r="G28" s="33">
        <v>0</v>
      </c>
      <c r="H28" s="33">
        <v>0</v>
      </c>
      <c r="I28" s="33">
        <v>18</v>
      </c>
      <c r="J28" s="33">
        <v>0.85</v>
      </c>
      <c r="K28" s="33">
        <v>90</v>
      </c>
      <c r="L28" s="33">
        <v>164</v>
      </c>
      <c r="M28" s="33">
        <v>-114.650009</v>
      </c>
      <c r="N28" s="33">
        <v>114.650009</v>
      </c>
      <c r="O28" s="33">
        <v>0</v>
      </c>
      <c r="P28" s="33">
        <v>0</v>
      </c>
      <c r="Q28" s="33">
        <v>1000</v>
      </c>
      <c r="R28" s="33">
        <v>1000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 t="str">
        <f>_xlfn.XLOOKUP($D28,Bus!$A$2:$A$121,Bus!$I$2:$I$121,0)</f>
        <v>CARIBE</v>
      </c>
      <c r="Y28" s="11" t="str">
        <f>_xlfn.XLOOKUP($D28,Bus!$A$2:$A$121,Bus!$J$2:$J$121,0)</f>
        <v>CORDOSUC</v>
      </c>
    </row>
    <row r="29" spans="1:25" ht="13">
      <c r="A29" s="43" t="s">
        <v>907</v>
      </c>
      <c r="B29" s="39" t="s">
        <v>330</v>
      </c>
      <c r="C29" s="33" t="s">
        <v>114</v>
      </c>
      <c r="D29" s="33" t="s">
        <v>776</v>
      </c>
      <c r="E29" s="33">
        <v>0</v>
      </c>
      <c r="F29" s="33">
        <v>0</v>
      </c>
      <c r="G29" s="33">
        <v>0</v>
      </c>
      <c r="H29" s="33">
        <v>0</v>
      </c>
      <c r="I29" s="33">
        <v>19</v>
      </c>
      <c r="J29" s="33">
        <v>0.85</v>
      </c>
      <c r="K29" s="33">
        <v>130</v>
      </c>
      <c r="L29" s="33">
        <v>273</v>
      </c>
      <c r="M29" s="33">
        <v>-188.99998500000001</v>
      </c>
      <c r="N29" s="33">
        <v>188.99998500000001</v>
      </c>
      <c r="O29" s="33">
        <v>0</v>
      </c>
      <c r="P29" s="33">
        <v>0</v>
      </c>
      <c r="Q29" s="33">
        <v>1000</v>
      </c>
      <c r="R29" s="33">
        <v>1000</v>
      </c>
      <c r="S29" s="33">
        <v>0</v>
      </c>
      <c r="T29" s="33">
        <v>0</v>
      </c>
      <c r="U29" s="33">
        <v>0</v>
      </c>
      <c r="V29" s="33">
        <v>0</v>
      </c>
      <c r="W29" s="33">
        <v>1</v>
      </c>
      <c r="X29" s="33" t="str">
        <f>_xlfn.XLOOKUP($D29,Bus!$A$2:$A$121,Bus!$I$2:$I$121,0)</f>
        <v>CARIBE</v>
      </c>
      <c r="Y29" s="11" t="str">
        <f>_xlfn.XLOOKUP($D29,Bus!$A$2:$A$121,Bus!$J$2:$J$121,0)</f>
        <v>CERROMAT</v>
      </c>
    </row>
    <row r="30" spans="1:25" ht="13">
      <c r="A30" s="43" t="s">
        <v>908</v>
      </c>
      <c r="B30" s="39" t="s">
        <v>331</v>
      </c>
      <c r="C30" s="33" t="s">
        <v>114</v>
      </c>
      <c r="D30" s="33" t="s">
        <v>776</v>
      </c>
      <c r="E30" s="33">
        <v>0</v>
      </c>
      <c r="F30" s="33">
        <v>0</v>
      </c>
      <c r="G30" s="33">
        <v>0</v>
      </c>
      <c r="H30" s="33">
        <v>0</v>
      </c>
      <c r="I30" s="33">
        <v>13.8</v>
      </c>
      <c r="J30" s="33">
        <v>0.8</v>
      </c>
      <c r="K30" s="33">
        <v>0</v>
      </c>
      <c r="L30" s="33">
        <v>4.9000000000000004</v>
      </c>
      <c r="M30" s="33">
        <v>0</v>
      </c>
      <c r="N30" s="33">
        <v>0</v>
      </c>
      <c r="O30" s="33">
        <v>0</v>
      </c>
      <c r="P30" s="33">
        <v>0</v>
      </c>
      <c r="Q30" s="33">
        <v>1000</v>
      </c>
      <c r="R30" s="33">
        <v>1000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 t="str">
        <f>_xlfn.XLOOKUP($D30,Bus!$A$2:$A$121,Bus!$I$2:$I$121,0)</f>
        <v>CARIBE</v>
      </c>
      <c r="Y30" s="11" t="str">
        <f>_xlfn.XLOOKUP($D30,Bus!$A$2:$A$121,Bus!$J$2:$J$121,0)</f>
        <v>CERROMAT</v>
      </c>
    </row>
    <row r="31" spans="1:25" ht="13">
      <c r="A31" s="43" t="s">
        <v>909</v>
      </c>
      <c r="B31" s="39" t="s">
        <v>332</v>
      </c>
      <c r="C31" s="33" t="s">
        <v>117</v>
      </c>
      <c r="D31" s="33" t="s">
        <v>779</v>
      </c>
      <c r="E31" s="33">
        <v>0</v>
      </c>
      <c r="F31" s="33">
        <v>0</v>
      </c>
      <c r="G31" s="33">
        <v>0</v>
      </c>
      <c r="H31" s="33">
        <v>0</v>
      </c>
      <c r="I31" s="33">
        <v>13.8</v>
      </c>
      <c r="J31" s="33">
        <v>0.8</v>
      </c>
      <c r="K31" s="33">
        <v>0</v>
      </c>
      <c r="L31" s="33">
        <v>9.8800000000000008</v>
      </c>
      <c r="M31" s="33">
        <v>0</v>
      </c>
      <c r="N31" s="33">
        <v>0</v>
      </c>
      <c r="O31" s="33">
        <v>0</v>
      </c>
      <c r="P31" s="33">
        <v>0</v>
      </c>
      <c r="Q31" s="33">
        <v>1000</v>
      </c>
      <c r="R31" s="33">
        <v>1000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 t="str">
        <f>_xlfn.XLOOKUP($D31,Bus!$A$2:$A$121,Bus!$I$2:$I$121,0)</f>
        <v>ORIENTAL</v>
      </c>
      <c r="Y31" s="11" t="str">
        <f>_xlfn.XLOOKUP($D31,Bus!$A$2:$A$121,Bus!$J$2:$J$121,0)</f>
        <v>BOGOTA</v>
      </c>
    </row>
    <row r="32" spans="1:25" ht="13">
      <c r="A32" s="43" t="s">
        <v>910</v>
      </c>
      <c r="B32" s="39" t="s">
        <v>333</v>
      </c>
      <c r="C32" s="33" t="s">
        <v>122</v>
      </c>
      <c r="D32" s="33" t="s">
        <v>784</v>
      </c>
      <c r="E32" s="33">
        <v>0</v>
      </c>
      <c r="F32" s="33">
        <v>0</v>
      </c>
      <c r="G32" s="33">
        <v>0</v>
      </c>
      <c r="H32" s="33">
        <v>0</v>
      </c>
      <c r="I32" s="33">
        <v>13.8</v>
      </c>
      <c r="J32" s="33">
        <v>0.9</v>
      </c>
      <c r="K32" s="33">
        <v>34</v>
      </c>
      <c r="L32" s="33">
        <v>92</v>
      </c>
      <c r="M32" s="33">
        <v>-33</v>
      </c>
      <c r="N32" s="33">
        <v>40</v>
      </c>
      <c r="O32" s="33">
        <v>0</v>
      </c>
      <c r="P32" s="33">
        <v>0</v>
      </c>
      <c r="Q32" s="33">
        <v>1000</v>
      </c>
      <c r="R32" s="33">
        <v>1000</v>
      </c>
      <c r="S32" s="33">
        <v>0</v>
      </c>
      <c r="T32" s="33">
        <v>0</v>
      </c>
      <c r="U32" s="33">
        <v>0</v>
      </c>
      <c r="V32" s="33">
        <v>0</v>
      </c>
      <c r="W32" s="33">
        <v>1</v>
      </c>
      <c r="X32" s="33" t="str">
        <f>_xlfn.XLOOKUP($D32,Bus!$A$2:$A$121,Bus!$I$2:$I$121,0)</f>
        <v>ORIENTAL</v>
      </c>
      <c r="Y32" s="11" t="str">
        <f>_xlfn.XLOOKUP($D32,Bus!$A$2:$A$121,Bus!$J$2:$J$121,0)</f>
        <v>BOGOTA</v>
      </c>
    </row>
    <row r="33" spans="1:25" ht="13">
      <c r="A33" s="43" t="s">
        <v>911</v>
      </c>
      <c r="B33" s="39" t="s">
        <v>334</v>
      </c>
      <c r="C33" s="33" t="s">
        <v>122</v>
      </c>
      <c r="D33" s="33" t="s">
        <v>784</v>
      </c>
      <c r="E33" s="33">
        <v>0</v>
      </c>
      <c r="F33" s="33">
        <v>0</v>
      </c>
      <c r="G33" s="33">
        <v>0</v>
      </c>
      <c r="H33" s="33">
        <v>0</v>
      </c>
      <c r="I33" s="33">
        <v>13.8</v>
      </c>
      <c r="J33" s="33">
        <v>0.93</v>
      </c>
      <c r="K33" s="33">
        <v>40</v>
      </c>
      <c r="L33" s="33">
        <v>108</v>
      </c>
      <c r="M33" s="33">
        <v>-42</v>
      </c>
      <c r="N33" s="33">
        <v>42</v>
      </c>
      <c r="O33" s="33">
        <v>0</v>
      </c>
      <c r="P33" s="33">
        <v>0</v>
      </c>
      <c r="Q33" s="33">
        <v>1000</v>
      </c>
      <c r="R33" s="33">
        <v>1000</v>
      </c>
      <c r="S33" s="33">
        <v>0</v>
      </c>
      <c r="T33" s="33">
        <v>0</v>
      </c>
      <c r="U33" s="33">
        <v>0</v>
      </c>
      <c r="V33" s="33">
        <v>0</v>
      </c>
      <c r="W33" s="33">
        <v>1</v>
      </c>
      <c r="X33" s="33" t="str">
        <f>_xlfn.XLOOKUP($D33,Bus!$A$2:$A$121,Bus!$I$2:$I$121,0)</f>
        <v>ORIENTAL</v>
      </c>
      <c r="Y33" s="11" t="str">
        <f>_xlfn.XLOOKUP($D33,Bus!$A$2:$A$121,Bus!$J$2:$J$121,0)</f>
        <v>BOGOTA</v>
      </c>
    </row>
    <row r="34" spans="1:25" ht="13">
      <c r="A34" s="43" t="s">
        <v>912</v>
      </c>
      <c r="B34" s="39" t="s">
        <v>335</v>
      </c>
      <c r="C34" s="33" t="s">
        <v>128</v>
      </c>
      <c r="D34" s="33" t="s">
        <v>790</v>
      </c>
      <c r="E34" s="33">
        <v>0</v>
      </c>
      <c r="F34" s="33">
        <v>0</v>
      </c>
      <c r="G34" s="33">
        <v>0</v>
      </c>
      <c r="H34" s="33">
        <v>0</v>
      </c>
      <c r="I34" s="33">
        <v>13.8</v>
      </c>
      <c r="J34" s="33">
        <v>0.8</v>
      </c>
      <c r="K34" s="33">
        <v>0</v>
      </c>
      <c r="L34" s="33">
        <v>19.399999999999999</v>
      </c>
      <c r="M34" s="33">
        <v>0</v>
      </c>
      <c r="N34" s="33">
        <v>0</v>
      </c>
      <c r="O34" s="33">
        <v>0</v>
      </c>
      <c r="P34" s="33">
        <v>0</v>
      </c>
      <c r="Q34" s="33">
        <v>1000</v>
      </c>
      <c r="R34" s="33">
        <v>1000</v>
      </c>
      <c r="S34" s="33">
        <v>0</v>
      </c>
      <c r="T34" s="33">
        <v>0</v>
      </c>
      <c r="U34" s="33">
        <v>0</v>
      </c>
      <c r="V34" s="33">
        <v>0</v>
      </c>
      <c r="W34" s="33">
        <v>1</v>
      </c>
      <c r="X34" s="33" t="str">
        <f>_xlfn.XLOOKUP($D34,Bus!$A$2:$A$121,Bus!$I$2:$I$121,0)</f>
        <v>ORIENTAL</v>
      </c>
      <c r="Y34" s="11" t="str">
        <f>_xlfn.XLOOKUP($D34,Bus!$A$2:$A$121,Bus!$J$2:$J$121,0)</f>
        <v>BOGOTA</v>
      </c>
    </row>
    <row r="35" spans="1:25" ht="13">
      <c r="A35" s="43" t="s">
        <v>913</v>
      </c>
      <c r="B35" s="39" t="s">
        <v>336</v>
      </c>
      <c r="C35" s="33" t="s">
        <v>129</v>
      </c>
      <c r="D35" s="33" t="s">
        <v>791</v>
      </c>
      <c r="E35" s="33">
        <v>0</v>
      </c>
      <c r="F35" s="33">
        <v>0</v>
      </c>
      <c r="G35" s="33">
        <v>0</v>
      </c>
      <c r="H35" s="33">
        <v>0</v>
      </c>
      <c r="I35" s="33">
        <v>6.9</v>
      </c>
      <c r="J35" s="33">
        <v>0.84</v>
      </c>
      <c r="K35" s="33">
        <v>0</v>
      </c>
      <c r="L35" s="33">
        <v>18</v>
      </c>
      <c r="M35" s="33">
        <v>-0.1</v>
      </c>
      <c r="N35" s="33">
        <v>11</v>
      </c>
      <c r="O35" s="33">
        <v>0</v>
      </c>
      <c r="P35" s="33">
        <v>0</v>
      </c>
      <c r="Q35" s="33">
        <v>1000</v>
      </c>
      <c r="R35" s="33">
        <v>1000</v>
      </c>
      <c r="S35" s="33">
        <v>0</v>
      </c>
      <c r="T35" s="33">
        <v>0</v>
      </c>
      <c r="U35" s="33">
        <v>0</v>
      </c>
      <c r="V35" s="33">
        <v>0</v>
      </c>
      <c r="W35" s="33">
        <v>1</v>
      </c>
      <c r="X35" s="33" t="str">
        <f>_xlfn.XLOOKUP($D35,Bus!$A$2:$A$121,Bus!$I$2:$I$121,0)</f>
        <v>ORIENTAL</v>
      </c>
      <c r="Y35" s="11" t="str">
        <f>_xlfn.XLOOKUP($D35,Bus!$A$2:$A$121,Bus!$J$2:$J$121,0)</f>
        <v>BOGOTA</v>
      </c>
    </row>
    <row r="36" spans="1:25" ht="13">
      <c r="A36" s="43" t="s">
        <v>914</v>
      </c>
      <c r="B36" s="39" t="s">
        <v>337</v>
      </c>
      <c r="C36" s="33" t="s">
        <v>123</v>
      </c>
      <c r="D36" s="33" t="s">
        <v>785</v>
      </c>
      <c r="E36" s="33">
        <v>0</v>
      </c>
      <c r="F36" s="33">
        <v>0</v>
      </c>
      <c r="G36" s="33">
        <v>0</v>
      </c>
      <c r="H36" s="33">
        <v>0</v>
      </c>
      <c r="I36" s="33">
        <v>13.8</v>
      </c>
      <c r="J36" s="33">
        <v>0.8</v>
      </c>
      <c r="K36" s="33">
        <v>0</v>
      </c>
      <c r="L36" s="33">
        <v>6</v>
      </c>
      <c r="M36" s="33">
        <v>0</v>
      </c>
      <c r="N36" s="33">
        <v>0</v>
      </c>
      <c r="O36" s="33">
        <v>0</v>
      </c>
      <c r="P36" s="33">
        <v>0</v>
      </c>
      <c r="Q36" s="33">
        <v>1000</v>
      </c>
      <c r="R36" s="33">
        <v>1000</v>
      </c>
      <c r="S36" s="33">
        <v>0</v>
      </c>
      <c r="T36" s="33">
        <v>0</v>
      </c>
      <c r="U36" s="33">
        <v>0</v>
      </c>
      <c r="V36" s="33">
        <v>0</v>
      </c>
      <c r="W36" s="33">
        <v>1</v>
      </c>
      <c r="X36" s="33" t="str">
        <f>_xlfn.XLOOKUP($D36,Bus!$A$2:$A$121,Bus!$I$2:$I$121,0)</f>
        <v>ORIENTAL</v>
      </c>
      <c r="Y36" s="11" t="str">
        <f>_xlfn.XLOOKUP($D36,Bus!$A$2:$A$121,Bus!$J$2:$J$121,0)</f>
        <v>BOGOTA</v>
      </c>
    </row>
    <row r="37" spans="1:25" ht="13">
      <c r="A37" s="43" t="s">
        <v>915</v>
      </c>
      <c r="B37" s="39" t="s">
        <v>338</v>
      </c>
      <c r="C37" s="33" t="s">
        <v>125</v>
      </c>
      <c r="D37" s="33" t="s">
        <v>787</v>
      </c>
      <c r="E37" s="33">
        <v>0</v>
      </c>
      <c r="F37" s="33">
        <v>0</v>
      </c>
      <c r="G37" s="33">
        <v>0</v>
      </c>
      <c r="H37" s="33">
        <v>0</v>
      </c>
      <c r="I37" s="33">
        <v>13.8</v>
      </c>
      <c r="J37" s="33">
        <v>0.9</v>
      </c>
      <c r="K37" s="33">
        <v>10</v>
      </c>
      <c r="L37" s="33">
        <v>125</v>
      </c>
      <c r="M37" s="33">
        <v>-60</v>
      </c>
      <c r="N37" s="33">
        <v>60</v>
      </c>
      <c r="O37" s="33">
        <v>0</v>
      </c>
      <c r="P37" s="33">
        <v>0</v>
      </c>
      <c r="Q37" s="33">
        <v>1000</v>
      </c>
      <c r="R37" s="33">
        <v>1000</v>
      </c>
      <c r="S37" s="33">
        <v>0</v>
      </c>
      <c r="T37" s="33">
        <v>0</v>
      </c>
      <c r="U37" s="33">
        <v>0</v>
      </c>
      <c r="V37" s="33">
        <v>0</v>
      </c>
      <c r="W37" s="33">
        <v>1</v>
      </c>
      <c r="X37" s="33" t="str">
        <f>_xlfn.XLOOKUP($D37,Bus!$A$2:$A$121,Bus!$I$2:$I$121,0)</f>
        <v>ORIENTAL</v>
      </c>
      <c r="Y37" s="11" t="str">
        <f>_xlfn.XLOOKUP($D37,Bus!$A$2:$A$121,Bus!$J$2:$J$121,0)</f>
        <v>BOGOTA</v>
      </c>
    </row>
    <row r="38" spans="1:25" ht="13">
      <c r="A38" s="43" t="s">
        <v>916</v>
      </c>
      <c r="B38" s="39" t="s">
        <v>339</v>
      </c>
      <c r="C38" s="33" t="s">
        <v>125</v>
      </c>
      <c r="D38" s="33" t="s">
        <v>787</v>
      </c>
      <c r="E38" s="33">
        <v>0</v>
      </c>
      <c r="F38" s="33">
        <v>0</v>
      </c>
      <c r="G38" s="33">
        <v>0</v>
      </c>
      <c r="H38" s="33">
        <v>0</v>
      </c>
      <c r="I38" s="33">
        <v>13.8</v>
      </c>
      <c r="J38" s="33">
        <v>0.9</v>
      </c>
      <c r="K38" s="33">
        <v>10</v>
      </c>
      <c r="L38" s="33">
        <v>125</v>
      </c>
      <c r="M38" s="33">
        <v>-59</v>
      </c>
      <c r="N38" s="33">
        <v>60</v>
      </c>
      <c r="O38" s="33">
        <v>0</v>
      </c>
      <c r="P38" s="33">
        <v>0</v>
      </c>
      <c r="Q38" s="33">
        <v>1000</v>
      </c>
      <c r="R38" s="33">
        <v>1000</v>
      </c>
      <c r="S38" s="33">
        <v>0</v>
      </c>
      <c r="T38" s="33">
        <v>0</v>
      </c>
      <c r="U38" s="33">
        <v>0</v>
      </c>
      <c r="V38" s="33">
        <v>0</v>
      </c>
      <c r="W38" s="33">
        <v>1</v>
      </c>
      <c r="X38" s="33" t="str">
        <f>_xlfn.XLOOKUP($D38,Bus!$A$2:$A$121,Bus!$I$2:$I$121,0)</f>
        <v>ORIENTAL</v>
      </c>
      <c r="Y38" s="11" t="str">
        <f>_xlfn.XLOOKUP($D38,Bus!$A$2:$A$121,Bus!$J$2:$J$121,0)</f>
        <v>BOGOTA</v>
      </c>
    </row>
    <row r="39" spans="1:25" ht="13">
      <c r="A39" s="43" t="s">
        <v>917</v>
      </c>
      <c r="B39" s="39" t="s">
        <v>340</v>
      </c>
      <c r="C39" s="33" t="s">
        <v>119</v>
      </c>
      <c r="D39" s="33" t="s">
        <v>781</v>
      </c>
      <c r="E39" s="33">
        <v>0</v>
      </c>
      <c r="F39" s="33">
        <v>0</v>
      </c>
      <c r="G39" s="33">
        <v>0</v>
      </c>
      <c r="H39" s="33">
        <v>0</v>
      </c>
      <c r="I39" s="33">
        <v>13.8</v>
      </c>
      <c r="J39" s="33">
        <v>0.85</v>
      </c>
      <c r="K39" s="33">
        <v>60</v>
      </c>
      <c r="L39" s="33">
        <v>250</v>
      </c>
      <c r="M39" s="33">
        <v>-128.463165</v>
      </c>
      <c r="N39" s="33">
        <v>168.49473599999999</v>
      </c>
      <c r="O39" s="33">
        <v>0</v>
      </c>
      <c r="P39" s="33">
        <v>0</v>
      </c>
      <c r="Q39" s="33">
        <v>1000</v>
      </c>
      <c r="R39" s="33">
        <v>1000</v>
      </c>
      <c r="S39" s="33">
        <v>0</v>
      </c>
      <c r="T39" s="33">
        <v>0</v>
      </c>
      <c r="U39" s="33">
        <v>0</v>
      </c>
      <c r="V39" s="33">
        <v>0</v>
      </c>
      <c r="W39" s="33">
        <v>1</v>
      </c>
      <c r="X39" s="33" t="str">
        <f>_xlfn.XLOOKUP($D39,Bus!$A$2:$A$121,Bus!$I$2:$I$121,0)</f>
        <v>ORIENTAL</v>
      </c>
      <c r="Y39" s="11" t="str">
        <f>_xlfn.XLOOKUP($D39,Bus!$A$2:$A$121,Bus!$J$2:$J$121,0)</f>
        <v>BOGOTA</v>
      </c>
    </row>
    <row r="40" spans="1:25" ht="13">
      <c r="A40" s="43" t="s">
        <v>918</v>
      </c>
      <c r="B40" s="39" t="s">
        <v>341</v>
      </c>
      <c r="C40" s="33" t="s">
        <v>125</v>
      </c>
      <c r="D40" s="33" t="s">
        <v>787</v>
      </c>
      <c r="E40" s="33">
        <v>0</v>
      </c>
      <c r="F40" s="33">
        <v>0</v>
      </c>
      <c r="G40" s="33">
        <v>0</v>
      </c>
      <c r="H40" s="33">
        <v>0</v>
      </c>
      <c r="I40" s="33">
        <v>13.8</v>
      </c>
      <c r="J40" s="33">
        <v>0.9</v>
      </c>
      <c r="K40" s="33">
        <v>10</v>
      </c>
      <c r="L40" s="33">
        <v>125</v>
      </c>
      <c r="M40" s="33">
        <v>-55</v>
      </c>
      <c r="N40" s="33">
        <v>60</v>
      </c>
      <c r="O40" s="33">
        <v>0</v>
      </c>
      <c r="P40" s="33">
        <v>0</v>
      </c>
      <c r="Q40" s="33">
        <v>1000</v>
      </c>
      <c r="R40" s="33">
        <v>1000</v>
      </c>
      <c r="S40" s="33">
        <v>0</v>
      </c>
      <c r="T40" s="33">
        <v>0</v>
      </c>
      <c r="U40" s="33">
        <v>0</v>
      </c>
      <c r="V40" s="33">
        <v>0</v>
      </c>
      <c r="W40" s="33">
        <v>1</v>
      </c>
      <c r="X40" s="33" t="str">
        <f>_xlfn.XLOOKUP($D40,Bus!$A$2:$A$121,Bus!$I$2:$I$121,0)</f>
        <v>ORIENTAL</v>
      </c>
      <c r="Y40" s="11" t="str">
        <f>_xlfn.XLOOKUP($D40,Bus!$A$2:$A$121,Bus!$J$2:$J$121,0)</f>
        <v>BOGOTA</v>
      </c>
    </row>
    <row r="41" spans="1:25" ht="13">
      <c r="A41" s="43" t="s">
        <v>919</v>
      </c>
      <c r="B41" s="39" t="s">
        <v>342</v>
      </c>
      <c r="C41" s="33" t="s">
        <v>125</v>
      </c>
      <c r="D41" s="33" t="s">
        <v>787</v>
      </c>
      <c r="E41" s="33">
        <v>0</v>
      </c>
      <c r="F41" s="33">
        <v>0</v>
      </c>
      <c r="G41" s="33">
        <v>0</v>
      </c>
      <c r="H41" s="33">
        <v>0</v>
      </c>
      <c r="I41" s="33">
        <v>13.8</v>
      </c>
      <c r="J41" s="33">
        <v>0.9</v>
      </c>
      <c r="K41" s="33">
        <v>10</v>
      </c>
      <c r="L41" s="33">
        <v>125</v>
      </c>
      <c r="M41" s="33">
        <v>-61</v>
      </c>
      <c r="N41" s="33">
        <v>60</v>
      </c>
      <c r="O41" s="33">
        <v>0</v>
      </c>
      <c r="P41" s="33">
        <v>0</v>
      </c>
      <c r="Q41" s="33">
        <v>1000</v>
      </c>
      <c r="R41" s="33">
        <v>1000</v>
      </c>
      <c r="S41" s="33">
        <v>0</v>
      </c>
      <c r="T41" s="33">
        <v>0</v>
      </c>
      <c r="U41" s="33">
        <v>0</v>
      </c>
      <c r="V41" s="33">
        <v>0</v>
      </c>
      <c r="W41" s="33">
        <v>1</v>
      </c>
      <c r="X41" s="33" t="str">
        <f>_xlfn.XLOOKUP($D41,Bus!$A$2:$A$121,Bus!$I$2:$I$121,0)</f>
        <v>ORIENTAL</v>
      </c>
      <c r="Y41" s="11" t="str">
        <f>_xlfn.XLOOKUP($D41,Bus!$A$2:$A$121,Bus!$J$2:$J$121,0)</f>
        <v>BOGOTA</v>
      </c>
    </row>
    <row r="42" spans="1:25" ht="13">
      <c r="A42" s="43" t="s">
        <v>920</v>
      </c>
      <c r="B42" s="39" t="s">
        <v>343</v>
      </c>
      <c r="C42" s="33" t="s">
        <v>125</v>
      </c>
      <c r="D42" s="33" t="s">
        <v>787</v>
      </c>
      <c r="E42" s="33">
        <v>0</v>
      </c>
      <c r="F42" s="33">
        <v>0</v>
      </c>
      <c r="G42" s="33">
        <v>0</v>
      </c>
      <c r="H42" s="33">
        <v>0</v>
      </c>
      <c r="I42" s="33">
        <v>13.8</v>
      </c>
      <c r="J42" s="33">
        <v>0.9</v>
      </c>
      <c r="K42" s="33">
        <v>10</v>
      </c>
      <c r="L42" s="33">
        <v>125</v>
      </c>
      <c r="M42" s="33">
        <v>-59</v>
      </c>
      <c r="N42" s="33">
        <v>61</v>
      </c>
      <c r="O42" s="33">
        <v>0</v>
      </c>
      <c r="P42" s="33">
        <v>0</v>
      </c>
      <c r="Q42" s="33">
        <v>1000</v>
      </c>
      <c r="R42" s="33">
        <v>1000</v>
      </c>
      <c r="S42" s="33">
        <v>0</v>
      </c>
      <c r="T42" s="33">
        <v>0</v>
      </c>
      <c r="U42" s="33">
        <v>0</v>
      </c>
      <c r="V42" s="33">
        <v>0</v>
      </c>
      <c r="W42" s="33">
        <v>1</v>
      </c>
      <c r="X42" s="33" t="str">
        <f>_xlfn.XLOOKUP($D42,Bus!$A$2:$A$121,Bus!$I$2:$I$121,0)</f>
        <v>ORIENTAL</v>
      </c>
      <c r="Y42" s="11" t="str">
        <f>_xlfn.XLOOKUP($D42,Bus!$A$2:$A$121,Bus!$J$2:$J$121,0)</f>
        <v>BOGOTA</v>
      </c>
    </row>
    <row r="43" spans="1:25" ht="13">
      <c r="A43" s="43" t="s">
        <v>921</v>
      </c>
      <c r="B43" s="39" t="s">
        <v>344</v>
      </c>
      <c r="C43" s="33" t="s">
        <v>125</v>
      </c>
      <c r="D43" s="33" t="s">
        <v>787</v>
      </c>
      <c r="E43" s="33">
        <v>0</v>
      </c>
      <c r="F43" s="33">
        <v>0</v>
      </c>
      <c r="G43" s="33">
        <v>0</v>
      </c>
      <c r="H43" s="33">
        <v>0</v>
      </c>
      <c r="I43" s="33">
        <v>13.8</v>
      </c>
      <c r="J43" s="33">
        <v>0.9</v>
      </c>
      <c r="K43" s="33">
        <v>10</v>
      </c>
      <c r="L43" s="33">
        <v>125</v>
      </c>
      <c r="M43" s="33">
        <v>-53</v>
      </c>
      <c r="N43" s="33">
        <v>60</v>
      </c>
      <c r="O43" s="33">
        <v>0</v>
      </c>
      <c r="P43" s="33">
        <v>0</v>
      </c>
      <c r="Q43" s="33">
        <v>1000</v>
      </c>
      <c r="R43" s="33">
        <v>1000</v>
      </c>
      <c r="S43" s="33">
        <v>0</v>
      </c>
      <c r="T43" s="33">
        <v>0</v>
      </c>
      <c r="U43" s="33">
        <v>0</v>
      </c>
      <c r="V43" s="33">
        <v>0</v>
      </c>
      <c r="W43" s="33">
        <v>1</v>
      </c>
      <c r="X43" s="33" t="str">
        <f>_xlfn.XLOOKUP($D43,Bus!$A$2:$A$121,Bus!$I$2:$I$121,0)</f>
        <v>ORIENTAL</v>
      </c>
      <c r="Y43" s="11" t="str">
        <f>_xlfn.XLOOKUP($D43,Bus!$A$2:$A$121,Bus!$J$2:$J$121,0)</f>
        <v>BOGOTA</v>
      </c>
    </row>
    <row r="44" spans="1:25" ht="13">
      <c r="A44" s="43" t="s">
        <v>922</v>
      </c>
      <c r="B44" s="39" t="s">
        <v>345</v>
      </c>
      <c r="C44" s="33" t="s">
        <v>125</v>
      </c>
      <c r="D44" s="33" t="s">
        <v>787</v>
      </c>
      <c r="E44" s="33">
        <v>0</v>
      </c>
      <c r="F44" s="33">
        <v>0</v>
      </c>
      <c r="G44" s="33">
        <v>0</v>
      </c>
      <c r="H44" s="33">
        <v>0</v>
      </c>
      <c r="I44" s="33">
        <v>13.8</v>
      </c>
      <c r="J44" s="33">
        <v>0.9</v>
      </c>
      <c r="K44" s="33">
        <v>10</v>
      </c>
      <c r="L44" s="33">
        <v>125</v>
      </c>
      <c r="M44" s="33">
        <v>-53</v>
      </c>
      <c r="N44" s="33">
        <v>60</v>
      </c>
      <c r="O44" s="33">
        <v>0</v>
      </c>
      <c r="P44" s="33">
        <v>0</v>
      </c>
      <c r="Q44" s="33">
        <v>1000</v>
      </c>
      <c r="R44" s="33">
        <v>1000</v>
      </c>
      <c r="S44" s="33">
        <v>0</v>
      </c>
      <c r="T44" s="33">
        <v>0</v>
      </c>
      <c r="U44" s="33">
        <v>0</v>
      </c>
      <c r="V44" s="33">
        <v>0</v>
      </c>
      <c r="W44" s="33">
        <v>1</v>
      </c>
      <c r="X44" s="33" t="str">
        <f>_xlfn.XLOOKUP($D44,Bus!$A$2:$A$121,Bus!$I$2:$I$121,0)</f>
        <v>ORIENTAL</v>
      </c>
      <c r="Y44" s="11" t="str">
        <f>_xlfn.XLOOKUP($D44,Bus!$A$2:$A$121,Bus!$J$2:$J$121,0)</f>
        <v>BOGOTA</v>
      </c>
    </row>
    <row r="45" spans="1:25" ht="13">
      <c r="A45" s="43" t="s">
        <v>923</v>
      </c>
      <c r="B45" s="39" t="s">
        <v>346</v>
      </c>
      <c r="C45" s="33" t="s">
        <v>125</v>
      </c>
      <c r="D45" s="33" t="s">
        <v>787</v>
      </c>
      <c r="E45" s="33">
        <v>0</v>
      </c>
      <c r="F45" s="33">
        <v>0</v>
      </c>
      <c r="G45" s="33">
        <v>0</v>
      </c>
      <c r="H45" s="33">
        <v>0</v>
      </c>
      <c r="I45" s="33">
        <v>13.8</v>
      </c>
      <c r="J45" s="33">
        <v>0.9</v>
      </c>
      <c r="K45" s="33">
        <v>10</v>
      </c>
      <c r="L45" s="33">
        <v>125</v>
      </c>
      <c r="M45" s="33">
        <v>-50</v>
      </c>
      <c r="N45" s="33">
        <v>60</v>
      </c>
      <c r="O45" s="33">
        <v>0</v>
      </c>
      <c r="P45" s="33">
        <v>0</v>
      </c>
      <c r="Q45" s="33">
        <v>1000</v>
      </c>
      <c r="R45" s="33">
        <v>1000</v>
      </c>
      <c r="S45" s="33">
        <v>0</v>
      </c>
      <c r="T45" s="33">
        <v>0</v>
      </c>
      <c r="U45" s="33">
        <v>0</v>
      </c>
      <c r="V45" s="33">
        <v>0</v>
      </c>
      <c r="W45" s="33">
        <v>1</v>
      </c>
      <c r="X45" s="33" t="str">
        <f>_xlfn.XLOOKUP($D45,Bus!$A$2:$A$121,Bus!$I$2:$I$121,0)</f>
        <v>ORIENTAL</v>
      </c>
      <c r="Y45" s="11" t="str">
        <f>_xlfn.XLOOKUP($D45,Bus!$A$2:$A$121,Bus!$J$2:$J$121,0)</f>
        <v>BOGOTA</v>
      </c>
    </row>
    <row r="46" spans="1:25" ht="13">
      <c r="A46" s="43" t="s">
        <v>924</v>
      </c>
      <c r="B46" s="39" t="s">
        <v>347</v>
      </c>
      <c r="C46" s="33" t="s">
        <v>125</v>
      </c>
      <c r="D46" s="33" t="s">
        <v>787</v>
      </c>
      <c r="E46" s="33">
        <v>0</v>
      </c>
      <c r="F46" s="33">
        <v>0</v>
      </c>
      <c r="G46" s="33">
        <v>0</v>
      </c>
      <c r="H46" s="33">
        <v>0</v>
      </c>
      <c r="I46" s="33">
        <v>13.8</v>
      </c>
      <c r="J46" s="33">
        <v>0.85</v>
      </c>
      <c r="K46" s="33">
        <v>31</v>
      </c>
      <c r="L46" s="33">
        <v>63</v>
      </c>
      <c r="M46" s="33">
        <v>-0.1</v>
      </c>
      <c r="N46" s="33">
        <v>20</v>
      </c>
      <c r="O46" s="33">
        <v>0</v>
      </c>
      <c r="P46" s="33">
        <v>0</v>
      </c>
      <c r="Q46" s="33">
        <v>1000</v>
      </c>
      <c r="R46" s="33">
        <v>1000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 t="str">
        <f>_xlfn.XLOOKUP($D46,Bus!$A$2:$A$121,Bus!$I$2:$I$121,0)</f>
        <v>ORIENTAL</v>
      </c>
      <c r="Y46" s="11" t="str">
        <f>_xlfn.XLOOKUP($D46,Bus!$A$2:$A$121,Bus!$J$2:$J$121,0)</f>
        <v>BOGOTA</v>
      </c>
    </row>
    <row r="47" spans="1:25" ht="13">
      <c r="A47" s="43" t="s">
        <v>925</v>
      </c>
      <c r="B47" s="39" t="s">
        <v>348</v>
      </c>
      <c r="C47" s="33" t="s">
        <v>125</v>
      </c>
      <c r="D47" s="33" t="s">
        <v>787</v>
      </c>
      <c r="E47" s="33">
        <v>0</v>
      </c>
      <c r="F47" s="33">
        <v>0</v>
      </c>
      <c r="G47" s="33">
        <v>0</v>
      </c>
      <c r="H47" s="33">
        <v>0</v>
      </c>
      <c r="I47" s="33">
        <v>13.8</v>
      </c>
      <c r="J47" s="33">
        <v>0.85</v>
      </c>
      <c r="K47" s="33">
        <v>17</v>
      </c>
      <c r="L47" s="33">
        <v>34</v>
      </c>
      <c r="M47" s="33">
        <v>0</v>
      </c>
      <c r="N47" s="33">
        <v>13.999999000000001</v>
      </c>
      <c r="O47" s="33">
        <v>0</v>
      </c>
      <c r="P47" s="33">
        <v>0</v>
      </c>
      <c r="Q47" s="33">
        <v>1000</v>
      </c>
      <c r="R47" s="33">
        <v>1000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 t="str">
        <f>_xlfn.XLOOKUP($D47,Bus!$A$2:$A$121,Bus!$I$2:$I$121,0)</f>
        <v>ORIENTAL</v>
      </c>
      <c r="Y47" s="11" t="str">
        <f>_xlfn.XLOOKUP($D47,Bus!$A$2:$A$121,Bus!$J$2:$J$121,0)</f>
        <v>BOGOTA</v>
      </c>
    </row>
    <row r="48" spans="1:25" ht="13">
      <c r="A48" s="43" t="s">
        <v>926</v>
      </c>
      <c r="B48" s="39" t="s">
        <v>349</v>
      </c>
      <c r="C48" s="33" t="s">
        <v>123</v>
      </c>
      <c r="D48" s="33" t="s">
        <v>785</v>
      </c>
      <c r="E48" s="33">
        <v>0</v>
      </c>
      <c r="F48" s="33">
        <v>0</v>
      </c>
      <c r="G48" s="33">
        <v>0</v>
      </c>
      <c r="H48" s="33">
        <v>0</v>
      </c>
      <c r="I48" s="33">
        <v>13.8</v>
      </c>
      <c r="J48" s="33">
        <v>0.8</v>
      </c>
      <c r="K48" s="33">
        <v>0</v>
      </c>
      <c r="L48" s="33">
        <v>8</v>
      </c>
      <c r="M48" s="33">
        <v>0</v>
      </c>
      <c r="N48" s="33">
        <v>0</v>
      </c>
      <c r="O48" s="33">
        <v>0</v>
      </c>
      <c r="P48" s="33">
        <v>0</v>
      </c>
      <c r="Q48" s="33">
        <v>1000</v>
      </c>
      <c r="R48" s="33">
        <v>1000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 t="str">
        <f>_xlfn.XLOOKUP($D48,Bus!$A$2:$A$121,Bus!$I$2:$I$121,0)</f>
        <v>ORIENTAL</v>
      </c>
      <c r="Y48" s="11" t="str">
        <f>_xlfn.XLOOKUP($D48,Bus!$A$2:$A$121,Bus!$J$2:$J$121,0)</f>
        <v>BOGOTA</v>
      </c>
    </row>
    <row r="49" spans="1:25" ht="13">
      <c r="A49" s="43" t="s">
        <v>927</v>
      </c>
      <c r="B49" s="39" t="s">
        <v>350</v>
      </c>
      <c r="C49" s="33" t="s">
        <v>122</v>
      </c>
      <c r="D49" s="33" t="s">
        <v>784</v>
      </c>
      <c r="E49" s="33">
        <v>0</v>
      </c>
      <c r="F49" s="33">
        <v>0</v>
      </c>
      <c r="G49" s="33">
        <v>0</v>
      </c>
      <c r="H49" s="33">
        <v>0</v>
      </c>
      <c r="I49" s="33">
        <v>13.8</v>
      </c>
      <c r="J49" s="33">
        <v>0.93</v>
      </c>
      <c r="K49" s="33">
        <v>40</v>
      </c>
      <c r="L49" s="33">
        <v>108</v>
      </c>
      <c r="M49" s="33">
        <v>-42</v>
      </c>
      <c r="N49" s="33">
        <v>42</v>
      </c>
      <c r="O49" s="33">
        <v>0</v>
      </c>
      <c r="P49" s="33">
        <v>0</v>
      </c>
      <c r="Q49" s="33">
        <v>1000</v>
      </c>
      <c r="R49" s="33">
        <v>1000</v>
      </c>
      <c r="S49" s="33">
        <v>0</v>
      </c>
      <c r="T49" s="33">
        <v>0</v>
      </c>
      <c r="U49" s="33">
        <v>0</v>
      </c>
      <c r="V49" s="33">
        <v>0</v>
      </c>
      <c r="W49" s="33">
        <v>1</v>
      </c>
      <c r="X49" s="33" t="str">
        <f>_xlfn.XLOOKUP($D49,Bus!$A$2:$A$121,Bus!$I$2:$I$121,0)</f>
        <v>ORIENTAL</v>
      </c>
      <c r="Y49" s="11" t="str">
        <f>_xlfn.XLOOKUP($D49,Bus!$A$2:$A$121,Bus!$J$2:$J$121,0)</f>
        <v>BOGOTA</v>
      </c>
    </row>
    <row r="50" spans="1:25" ht="13">
      <c r="A50" s="43" t="s">
        <v>928</v>
      </c>
      <c r="B50" s="39" t="s">
        <v>351</v>
      </c>
      <c r="C50" s="33" t="s">
        <v>122</v>
      </c>
      <c r="D50" s="33" t="s">
        <v>784</v>
      </c>
      <c r="E50" s="33">
        <v>0</v>
      </c>
      <c r="F50" s="33">
        <v>0</v>
      </c>
      <c r="G50" s="33">
        <v>0</v>
      </c>
      <c r="H50" s="33">
        <v>0</v>
      </c>
      <c r="I50" s="33">
        <v>13.8</v>
      </c>
      <c r="J50" s="33">
        <v>0.93</v>
      </c>
      <c r="K50" s="33">
        <v>40</v>
      </c>
      <c r="L50" s="33">
        <v>108</v>
      </c>
      <c r="M50" s="33">
        <v>-42</v>
      </c>
      <c r="N50" s="33">
        <v>42</v>
      </c>
      <c r="O50" s="33">
        <v>0</v>
      </c>
      <c r="P50" s="33">
        <v>0</v>
      </c>
      <c r="Q50" s="33">
        <v>1000</v>
      </c>
      <c r="R50" s="33">
        <v>1000</v>
      </c>
      <c r="S50" s="33">
        <v>0</v>
      </c>
      <c r="T50" s="33">
        <v>0</v>
      </c>
      <c r="U50" s="33">
        <v>0</v>
      </c>
      <c r="V50" s="33">
        <v>0</v>
      </c>
      <c r="W50" s="33">
        <v>1</v>
      </c>
      <c r="X50" s="33" t="str">
        <f>_xlfn.XLOOKUP($D50,Bus!$A$2:$A$121,Bus!$I$2:$I$121,0)</f>
        <v>ORIENTAL</v>
      </c>
      <c r="Y50" s="11" t="str">
        <f>_xlfn.XLOOKUP($D50,Bus!$A$2:$A$121,Bus!$J$2:$J$121,0)</f>
        <v>BOGOTA</v>
      </c>
    </row>
    <row r="51" spans="1:25" ht="13">
      <c r="A51" s="43" t="s">
        <v>929</v>
      </c>
      <c r="B51" s="39" t="s">
        <v>352</v>
      </c>
      <c r="C51" s="33" t="s">
        <v>122</v>
      </c>
      <c r="D51" s="33" t="s">
        <v>784</v>
      </c>
      <c r="E51" s="33">
        <v>0</v>
      </c>
      <c r="F51" s="33">
        <v>0</v>
      </c>
      <c r="G51" s="33">
        <v>0</v>
      </c>
      <c r="H51" s="33">
        <v>0</v>
      </c>
      <c r="I51" s="33">
        <v>13.8</v>
      </c>
      <c r="J51" s="33">
        <v>0.9</v>
      </c>
      <c r="K51" s="33">
        <v>34</v>
      </c>
      <c r="L51" s="33">
        <v>92</v>
      </c>
      <c r="M51" s="33">
        <v>-43</v>
      </c>
      <c r="N51" s="33">
        <v>43</v>
      </c>
      <c r="O51" s="33">
        <v>0</v>
      </c>
      <c r="P51" s="33">
        <v>0</v>
      </c>
      <c r="Q51" s="33">
        <v>1000</v>
      </c>
      <c r="R51" s="33">
        <v>1000</v>
      </c>
      <c r="S51" s="33">
        <v>0</v>
      </c>
      <c r="T51" s="33">
        <v>0</v>
      </c>
      <c r="U51" s="33">
        <v>0</v>
      </c>
      <c r="V51" s="33">
        <v>0</v>
      </c>
      <c r="W51" s="33">
        <v>1</v>
      </c>
      <c r="X51" s="33" t="str">
        <f>_xlfn.XLOOKUP($D51,Bus!$A$2:$A$121,Bus!$I$2:$I$121,0)</f>
        <v>ORIENTAL</v>
      </c>
      <c r="Y51" s="11" t="str">
        <f>_xlfn.XLOOKUP($D51,Bus!$A$2:$A$121,Bus!$J$2:$J$121,0)</f>
        <v>BOGOTA</v>
      </c>
    </row>
    <row r="52" spans="1:25" ht="13">
      <c r="A52" s="43" t="s">
        <v>930</v>
      </c>
      <c r="B52" s="39" t="s">
        <v>353</v>
      </c>
      <c r="C52" s="33" t="s">
        <v>122</v>
      </c>
      <c r="D52" s="33" t="s">
        <v>784</v>
      </c>
      <c r="E52" s="33">
        <v>0</v>
      </c>
      <c r="F52" s="33">
        <v>0</v>
      </c>
      <c r="G52" s="33">
        <v>0</v>
      </c>
      <c r="H52" s="33">
        <v>0</v>
      </c>
      <c r="I52" s="33">
        <v>13.8</v>
      </c>
      <c r="J52" s="33">
        <v>0.9</v>
      </c>
      <c r="K52" s="33">
        <v>34</v>
      </c>
      <c r="L52" s="33">
        <v>92</v>
      </c>
      <c r="M52" s="33">
        <v>-33</v>
      </c>
      <c r="N52" s="33">
        <v>40</v>
      </c>
      <c r="O52" s="33">
        <v>0</v>
      </c>
      <c r="P52" s="33">
        <v>0</v>
      </c>
      <c r="Q52" s="33">
        <v>1000</v>
      </c>
      <c r="R52" s="33">
        <v>1000</v>
      </c>
      <c r="S52" s="33">
        <v>0</v>
      </c>
      <c r="T52" s="33">
        <v>0</v>
      </c>
      <c r="U52" s="33">
        <v>0</v>
      </c>
      <c r="V52" s="33">
        <v>0</v>
      </c>
      <c r="W52" s="33">
        <v>1</v>
      </c>
      <c r="X52" s="33" t="str">
        <f>_xlfn.XLOOKUP($D52,Bus!$A$2:$A$121,Bus!$I$2:$I$121,0)</f>
        <v>ORIENTAL</v>
      </c>
      <c r="Y52" s="11" t="str">
        <f>_xlfn.XLOOKUP($D52,Bus!$A$2:$A$121,Bus!$J$2:$J$121,0)</f>
        <v>BOGOTA</v>
      </c>
    </row>
    <row r="53" spans="1:25" ht="13">
      <c r="A53" s="43" t="s">
        <v>931</v>
      </c>
      <c r="B53" s="39" t="s">
        <v>354</v>
      </c>
      <c r="C53" s="33" t="s">
        <v>125</v>
      </c>
      <c r="D53" s="33" t="s">
        <v>787</v>
      </c>
      <c r="E53" s="33">
        <v>0</v>
      </c>
      <c r="F53" s="33">
        <v>0</v>
      </c>
      <c r="G53" s="33">
        <v>0</v>
      </c>
      <c r="H53" s="33">
        <v>0</v>
      </c>
      <c r="I53" s="33">
        <v>13.8</v>
      </c>
      <c r="J53" s="33">
        <v>0.9</v>
      </c>
      <c r="K53" s="33">
        <v>4</v>
      </c>
      <c r="L53" s="33">
        <v>19.724198999999999</v>
      </c>
      <c r="M53" s="33">
        <v>-14.98</v>
      </c>
      <c r="N53" s="33">
        <v>14.78</v>
      </c>
      <c r="O53" s="33">
        <v>0</v>
      </c>
      <c r="P53" s="33">
        <v>0</v>
      </c>
      <c r="Q53" s="33">
        <v>1000</v>
      </c>
      <c r="R53" s="33">
        <v>1000</v>
      </c>
      <c r="S53" s="33">
        <v>0</v>
      </c>
      <c r="T53" s="33">
        <v>0</v>
      </c>
      <c r="U53" s="33">
        <v>0</v>
      </c>
      <c r="V53" s="33">
        <v>0</v>
      </c>
      <c r="W53" s="33">
        <v>0</v>
      </c>
      <c r="X53" s="33" t="str">
        <f>_xlfn.XLOOKUP($D53,Bus!$A$2:$A$121,Bus!$I$2:$I$121,0)</f>
        <v>ORIENTAL</v>
      </c>
      <c r="Y53" s="11" t="str">
        <f>_xlfn.XLOOKUP($D53,Bus!$A$2:$A$121,Bus!$J$2:$J$121,0)</f>
        <v>BOGOTA</v>
      </c>
    </row>
    <row r="54" spans="1:25" ht="13">
      <c r="A54" s="43" t="s">
        <v>932</v>
      </c>
      <c r="B54" s="39" t="s">
        <v>355</v>
      </c>
      <c r="C54" s="33" t="s">
        <v>125</v>
      </c>
      <c r="D54" s="33" t="s">
        <v>787</v>
      </c>
      <c r="E54" s="33">
        <v>0</v>
      </c>
      <c r="F54" s="33">
        <v>0</v>
      </c>
      <c r="G54" s="33">
        <v>0</v>
      </c>
      <c r="H54" s="33">
        <v>0</v>
      </c>
      <c r="I54" s="33">
        <v>13.8</v>
      </c>
      <c r="J54" s="33">
        <v>0.85</v>
      </c>
      <c r="K54" s="33">
        <v>31</v>
      </c>
      <c r="L54" s="33">
        <v>64</v>
      </c>
      <c r="M54" s="33">
        <v>-0.1</v>
      </c>
      <c r="N54" s="33">
        <v>20</v>
      </c>
      <c r="O54" s="33">
        <v>0</v>
      </c>
      <c r="P54" s="33">
        <v>0</v>
      </c>
      <c r="Q54" s="33">
        <v>1000</v>
      </c>
      <c r="R54" s="33">
        <v>1000</v>
      </c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33" t="str">
        <f>_xlfn.XLOOKUP($D54,Bus!$A$2:$A$121,Bus!$I$2:$I$121,0)</f>
        <v>ORIENTAL</v>
      </c>
      <c r="Y54" s="11" t="str">
        <f>_xlfn.XLOOKUP($D54,Bus!$A$2:$A$121,Bus!$J$2:$J$121,0)</f>
        <v>BOGOTA</v>
      </c>
    </row>
    <row r="55" spans="1:25" ht="13">
      <c r="A55" s="43" t="s">
        <v>933</v>
      </c>
      <c r="B55" s="39" t="s">
        <v>356</v>
      </c>
      <c r="C55" s="33" t="s">
        <v>125</v>
      </c>
      <c r="D55" s="33" t="s">
        <v>787</v>
      </c>
      <c r="E55" s="33">
        <v>0</v>
      </c>
      <c r="F55" s="33">
        <v>0</v>
      </c>
      <c r="G55" s="33">
        <v>0</v>
      </c>
      <c r="H55" s="33">
        <v>0</v>
      </c>
      <c r="I55" s="33">
        <v>13.8</v>
      </c>
      <c r="J55" s="33">
        <v>0.85</v>
      </c>
      <c r="K55" s="33">
        <v>31</v>
      </c>
      <c r="L55" s="33">
        <v>63</v>
      </c>
      <c r="M55" s="33">
        <v>-0.1</v>
      </c>
      <c r="N55" s="33">
        <v>20</v>
      </c>
      <c r="O55" s="33">
        <v>0</v>
      </c>
      <c r="P55" s="33">
        <v>0</v>
      </c>
      <c r="Q55" s="33">
        <v>1000</v>
      </c>
      <c r="R55" s="33">
        <v>1000</v>
      </c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33" t="str">
        <f>_xlfn.XLOOKUP($D55,Bus!$A$2:$A$121,Bus!$I$2:$I$121,0)</f>
        <v>ORIENTAL</v>
      </c>
      <c r="Y55" s="11" t="str">
        <f>_xlfn.XLOOKUP($D55,Bus!$A$2:$A$121,Bus!$J$2:$J$121,0)</f>
        <v>BOGOTA</v>
      </c>
    </row>
    <row r="56" spans="1:25" ht="13">
      <c r="A56" s="43" t="s">
        <v>934</v>
      </c>
      <c r="B56" s="39" t="s">
        <v>357</v>
      </c>
      <c r="C56" s="33" t="s">
        <v>119</v>
      </c>
      <c r="D56" s="33" t="s">
        <v>781</v>
      </c>
      <c r="E56" s="33">
        <v>0</v>
      </c>
      <c r="F56" s="33">
        <v>0</v>
      </c>
      <c r="G56" s="33">
        <v>0</v>
      </c>
      <c r="H56" s="33">
        <v>0</v>
      </c>
      <c r="I56" s="33">
        <v>13.8</v>
      </c>
      <c r="J56" s="33">
        <v>0.85</v>
      </c>
      <c r="K56" s="33">
        <v>60</v>
      </c>
      <c r="L56" s="33">
        <v>250</v>
      </c>
      <c r="M56" s="33">
        <v>-128.463165</v>
      </c>
      <c r="N56" s="33">
        <v>168.49473599999999</v>
      </c>
      <c r="O56" s="33">
        <v>0</v>
      </c>
      <c r="P56" s="33">
        <v>0</v>
      </c>
      <c r="Q56" s="33">
        <v>1000</v>
      </c>
      <c r="R56" s="33">
        <v>1000</v>
      </c>
      <c r="S56" s="33">
        <v>0</v>
      </c>
      <c r="T56" s="33">
        <v>0</v>
      </c>
      <c r="U56" s="33">
        <v>0</v>
      </c>
      <c r="V56" s="33">
        <v>0</v>
      </c>
      <c r="W56" s="33">
        <v>1</v>
      </c>
      <c r="X56" s="33" t="str">
        <f>_xlfn.XLOOKUP($D56,Bus!$A$2:$A$121,Bus!$I$2:$I$121,0)</f>
        <v>ORIENTAL</v>
      </c>
      <c r="Y56" s="11" t="str">
        <f>_xlfn.XLOOKUP($D56,Bus!$A$2:$A$121,Bus!$J$2:$J$121,0)</f>
        <v>BOGOTA</v>
      </c>
    </row>
    <row r="57" spans="1:25" ht="13">
      <c r="A57" s="43" t="s">
        <v>935</v>
      </c>
      <c r="B57" s="39" t="s">
        <v>358</v>
      </c>
      <c r="C57" s="33" t="s">
        <v>119</v>
      </c>
      <c r="D57" s="33" t="s">
        <v>781</v>
      </c>
      <c r="E57" s="33">
        <v>0</v>
      </c>
      <c r="F57" s="33">
        <v>0</v>
      </c>
      <c r="G57" s="33">
        <v>0</v>
      </c>
      <c r="H57" s="33">
        <v>0</v>
      </c>
      <c r="I57" s="33">
        <v>13.8</v>
      </c>
      <c r="J57" s="33">
        <v>0.85</v>
      </c>
      <c r="K57" s="33">
        <v>60</v>
      </c>
      <c r="L57" s="33">
        <v>250</v>
      </c>
      <c r="M57" s="33">
        <v>-128.463165</v>
      </c>
      <c r="N57" s="33">
        <v>168.49473599999999</v>
      </c>
      <c r="O57" s="33">
        <v>0</v>
      </c>
      <c r="P57" s="33">
        <v>0</v>
      </c>
      <c r="Q57" s="33">
        <v>1000</v>
      </c>
      <c r="R57" s="33">
        <v>1000</v>
      </c>
      <c r="S57" s="33">
        <v>0</v>
      </c>
      <c r="T57" s="33">
        <v>0</v>
      </c>
      <c r="U57" s="33">
        <v>0</v>
      </c>
      <c r="V57" s="33">
        <v>0</v>
      </c>
      <c r="W57" s="33">
        <v>1</v>
      </c>
      <c r="X57" s="33" t="str">
        <f>_xlfn.XLOOKUP($D57,Bus!$A$2:$A$121,Bus!$I$2:$I$121,0)</f>
        <v>ORIENTAL</v>
      </c>
      <c r="Y57" s="11" t="str">
        <f>_xlfn.XLOOKUP($D57,Bus!$A$2:$A$121,Bus!$J$2:$J$121,0)</f>
        <v>BOGOTA</v>
      </c>
    </row>
    <row r="58" spans="1:25" ht="13">
      <c r="A58" s="43" t="s">
        <v>936</v>
      </c>
      <c r="B58" s="39" t="s">
        <v>359</v>
      </c>
      <c r="C58" s="33" t="s">
        <v>119</v>
      </c>
      <c r="D58" s="33" t="s">
        <v>781</v>
      </c>
      <c r="E58" s="33">
        <v>0</v>
      </c>
      <c r="F58" s="33">
        <v>0</v>
      </c>
      <c r="G58" s="33">
        <v>0</v>
      </c>
      <c r="H58" s="33">
        <v>0</v>
      </c>
      <c r="I58" s="33">
        <v>13.8</v>
      </c>
      <c r="J58" s="33">
        <v>0.85</v>
      </c>
      <c r="K58" s="33">
        <v>60</v>
      </c>
      <c r="L58" s="33">
        <v>250</v>
      </c>
      <c r="M58" s="33">
        <v>-128.463165</v>
      </c>
      <c r="N58" s="33">
        <v>168.49473599999999</v>
      </c>
      <c r="O58" s="33">
        <v>0</v>
      </c>
      <c r="P58" s="33">
        <v>0</v>
      </c>
      <c r="Q58" s="33">
        <v>1000</v>
      </c>
      <c r="R58" s="33">
        <v>1000</v>
      </c>
      <c r="S58" s="33">
        <v>0</v>
      </c>
      <c r="T58" s="33">
        <v>0</v>
      </c>
      <c r="U58" s="33">
        <v>0</v>
      </c>
      <c r="V58" s="33">
        <v>0</v>
      </c>
      <c r="W58" s="33">
        <v>1</v>
      </c>
      <c r="X58" s="33" t="str">
        <f>_xlfn.XLOOKUP($D58,Bus!$A$2:$A$121,Bus!$I$2:$I$121,0)</f>
        <v>ORIENTAL</v>
      </c>
      <c r="Y58" s="11" t="str">
        <f>_xlfn.XLOOKUP($D58,Bus!$A$2:$A$121,Bus!$J$2:$J$121,0)</f>
        <v>BOGOTA</v>
      </c>
    </row>
    <row r="59" spans="1:25" ht="13">
      <c r="A59" s="43" t="s">
        <v>937</v>
      </c>
      <c r="B59" s="39" t="s">
        <v>360</v>
      </c>
      <c r="C59" s="33" t="s">
        <v>119</v>
      </c>
      <c r="D59" s="33" t="s">
        <v>781</v>
      </c>
      <c r="E59" s="33">
        <v>0</v>
      </c>
      <c r="F59" s="33">
        <v>0</v>
      </c>
      <c r="G59" s="33">
        <v>0</v>
      </c>
      <c r="H59" s="33">
        <v>0</v>
      </c>
      <c r="I59" s="33">
        <v>13.8</v>
      </c>
      <c r="J59" s="33">
        <v>0.85</v>
      </c>
      <c r="K59" s="33">
        <v>60</v>
      </c>
      <c r="L59" s="33">
        <v>250</v>
      </c>
      <c r="M59" s="33">
        <v>-15</v>
      </c>
      <c r="N59" s="33">
        <v>15</v>
      </c>
      <c r="O59" s="33">
        <v>0</v>
      </c>
      <c r="P59" s="33">
        <v>0</v>
      </c>
      <c r="Q59" s="33">
        <v>1000</v>
      </c>
      <c r="R59" s="33">
        <v>1000</v>
      </c>
      <c r="S59" s="33">
        <v>0</v>
      </c>
      <c r="T59" s="33">
        <v>0</v>
      </c>
      <c r="U59" s="33">
        <v>0</v>
      </c>
      <c r="V59" s="33">
        <v>0</v>
      </c>
      <c r="W59" s="33">
        <v>1</v>
      </c>
      <c r="X59" s="33" t="str">
        <f>_xlfn.XLOOKUP($D59,Bus!$A$2:$A$121,Bus!$I$2:$I$121,0)</f>
        <v>ORIENTAL</v>
      </c>
      <c r="Y59" s="11" t="str">
        <f>_xlfn.XLOOKUP($D59,Bus!$A$2:$A$121,Bus!$J$2:$J$121,0)</f>
        <v>BOGOTA</v>
      </c>
    </row>
    <row r="60" spans="1:25" ht="13">
      <c r="A60" s="43" t="s">
        <v>938</v>
      </c>
      <c r="B60" s="39" t="s">
        <v>361</v>
      </c>
      <c r="C60" s="33" t="s">
        <v>123</v>
      </c>
      <c r="D60" s="33" t="s">
        <v>785</v>
      </c>
      <c r="E60" s="33">
        <v>0</v>
      </c>
      <c r="F60" s="33">
        <v>0</v>
      </c>
      <c r="G60" s="33">
        <v>0</v>
      </c>
      <c r="H60" s="33">
        <v>0</v>
      </c>
      <c r="I60" s="33">
        <v>11.4</v>
      </c>
      <c r="J60" s="33">
        <v>0.9</v>
      </c>
      <c r="K60" s="33">
        <v>0.38600000000000001</v>
      </c>
      <c r="L60" s="33">
        <v>1.74</v>
      </c>
      <c r="M60" s="33">
        <v>-1.1200000000000001</v>
      </c>
      <c r="N60" s="33">
        <v>0.85</v>
      </c>
      <c r="O60" s="33">
        <v>0</v>
      </c>
      <c r="P60" s="33">
        <v>0</v>
      </c>
      <c r="Q60" s="33">
        <v>1000</v>
      </c>
      <c r="R60" s="33">
        <v>1000</v>
      </c>
      <c r="S60" s="33">
        <v>0</v>
      </c>
      <c r="T60" s="33">
        <v>0</v>
      </c>
      <c r="U60" s="33">
        <v>0</v>
      </c>
      <c r="V60" s="33">
        <v>0</v>
      </c>
      <c r="W60" s="33">
        <v>1</v>
      </c>
      <c r="X60" s="33" t="str">
        <f>_xlfn.XLOOKUP($D60,Bus!$A$2:$A$121,Bus!$I$2:$I$121,0)</f>
        <v>ORIENTAL</v>
      </c>
      <c r="Y60" s="11" t="str">
        <f>_xlfn.XLOOKUP($D60,Bus!$A$2:$A$121,Bus!$J$2:$J$121,0)</f>
        <v>BOGOTA</v>
      </c>
    </row>
    <row r="61" spans="1:25" ht="13">
      <c r="A61" s="43" t="s">
        <v>939</v>
      </c>
      <c r="B61" s="39" t="s">
        <v>362</v>
      </c>
      <c r="C61" s="33" t="s">
        <v>123</v>
      </c>
      <c r="D61" s="33" t="s">
        <v>785</v>
      </c>
      <c r="E61" s="33">
        <v>0</v>
      </c>
      <c r="F61" s="33">
        <v>0</v>
      </c>
      <c r="G61" s="33">
        <v>0</v>
      </c>
      <c r="H61" s="33">
        <v>0</v>
      </c>
      <c r="I61" s="33">
        <v>11.4</v>
      </c>
      <c r="J61" s="33">
        <v>0.9</v>
      </c>
      <c r="K61" s="33">
        <v>0.44800000000000001</v>
      </c>
      <c r="L61" s="33">
        <v>2.5499999999999998</v>
      </c>
      <c r="M61" s="33">
        <v>-1.6819999999999999</v>
      </c>
      <c r="N61" s="33">
        <v>1.3109999999999999</v>
      </c>
      <c r="O61" s="33">
        <v>0</v>
      </c>
      <c r="P61" s="33">
        <v>0</v>
      </c>
      <c r="Q61" s="33">
        <v>1000</v>
      </c>
      <c r="R61" s="33">
        <v>1000</v>
      </c>
      <c r="S61" s="33">
        <v>0</v>
      </c>
      <c r="T61" s="33">
        <v>0</v>
      </c>
      <c r="U61" s="33">
        <v>0</v>
      </c>
      <c r="V61" s="33">
        <v>0</v>
      </c>
      <c r="W61" s="33">
        <v>1</v>
      </c>
      <c r="X61" s="33" t="str">
        <f>_xlfn.XLOOKUP($D61,Bus!$A$2:$A$121,Bus!$I$2:$I$121,0)</f>
        <v>ORIENTAL</v>
      </c>
      <c r="Y61" s="11" t="str">
        <f>_xlfn.XLOOKUP($D61,Bus!$A$2:$A$121,Bus!$J$2:$J$121,0)</f>
        <v>BOGOTA</v>
      </c>
    </row>
    <row r="62" spans="1:25" ht="13">
      <c r="A62" s="43" t="s">
        <v>940</v>
      </c>
      <c r="B62" s="39" t="s">
        <v>363</v>
      </c>
      <c r="C62" s="33" t="s">
        <v>118</v>
      </c>
      <c r="D62" s="33" t="s">
        <v>780</v>
      </c>
      <c r="E62" s="33">
        <v>0</v>
      </c>
      <c r="F62" s="33">
        <v>0</v>
      </c>
      <c r="G62" s="33">
        <v>0</v>
      </c>
      <c r="H62" s="33">
        <v>0</v>
      </c>
      <c r="I62" s="33">
        <v>13.8</v>
      </c>
      <c r="J62" s="33">
        <v>0.8</v>
      </c>
      <c r="K62" s="33">
        <v>5</v>
      </c>
      <c r="L62" s="33">
        <v>50</v>
      </c>
      <c r="M62" s="33">
        <v>-29</v>
      </c>
      <c r="N62" s="33">
        <v>37</v>
      </c>
      <c r="O62" s="33">
        <v>0</v>
      </c>
      <c r="P62" s="33">
        <v>0</v>
      </c>
      <c r="Q62" s="33">
        <v>1000</v>
      </c>
      <c r="R62" s="33">
        <v>1000</v>
      </c>
      <c r="S62" s="33">
        <v>0</v>
      </c>
      <c r="T62" s="33">
        <v>0</v>
      </c>
      <c r="U62" s="33">
        <v>0</v>
      </c>
      <c r="V62" s="33">
        <v>0</v>
      </c>
      <c r="W62" s="33">
        <v>1</v>
      </c>
      <c r="X62" s="33" t="str">
        <f>_xlfn.XLOOKUP($D62,Bus!$A$2:$A$121,Bus!$I$2:$I$121,0)</f>
        <v>ORIENTAL</v>
      </c>
      <c r="Y62" s="11" t="str">
        <f>_xlfn.XLOOKUP($D62,Bus!$A$2:$A$121,Bus!$J$2:$J$121,0)</f>
        <v>BOGOTA</v>
      </c>
    </row>
    <row r="63" spans="1:25" ht="13">
      <c r="A63" s="43" t="s">
        <v>941</v>
      </c>
      <c r="B63" s="39" t="s">
        <v>364</v>
      </c>
      <c r="C63" s="33" t="s">
        <v>118</v>
      </c>
      <c r="D63" s="33" t="s">
        <v>780</v>
      </c>
      <c r="E63" s="33">
        <v>0</v>
      </c>
      <c r="F63" s="33">
        <v>0</v>
      </c>
      <c r="G63" s="33">
        <v>0</v>
      </c>
      <c r="H63" s="33">
        <v>0</v>
      </c>
      <c r="I63" s="33">
        <v>13.8</v>
      </c>
      <c r="J63" s="33">
        <v>0.8</v>
      </c>
      <c r="K63" s="33">
        <v>5</v>
      </c>
      <c r="L63" s="33">
        <v>50</v>
      </c>
      <c r="M63" s="33">
        <v>-25.363636</v>
      </c>
      <c r="N63" s="33">
        <v>42.454543999999999</v>
      </c>
      <c r="O63" s="33">
        <v>0</v>
      </c>
      <c r="P63" s="33">
        <v>0</v>
      </c>
      <c r="Q63" s="33">
        <v>1000</v>
      </c>
      <c r="R63" s="33">
        <v>1000</v>
      </c>
      <c r="S63" s="33">
        <v>0</v>
      </c>
      <c r="T63" s="33">
        <v>0</v>
      </c>
      <c r="U63" s="33">
        <v>0</v>
      </c>
      <c r="V63" s="33">
        <v>0</v>
      </c>
      <c r="W63" s="33">
        <v>1</v>
      </c>
      <c r="X63" s="33" t="str">
        <f>_xlfn.XLOOKUP($D63,Bus!$A$2:$A$121,Bus!$I$2:$I$121,0)</f>
        <v>ORIENTAL</v>
      </c>
      <c r="Y63" s="11" t="str">
        <f>_xlfn.XLOOKUP($D63,Bus!$A$2:$A$121,Bus!$J$2:$J$121,0)</f>
        <v>BOGOTA</v>
      </c>
    </row>
    <row r="64" spans="1:25" ht="13">
      <c r="A64" s="43" t="s">
        <v>942</v>
      </c>
      <c r="B64" s="39" t="s">
        <v>365</v>
      </c>
      <c r="C64" s="33" t="s">
        <v>118</v>
      </c>
      <c r="D64" s="33" t="s">
        <v>780</v>
      </c>
      <c r="E64" s="33">
        <v>0</v>
      </c>
      <c r="F64" s="33">
        <v>0</v>
      </c>
      <c r="G64" s="33">
        <v>0</v>
      </c>
      <c r="H64" s="33">
        <v>0</v>
      </c>
      <c r="I64" s="33">
        <v>13.8</v>
      </c>
      <c r="J64" s="33">
        <v>0.8</v>
      </c>
      <c r="K64" s="33">
        <v>5</v>
      </c>
      <c r="L64" s="33">
        <v>50</v>
      </c>
      <c r="M64" s="33">
        <v>-18</v>
      </c>
      <c r="N64" s="33">
        <v>37</v>
      </c>
      <c r="O64" s="33">
        <v>0</v>
      </c>
      <c r="P64" s="33">
        <v>0</v>
      </c>
      <c r="Q64" s="33">
        <v>1000</v>
      </c>
      <c r="R64" s="33">
        <v>1000</v>
      </c>
      <c r="S64" s="33">
        <v>0</v>
      </c>
      <c r="T64" s="33">
        <v>0</v>
      </c>
      <c r="U64" s="33">
        <v>0</v>
      </c>
      <c r="V64" s="33">
        <v>0</v>
      </c>
      <c r="W64" s="33">
        <v>1</v>
      </c>
      <c r="X64" s="33" t="str">
        <f>_xlfn.XLOOKUP($D64,Bus!$A$2:$A$121,Bus!$I$2:$I$121,0)</f>
        <v>ORIENTAL</v>
      </c>
      <c r="Y64" s="11" t="str">
        <f>_xlfn.XLOOKUP($D64,Bus!$A$2:$A$121,Bus!$J$2:$J$121,0)</f>
        <v>BOGOTA</v>
      </c>
    </row>
    <row r="65" spans="1:25" ht="13">
      <c r="A65" s="43" t="s">
        <v>943</v>
      </c>
      <c r="B65" s="39" t="s">
        <v>366</v>
      </c>
      <c r="C65" s="33" t="s">
        <v>128</v>
      </c>
      <c r="D65" s="33" t="s">
        <v>790</v>
      </c>
      <c r="E65" s="33">
        <v>0</v>
      </c>
      <c r="F65" s="33">
        <v>0</v>
      </c>
      <c r="G65" s="33">
        <v>0</v>
      </c>
      <c r="H65" s="33">
        <v>0</v>
      </c>
      <c r="I65" s="33">
        <v>13.8</v>
      </c>
      <c r="J65" s="33">
        <v>0.8</v>
      </c>
      <c r="K65" s="33">
        <v>5</v>
      </c>
      <c r="L65" s="33">
        <v>35</v>
      </c>
      <c r="M65" s="33">
        <v>-20</v>
      </c>
      <c r="N65" s="33">
        <v>20</v>
      </c>
      <c r="O65" s="33">
        <v>0</v>
      </c>
      <c r="P65" s="33">
        <v>0</v>
      </c>
      <c r="Q65" s="33">
        <v>1000</v>
      </c>
      <c r="R65" s="33">
        <v>1000</v>
      </c>
      <c r="S65" s="33">
        <v>0</v>
      </c>
      <c r="T65" s="33">
        <v>0</v>
      </c>
      <c r="U65" s="33">
        <v>0</v>
      </c>
      <c r="V65" s="33">
        <v>0</v>
      </c>
      <c r="W65" s="33">
        <v>1</v>
      </c>
      <c r="X65" s="33" t="str">
        <f>_xlfn.XLOOKUP($D65,Bus!$A$2:$A$121,Bus!$I$2:$I$121,0)</f>
        <v>ORIENTAL</v>
      </c>
      <c r="Y65" s="11" t="str">
        <f>_xlfn.XLOOKUP($D65,Bus!$A$2:$A$121,Bus!$J$2:$J$121,0)</f>
        <v>BOGOTA</v>
      </c>
    </row>
    <row r="66" spans="1:25" ht="13">
      <c r="A66" s="43" t="s">
        <v>944</v>
      </c>
      <c r="B66" s="39" t="s">
        <v>367</v>
      </c>
      <c r="C66" s="33" t="s">
        <v>128</v>
      </c>
      <c r="D66" s="33" t="s">
        <v>790</v>
      </c>
      <c r="E66" s="33">
        <v>0</v>
      </c>
      <c r="F66" s="33">
        <v>0</v>
      </c>
      <c r="G66" s="33">
        <v>0</v>
      </c>
      <c r="H66" s="33">
        <v>0</v>
      </c>
      <c r="I66" s="33">
        <v>6.9</v>
      </c>
      <c r="J66" s="33">
        <v>0.8</v>
      </c>
      <c r="K66" s="33">
        <v>10</v>
      </c>
      <c r="L66" s="33">
        <v>18</v>
      </c>
      <c r="M66" s="33">
        <v>-5</v>
      </c>
      <c r="N66" s="33">
        <v>13.000000999999999</v>
      </c>
      <c r="O66" s="33">
        <v>0</v>
      </c>
      <c r="P66" s="33">
        <v>0</v>
      </c>
      <c r="Q66" s="33">
        <v>1000</v>
      </c>
      <c r="R66" s="33">
        <v>1000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 t="str">
        <f>_xlfn.XLOOKUP($D66,Bus!$A$2:$A$121,Bus!$I$2:$I$121,0)</f>
        <v>ORIENTAL</v>
      </c>
      <c r="Y66" s="11" t="str">
        <f>_xlfn.XLOOKUP($D66,Bus!$A$2:$A$121,Bus!$J$2:$J$121,0)</f>
        <v>BOGOTA</v>
      </c>
    </row>
    <row r="67" spans="1:25" ht="13">
      <c r="A67" s="43" t="s">
        <v>945</v>
      </c>
      <c r="B67" s="39" t="s">
        <v>368</v>
      </c>
      <c r="C67" s="33" t="s">
        <v>118</v>
      </c>
      <c r="D67" s="33" t="s">
        <v>780</v>
      </c>
      <c r="E67" s="33">
        <v>0</v>
      </c>
      <c r="F67" s="33">
        <v>0</v>
      </c>
      <c r="G67" s="33">
        <v>0</v>
      </c>
      <c r="H67" s="33">
        <v>0</v>
      </c>
      <c r="I67" s="33">
        <v>4.16</v>
      </c>
      <c r="J67" s="33">
        <v>0.9</v>
      </c>
      <c r="K67" s="33">
        <v>0.4</v>
      </c>
      <c r="L67" s="33">
        <v>4.8</v>
      </c>
      <c r="M67" s="33">
        <v>-3.2759999999999998</v>
      </c>
      <c r="N67" s="33">
        <v>3.78</v>
      </c>
      <c r="O67" s="33">
        <v>0</v>
      </c>
      <c r="P67" s="33">
        <v>0</v>
      </c>
      <c r="Q67" s="33">
        <v>1000</v>
      </c>
      <c r="R67" s="33">
        <v>1000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 t="str">
        <f>_xlfn.XLOOKUP($D67,Bus!$A$2:$A$121,Bus!$I$2:$I$121,0)</f>
        <v>ORIENTAL</v>
      </c>
      <c r="Y67" s="11" t="str">
        <f>_xlfn.XLOOKUP($D67,Bus!$A$2:$A$121,Bus!$J$2:$J$121,0)</f>
        <v>BOGOTA</v>
      </c>
    </row>
    <row r="68" spans="1:25" ht="13">
      <c r="A68" s="43" t="s">
        <v>946</v>
      </c>
      <c r="B68" s="39" t="s">
        <v>369</v>
      </c>
      <c r="C68" s="33" t="s">
        <v>117</v>
      </c>
      <c r="D68" s="33" t="s">
        <v>779</v>
      </c>
      <c r="E68" s="33">
        <v>0</v>
      </c>
      <c r="F68" s="33">
        <v>0</v>
      </c>
      <c r="G68" s="33">
        <v>0</v>
      </c>
      <c r="H68" s="33">
        <v>0</v>
      </c>
      <c r="I68" s="33">
        <v>0.48</v>
      </c>
      <c r="J68" s="33">
        <v>0.8</v>
      </c>
      <c r="K68" s="33">
        <v>0.8</v>
      </c>
      <c r="L68" s="33">
        <v>1.7</v>
      </c>
      <c r="M68" s="33">
        <v>-1.19</v>
      </c>
      <c r="N68" s="33">
        <v>1.25</v>
      </c>
      <c r="O68" s="33">
        <v>0</v>
      </c>
      <c r="P68" s="33">
        <v>0</v>
      </c>
      <c r="Q68" s="33">
        <v>1000</v>
      </c>
      <c r="R68" s="33">
        <v>1000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 t="str">
        <f>_xlfn.XLOOKUP($D68,Bus!$A$2:$A$121,Bus!$I$2:$I$121,0)</f>
        <v>ORIENTAL</v>
      </c>
      <c r="Y68" s="11" t="str">
        <f>_xlfn.XLOOKUP($D68,Bus!$A$2:$A$121,Bus!$J$2:$J$121,0)</f>
        <v>BOGOTA</v>
      </c>
    </row>
    <row r="69" spans="1:25" ht="13">
      <c r="A69" s="43" t="s">
        <v>947</v>
      </c>
      <c r="B69" s="39" t="s">
        <v>370</v>
      </c>
      <c r="C69" s="33" t="s">
        <v>119</v>
      </c>
      <c r="D69" s="33" t="s">
        <v>781</v>
      </c>
      <c r="E69" s="33">
        <v>0</v>
      </c>
      <c r="F69" s="33">
        <v>0</v>
      </c>
      <c r="G69" s="33">
        <v>0</v>
      </c>
      <c r="H69" s="33">
        <v>0</v>
      </c>
      <c r="I69" s="33">
        <v>4.16</v>
      </c>
      <c r="J69" s="33">
        <v>0.8</v>
      </c>
      <c r="K69" s="33">
        <v>1</v>
      </c>
      <c r="L69" s="33">
        <v>9.9</v>
      </c>
      <c r="M69" s="33">
        <v>0</v>
      </c>
      <c r="N69" s="33">
        <v>1</v>
      </c>
      <c r="O69" s="33">
        <v>0</v>
      </c>
      <c r="P69" s="33">
        <v>0</v>
      </c>
      <c r="Q69" s="33">
        <v>1000</v>
      </c>
      <c r="R69" s="33">
        <v>1000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 t="str">
        <f>_xlfn.XLOOKUP($D69,Bus!$A$2:$A$121,Bus!$I$2:$I$121,0)</f>
        <v>ORIENTAL</v>
      </c>
      <c r="Y69" s="11" t="str">
        <f>_xlfn.XLOOKUP($D69,Bus!$A$2:$A$121,Bus!$J$2:$J$121,0)</f>
        <v>BOGOTA</v>
      </c>
    </row>
    <row r="70" spans="1:25" ht="13">
      <c r="A70" s="43" t="s">
        <v>948</v>
      </c>
      <c r="B70" s="39" t="s">
        <v>371</v>
      </c>
      <c r="C70" s="33" t="s">
        <v>125</v>
      </c>
      <c r="D70" s="33" t="s">
        <v>787</v>
      </c>
      <c r="E70" s="33">
        <v>0</v>
      </c>
      <c r="F70" s="33">
        <v>0</v>
      </c>
      <c r="G70" s="33">
        <v>0</v>
      </c>
      <c r="H70" s="33">
        <v>0</v>
      </c>
      <c r="I70" s="33">
        <v>13.8</v>
      </c>
      <c r="J70" s="33">
        <v>0.8</v>
      </c>
      <c r="K70" s="33">
        <v>0</v>
      </c>
      <c r="L70" s="33">
        <v>2.44</v>
      </c>
      <c r="M70" s="33">
        <v>-3.645</v>
      </c>
      <c r="N70" s="33">
        <v>5.6379999999999999</v>
      </c>
      <c r="O70" s="33">
        <v>0</v>
      </c>
      <c r="P70" s="33">
        <v>0</v>
      </c>
      <c r="Q70" s="33">
        <v>1000</v>
      </c>
      <c r="R70" s="33">
        <v>1000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 t="str">
        <f>_xlfn.XLOOKUP($D70,Bus!$A$2:$A$121,Bus!$I$2:$I$121,0)</f>
        <v>ORIENTAL</v>
      </c>
      <c r="Y70" s="11" t="str">
        <f>_xlfn.XLOOKUP($D70,Bus!$A$2:$A$121,Bus!$J$2:$J$121,0)</f>
        <v>BOGOTA</v>
      </c>
    </row>
    <row r="71" spans="1:25" ht="13">
      <c r="A71" s="43" t="s">
        <v>949</v>
      </c>
      <c r="B71" s="39" t="s">
        <v>372</v>
      </c>
      <c r="C71" s="33" t="s">
        <v>129</v>
      </c>
      <c r="D71" s="33" t="s">
        <v>791</v>
      </c>
      <c r="E71" s="33">
        <v>0</v>
      </c>
      <c r="F71" s="33">
        <v>0</v>
      </c>
      <c r="G71" s="33">
        <v>0</v>
      </c>
      <c r="H71" s="33">
        <v>0</v>
      </c>
      <c r="I71" s="33">
        <v>13.8</v>
      </c>
      <c r="J71" s="33">
        <v>0.86599999999999999</v>
      </c>
      <c r="K71" s="33">
        <v>0.5</v>
      </c>
      <c r="L71" s="33">
        <v>14.2</v>
      </c>
      <c r="M71" s="33">
        <v>-7.8</v>
      </c>
      <c r="N71" s="33">
        <v>10.4</v>
      </c>
      <c r="O71" s="33">
        <v>0</v>
      </c>
      <c r="P71" s="33">
        <v>0</v>
      </c>
      <c r="Q71" s="33">
        <v>1000</v>
      </c>
      <c r="R71" s="33">
        <v>1000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 t="str">
        <f>_xlfn.XLOOKUP($D71,Bus!$A$2:$A$121,Bus!$I$2:$I$121,0)</f>
        <v>ORIENTAL</v>
      </c>
      <c r="Y71" s="11" t="str">
        <f>_xlfn.XLOOKUP($D71,Bus!$A$2:$A$121,Bus!$J$2:$J$121,0)</f>
        <v>BOGOTA</v>
      </c>
    </row>
    <row r="72" spans="1:25" ht="13">
      <c r="A72" s="43" t="s">
        <v>950</v>
      </c>
      <c r="B72" s="39" t="s">
        <v>373</v>
      </c>
      <c r="C72" s="33" t="s">
        <v>129</v>
      </c>
      <c r="D72" s="33" t="s">
        <v>791</v>
      </c>
      <c r="E72" s="33">
        <v>0</v>
      </c>
      <c r="F72" s="33">
        <v>0</v>
      </c>
      <c r="G72" s="33">
        <v>0</v>
      </c>
      <c r="H72" s="33">
        <v>0</v>
      </c>
      <c r="I72" s="33">
        <v>13.8</v>
      </c>
      <c r="J72" s="33">
        <v>0.86599999999999999</v>
      </c>
      <c r="K72" s="33">
        <v>0.5</v>
      </c>
      <c r="L72" s="33">
        <v>14.2</v>
      </c>
      <c r="M72" s="33">
        <v>-7.8</v>
      </c>
      <c r="N72" s="33">
        <v>10.4</v>
      </c>
      <c r="O72" s="33">
        <v>0</v>
      </c>
      <c r="P72" s="33">
        <v>0</v>
      </c>
      <c r="Q72" s="33">
        <v>1000</v>
      </c>
      <c r="R72" s="33">
        <v>1000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 t="str">
        <f>_xlfn.XLOOKUP($D72,Bus!$A$2:$A$121,Bus!$I$2:$I$121,0)</f>
        <v>ORIENTAL</v>
      </c>
      <c r="Y72" s="11" t="str">
        <f>_xlfn.XLOOKUP($D72,Bus!$A$2:$A$121,Bus!$J$2:$J$121,0)</f>
        <v>BOGOTA</v>
      </c>
    </row>
    <row r="73" spans="1:25" ht="13">
      <c r="A73" s="43" t="s">
        <v>951</v>
      </c>
      <c r="B73" s="39" t="s">
        <v>374</v>
      </c>
      <c r="C73" s="33" t="s">
        <v>128</v>
      </c>
      <c r="D73" s="33" t="s">
        <v>790</v>
      </c>
      <c r="E73" s="33">
        <v>0</v>
      </c>
      <c r="F73" s="33">
        <v>0</v>
      </c>
      <c r="G73" s="33">
        <v>0</v>
      </c>
      <c r="H73" s="33">
        <v>0</v>
      </c>
      <c r="I73" s="33">
        <v>13.8</v>
      </c>
      <c r="J73" s="33">
        <v>0.86599999999999999</v>
      </c>
      <c r="K73" s="33">
        <v>0.5</v>
      </c>
      <c r="L73" s="33">
        <v>14.2</v>
      </c>
      <c r="M73" s="33">
        <v>-7.8</v>
      </c>
      <c r="N73" s="33">
        <v>10.4</v>
      </c>
      <c r="O73" s="33">
        <v>0</v>
      </c>
      <c r="P73" s="33">
        <v>0</v>
      </c>
      <c r="Q73" s="33">
        <v>1000</v>
      </c>
      <c r="R73" s="33">
        <v>1000</v>
      </c>
      <c r="S73" s="33">
        <v>0</v>
      </c>
      <c r="T73" s="33">
        <v>0</v>
      </c>
      <c r="U73" s="33">
        <v>0</v>
      </c>
      <c r="V73" s="33">
        <v>0</v>
      </c>
      <c r="W73" s="33">
        <v>0</v>
      </c>
      <c r="X73" s="33" t="str">
        <f>_xlfn.XLOOKUP($D73,Bus!$A$2:$A$121,Bus!$I$2:$I$121,0)</f>
        <v>ORIENTAL</v>
      </c>
      <c r="Y73" s="11" t="str">
        <f>_xlfn.XLOOKUP($D73,Bus!$A$2:$A$121,Bus!$J$2:$J$121,0)</f>
        <v>BOGOTA</v>
      </c>
    </row>
    <row r="74" spans="1:25" ht="13">
      <c r="A74" s="43" t="s">
        <v>952</v>
      </c>
      <c r="B74" s="39" t="s">
        <v>375</v>
      </c>
      <c r="C74" s="33" t="s">
        <v>129</v>
      </c>
      <c r="D74" s="33" t="s">
        <v>791</v>
      </c>
      <c r="E74" s="33">
        <v>0</v>
      </c>
      <c r="F74" s="33">
        <v>0</v>
      </c>
      <c r="G74" s="33">
        <v>0</v>
      </c>
      <c r="H74" s="33">
        <v>0</v>
      </c>
      <c r="I74" s="33">
        <v>13.8</v>
      </c>
      <c r="J74" s="33">
        <v>0.86599999999999999</v>
      </c>
      <c r="K74" s="33">
        <v>0.5</v>
      </c>
      <c r="L74" s="33">
        <v>14.2</v>
      </c>
      <c r="M74" s="33">
        <v>-7.8</v>
      </c>
      <c r="N74" s="33">
        <v>10.4</v>
      </c>
      <c r="O74" s="33">
        <v>0</v>
      </c>
      <c r="P74" s="33">
        <v>0</v>
      </c>
      <c r="Q74" s="33">
        <v>1000</v>
      </c>
      <c r="R74" s="33">
        <v>1000</v>
      </c>
      <c r="S74" s="33">
        <v>0</v>
      </c>
      <c r="T74" s="33">
        <v>0</v>
      </c>
      <c r="U74" s="33">
        <v>0</v>
      </c>
      <c r="V74" s="33">
        <v>0</v>
      </c>
      <c r="W74" s="33">
        <v>0</v>
      </c>
      <c r="X74" s="33" t="str">
        <f>_xlfn.XLOOKUP($D74,Bus!$A$2:$A$121,Bus!$I$2:$I$121,0)</f>
        <v>ORIENTAL</v>
      </c>
      <c r="Y74" s="11" t="str">
        <f>_xlfn.XLOOKUP($D74,Bus!$A$2:$A$121,Bus!$J$2:$J$121,0)</f>
        <v>BOGOTA</v>
      </c>
    </row>
    <row r="75" spans="1:25" ht="13">
      <c r="A75" s="43" t="s">
        <v>953</v>
      </c>
      <c r="B75" s="39" t="s">
        <v>376</v>
      </c>
      <c r="C75" s="33" t="s">
        <v>208</v>
      </c>
      <c r="D75" s="33" t="s">
        <v>793</v>
      </c>
      <c r="E75" s="33">
        <v>0</v>
      </c>
      <c r="F75" s="33">
        <v>0</v>
      </c>
      <c r="G75" s="33">
        <v>0</v>
      </c>
      <c r="H75" s="33">
        <v>0</v>
      </c>
      <c r="I75" s="33">
        <v>13.8</v>
      </c>
      <c r="J75" s="33">
        <v>0.8</v>
      </c>
      <c r="K75" s="33">
        <v>0</v>
      </c>
      <c r="L75" s="33">
        <v>19.899999999999999</v>
      </c>
      <c r="M75" s="33">
        <v>0</v>
      </c>
      <c r="N75" s="33">
        <v>0</v>
      </c>
      <c r="O75" s="33">
        <v>0</v>
      </c>
      <c r="P75" s="33">
        <v>0</v>
      </c>
      <c r="Q75" s="33">
        <v>1000</v>
      </c>
      <c r="R75" s="33">
        <v>1000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 t="str">
        <f>_xlfn.XLOOKUP($D75,Bus!$A$2:$A$121,Bus!$I$2:$I$121,0)</f>
        <v>SUROCCIDENTAL</v>
      </c>
      <c r="Y75" s="11" t="str">
        <f>_xlfn.XLOOKUP($D75,Bus!$A$2:$A$121,Bus!$J$2:$J$121,0)</f>
        <v>CQR</v>
      </c>
    </row>
    <row r="76" spans="1:25" ht="13">
      <c r="A76" s="43" t="s">
        <v>954</v>
      </c>
      <c r="B76" s="39" t="s">
        <v>377</v>
      </c>
      <c r="C76" s="33" t="s">
        <v>131</v>
      </c>
      <c r="D76" s="33" t="s">
        <v>1387</v>
      </c>
      <c r="E76" s="33">
        <v>0</v>
      </c>
      <c r="F76" s="33">
        <v>0</v>
      </c>
      <c r="G76" s="33">
        <v>0</v>
      </c>
      <c r="H76" s="33">
        <v>0</v>
      </c>
      <c r="I76" s="33">
        <v>13.8</v>
      </c>
      <c r="J76" s="33">
        <v>0.9</v>
      </c>
      <c r="K76" s="33">
        <v>20</v>
      </c>
      <c r="L76" s="33">
        <v>132</v>
      </c>
      <c r="M76" s="33">
        <v>-80</v>
      </c>
      <c r="N76" s="33">
        <v>92</v>
      </c>
      <c r="O76" s="33">
        <v>0</v>
      </c>
      <c r="P76" s="33">
        <v>0</v>
      </c>
      <c r="Q76" s="33">
        <v>1000</v>
      </c>
      <c r="R76" s="33">
        <v>1000</v>
      </c>
      <c r="S76" s="33">
        <v>0</v>
      </c>
      <c r="T76" s="33">
        <v>0</v>
      </c>
      <c r="U76" s="33">
        <v>0</v>
      </c>
      <c r="V76" s="33">
        <v>1</v>
      </c>
      <c r="W76" s="33">
        <v>1</v>
      </c>
      <c r="X76" s="33" t="str">
        <f>_xlfn.XLOOKUP($D76,Bus!$A$2:$A$121,Bus!$I$2:$I$121,0)</f>
        <v>SUROCCIDENTAL</v>
      </c>
      <c r="Y76" s="11" t="str">
        <f>_xlfn.XLOOKUP($D76,Bus!$A$2:$A$121,Bus!$J$2:$J$121,0)</f>
        <v>CQR</v>
      </c>
    </row>
    <row r="77" spans="1:25" ht="13">
      <c r="A77" s="43" t="s">
        <v>955</v>
      </c>
      <c r="B77" s="39" t="s">
        <v>378</v>
      </c>
      <c r="C77" s="33" t="s">
        <v>130</v>
      </c>
      <c r="D77" s="33" t="s">
        <v>794</v>
      </c>
      <c r="E77" s="33">
        <v>0</v>
      </c>
      <c r="F77" s="33">
        <v>0</v>
      </c>
      <c r="G77" s="33">
        <v>0</v>
      </c>
      <c r="H77" s="33">
        <v>0</v>
      </c>
      <c r="I77" s="33">
        <v>13.8</v>
      </c>
      <c r="J77" s="33">
        <v>0.85</v>
      </c>
      <c r="K77" s="33">
        <v>0</v>
      </c>
      <c r="L77" s="33">
        <v>15</v>
      </c>
      <c r="M77" s="33">
        <v>-8</v>
      </c>
      <c r="N77" s="33">
        <v>9.4</v>
      </c>
      <c r="O77" s="33">
        <v>0</v>
      </c>
      <c r="P77" s="33">
        <v>0</v>
      </c>
      <c r="Q77" s="33">
        <v>1000</v>
      </c>
      <c r="R77" s="33">
        <v>1000</v>
      </c>
      <c r="S77" s="33">
        <v>0</v>
      </c>
      <c r="T77" s="33">
        <v>0</v>
      </c>
      <c r="U77" s="33">
        <v>0</v>
      </c>
      <c r="V77" s="33">
        <v>0</v>
      </c>
      <c r="W77" s="33">
        <v>1</v>
      </c>
      <c r="X77" s="33" t="str">
        <f>_xlfn.XLOOKUP($D77,Bus!$A$2:$A$121,Bus!$I$2:$I$121,0)</f>
        <v>SUROCCIDENTAL</v>
      </c>
      <c r="Y77" s="11" t="str">
        <f>_xlfn.XLOOKUP($D77,Bus!$A$2:$A$121,Bus!$J$2:$J$121,0)</f>
        <v>CQR</v>
      </c>
    </row>
    <row r="78" spans="1:25" ht="13">
      <c r="A78" s="43" t="s">
        <v>956</v>
      </c>
      <c r="B78" s="39" t="s">
        <v>379</v>
      </c>
      <c r="C78" s="33" t="s">
        <v>130</v>
      </c>
      <c r="D78" s="33" t="s">
        <v>794</v>
      </c>
      <c r="E78" s="33">
        <v>0</v>
      </c>
      <c r="F78" s="33">
        <v>0</v>
      </c>
      <c r="G78" s="33">
        <v>0</v>
      </c>
      <c r="H78" s="33">
        <v>0</v>
      </c>
      <c r="I78" s="33">
        <v>13.8</v>
      </c>
      <c r="J78" s="33">
        <v>0.85</v>
      </c>
      <c r="K78" s="33">
        <v>12</v>
      </c>
      <c r="L78" s="33">
        <v>45</v>
      </c>
      <c r="M78" s="33">
        <v>-24</v>
      </c>
      <c r="N78" s="33">
        <v>27</v>
      </c>
      <c r="O78" s="33">
        <v>0</v>
      </c>
      <c r="P78" s="33">
        <v>0</v>
      </c>
      <c r="Q78" s="33">
        <v>1000</v>
      </c>
      <c r="R78" s="33">
        <v>1000</v>
      </c>
      <c r="S78" s="33">
        <v>0</v>
      </c>
      <c r="T78" s="33">
        <v>0</v>
      </c>
      <c r="U78" s="33">
        <v>0</v>
      </c>
      <c r="V78" s="33">
        <v>0</v>
      </c>
      <c r="W78" s="33">
        <v>1</v>
      </c>
      <c r="X78" s="33" t="str">
        <f>_xlfn.XLOOKUP($D78,Bus!$A$2:$A$121,Bus!$I$2:$I$121,0)</f>
        <v>SUROCCIDENTAL</v>
      </c>
      <c r="Y78" s="11" t="str">
        <f>_xlfn.XLOOKUP($D78,Bus!$A$2:$A$121,Bus!$J$2:$J$121,0)</f>
        <v>CQR</v>
      </c>
    </row>
    <row r="79" spans="1:25" ht="13">
      <c r="A79" s="43" t="s">
        <v>957</v>
      </c>
      <c r="B79" s="39" t="s">
        <v>380</v>
      </c>
      <c r="C79" s="33" t="s">
        <v>130</v>
      </c>
      <c r="D79" s="33" t="s">
        <v>794</v>
      </c>
      <c r="E79" s="33">
        <v>0</v>
      </c>
      <c r="F79" s="33">
        <v>0</v>
      </c>
      <c r="G79" s="33">
        <v>0</v>
      </c>
      <c r="H79" s="33">
        <v>0</v>
      </c>
      <c r="I79" s="33">
        <v>4.2</v>
      </c>
      <c r="J79" s="33">
        <v>0.8</v>
      </c>
      <c r="K79" s="33">
        <v>0</v>
      </c>
      <c r="L79" s="33">
        <v>7</v>
      </c>
      <c r="M79" s="33">
        <v>-0.1</v>
      </c>
      <c r="N79" s="33">
        <v>2.9999989999999999</v>
      </c>
      <c r="O79" s="33">
        <v>0</v>
      </c>
      <c r="P79" s="33">
        <v>0</v>
      </c>
      <c r="Q79" s="33">
        <v>1000</v>
      </c>
      <c r="R79" s="33">
        <v>1000</v>
      </c>
      <c r="S79" s="33">
        <v>0</v>
      </c>
      <c r="T79" s="33">
        <v>0</v>
      </c>
      <c r="U79" s="33">
        <v>0</v>
      </c>
      <c r="V79" s="33">
        <v>0</v>
      </c>
      <c r="W79" s="33">
        <v>1</v>
      </c>
      <c r="X79" s="33" t="str">
        <f>_xlfn.XLOOKUP($D79,Bus!$A$2:$A$121,Bus!$I$2:$I$121,0)</f>
        <v>SUROCCIDENTAL</v>
      </c>
      <c r="Y79" s="11" t="str">
        <f>_xlfn.XLOOKUP($D79,Bus!$A$2:$A$121,Bus!$J$2:$J$121,0)</f>
        <v>CQR</v>
      </c>
    </row>
    <row r="80" spans="1:25" ht="13">
      <c r="A80" s="43" t="s">
        <v>958</v>
      </c>
      <c r="B80" s="39" t="s">
        <v>381</v>
      </c>
      <c r="C80" s="33" t="s">
        <v>130</v>
      </c>
      <c r="D80" s="33" t="s">
        <v>794</v>
      </c>
      <c r="E80" s="33">
        <v>0</v>
      </c>
      <c r="F80" s="33">
        <v>0</v>
      </c>
      <c r="G80" s="33">
        <v>0</v>
      </c>
      <c r="H80" s="33">
        <v>0</v>
      </c>
      <c r="I80" s="33">
        <v>4.2</v>
      </c>
      <c r="J80" s="33">
        <v>0.8</v>
      </c>
      <c r="K80" s="33">
        <v>0</v>
      </c>
      <c r="L80" s="33">
        <v>6</v>
      </c>
      <c r="M80" s="33">
        <v>-0.1</v>
      </c>
      <c r="N80" s="33">
        <v>3</v>
      </c>
      <c r="O80" s="33">
        <v>0</v>
      </c>
      <c r="P80" s="33">
        <v>0</v>
      </c>
      <c r="Q80" s="33">
        <v>1000</v>
      </c>
      <c r="R80" s="33">
        <v>1000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 t="str">
        <f>_xlfn.XLOOKUP($D80,Bus!$A$2:$A$121,Bus!$I$2:$I$121,0)</f>
        <v>SUROCCIDENTAL</v>
      </c>
      <c r="Y80" s="11" t="str">
        <f>_xlfn.XLOOKUP($D80,Bus!$A$2:$A$121,Bus!$J$2:$J$121,0)</f>
        <v>CQR</v>
      </c>
    </row>
    <row r="81" spans="1:25" ht="13">
      <c r="A81" s="43" t="s">
        <v>959</v>
      </c>
      <c r="B81" s="39" t="s">
        <v>382</v>
      </c>
      <c r="C81" s="33" t="s">
        <v>134</v>
      </c>
      <c r="D81" s="33" t="s">
        <v>797</v>
      </c>
      <c r="E81" s="33">
        <v>0</v>
      </c>
      <c r="F81" s="33">
        <v>0</v>
      </c>
      <c r="G81" s="33">
        <v>0</v>
      </c>
      <c r="H81" s="33">
        <v>0</v>
      </c>
      <c r="I81" s="33">
        <v>13.8</v>
      </c>
      <c r="J81" s="33">
        <v>0.8</v>
      </c>
      <c r="K81" s="33">
        <v>0</v>
      </c>
      <c r="L81" s="33">
        <v>2.4</v>
      </c>
      <c r="M81" s="33">
        <v>-0.05</v>
      </c>
      <c r="N81" s="33">
        <v>1.5</v>
      </c>
      <c r="O81" s="33">
        <v>0</v>
      </c>
      <c r="P81" s="33">
        <v>0</v>
      </c>
      <c r="Q81" s="33">
        <v>1000</v>
      </c>
      <c r="R81" s="33">
        <v>1000</v>
      </c>
      <c r="S81" s="33">
        <v>0</v>
      </c>
      <c r="T81" s="33">
        <v>0</v>
      </c>
      <c r="U81" s="33">
        <v>0</v>
      </c>
      <c r="V81" s="33">
        <v>0</v>
      </c>
      <c r="W81" s="33">
        <v>1</v>
      </c>
      <c r="X81" s="33" t="str">
        <f>_xlfn.XLOOKUP($D81,Bus!$A$2:$A$121,Bus!$I$2:$I$121,0)</f>
        <v>SUROCCIDENTAL</v>
      </c>
      <c r="Y81" s="11" t="str">
        <f>_xlfn.XLOOKUP($D81,Bus!$A$2:$A$121,Bus!$J$2:$J$121,0)</f>
        <v>CQR</v>
      </c>
    </row>
    <row r="82" spans="1:25" ht="13">
      <c r="A82" s="43" t="s">
        <v>960</v>
      </c>
      <c r="B82" s="39" t="s">
        <v>383</v>
      </c>
      <c r="C82" s="33" t="s">
        <v>189</v>
      </c>
      <c r="D82" s="33" t="s">
        <v>855</v>
      </c>
      <c r="E82" s="33">
        <v>0</v>
      </c>
      <c r="F82" s="33">
        <v>0</v>
      </c>
      <c r="G82" s="33">
        <v>0</v>
      </c>
      <c r="H82" s="33">
        <v>0</v>
      </c>
      <c r="I82" s="33">
        <v>13.8</v>
      </c>
      <c r="J82" s="33">
        <v>0.85</v>
      </c>
      <c r="K82" s="33">
        <v>10</v>
      </c>
      <c r="L82" s="33">
        <v>51</v>
      </c>
      <c r="M82" s="33">
        <v>-19</v>
      </c>
      <c r="N82" s="33">
        <v>50</v>
      </c>
      <c r="O82" s="33">
        <v>0</v>
      </c>
      <c r="P82" s="33">
        <v>0</v>
      </c>
      <c r="Q82" s="33">
        <v>1000</v>
      </c>
      <c r="R82" s="33">
        <v>1000</v>
      </c>
      <c r="S82" s="33">
        <v>0</v>
      </c>
      <c r="T82" s="33">
        <v>0</v>
      </c>
      <c r="U82" s="33">
        <v>0</v>
      </c>
      <c r="V82" s="33">
        <v>0</v>
      </c>
      <c r="W82" s="33">
        <v>0</v>
      </c>
      <c r="X82" s="33" t="str">
        <f>_xlfn.XLOOKUP($D82,Bus!$A$2:$A$121,Bus!$I$2:$I$121,0)</f>
        <v>ANTIOQUIA</v>
      </c>
      <c r="Y82" s="11" t="str">
        <f>_xlfn.XLOOKUP($D82,Bus!$A$2:$A$121,Bus!$J$2:$J$121,0)</f>
        <v>ANTIOQUI</v>
      </c>
    </row>
    <row r="83" spans="1:25" ht="13">
      <c r="A83" s="43" t="s">
        <v>961</v>
      </c>
      <c r="B83" s="39" t="s">
        <v>384</v>
      </c>
      <c r="C83" s="33" t="s">
        <v>189</v>
      </c>
      <c r="D83" s="33" t="s">
        <v>855</v>
      </c>
      <c r="E83" s="33">
        <v>0</v>
      </c>
      <c r="F83" s="33">
        <v>0</v>
      </c>
      <c r="G83" s="33">
        <v>0</v>
      </c>
      <c r="H83" s="33">
        <v>0</v>
      </c>
      <c r="I83" s="33">
        <v>13.8</v>
      </c>
      <c r="J83" s="33">
        <v>0.9</v>
      </c>
      <c r="K83" s="33">
        <v>0</v>
      </c>
      <c r="L83" s="33">
        <v>9.6</v>
      </c>
      <c r="M83" s="33">
        <v>0</v>
      </c>
      <c r="N83" s="33">
        <v>0</v>
      </c>
      <c r="O83" s="33">
        <v>0</v>
      </c>
      <c r="P83" s="33">
        <v>0</v>
      </c>
      <c r="Q83" s="33">
        <v>1000</v>
      </c>
      <c r="R83" s="33">
        <v>1000</v>
      </c>
      <c r="S83" s="33">
        <v>0</v>
      </c>
      <c r="T83" s="33">
        <v>0</v>
      </c>
      <c r="U83" s="33">
        <v>0</v>
      </c>
      <c r="V83" s="33">
        <v>0</v>
      </c>
      <c r="W83" s="33">
        <v>0</v>
      </c>
      <c r="X83" s="33" t="str">
        <f>_xlfn.XLOOKUP($D83,Bus!$A$2:$A$121,Bus!$I$2:$I$121,0)</f>
        <v>ANTIOQUIA</v>
      </c>
      <c r="Y83" s="11" t="str">
        <f>_xlfn.XLOOKUP($D83,Bus!$A$2:$A$121,Bus!$J$2:$J$121,0)</f>
        <v>ANTIOQUI</v>
      </c>
    </row>
    <row r="84" spans="1:25" ht="13">
      <c r="A84" s="43" t="s">
        <v>962</v>
      </c>
      <c r="B84" s="39" t="s">
        <v>385</v>
      </c>
      <c r="C84" s="33" t="s">
        <v>131</v>
      </c>
      <c r="D84" s="33" t="s">
        <v>1387</v>
      </c>
      <c r="E84" s="33">
        <v>0</v>
      </c>
      <c r="F84" s="33">
        <v>0</v>
      </c>
      <c r="G84" s="33">
        <v>0</v>
      </c>
      <c r="H84" s="33">
        <v>0</v>
      </c>
      <c r="I84" s="33">
        <v>13.8</v>
      </c>
      <c r="J84" s="33">
        <v>0.9</v>
      </c>
      <c r="K84" s="33">
        <v>20</v>
      </c>
      <c r="L84" s="33">
        <v>132</v>
      </c>
      <c r="M84" s="33">
        <v>-64.198830000000001</v>
      </c>
      <c r="N84" s="33">
        <v>77.223679000000004</v>
      </c>
      <c r="O84" s="33">
        <v>0</v>
      </c>
      <c r="P84" s="33">
        <v>0</v>
      </c>
      <c r="Q84" s="33">
        <v>1000</v>
      </c>
      <c r="R84" s="33">
        <v>1000</v>
      </c>
      <c r="S84" s="33">
        <v>0</v>
      </c>
      <c r="T84" s="33">
        <v>0</v>
      </c>
      <c r="U84" s="33">
        <v>0</v>
      </c>
      <c r="V84" s="33">
        <v>0</v>
      </c>
      <c r="W84" s="33">
        <v>1</v>
      </c>
      <c r="X84" s="33" t="str">
        <f>_xlfn.XLOOKUP($D84,Bus!$A$2:$A$121,Bus!$I$2:$I$121,0)</f>
        <v>SUROCCIDENTAL</v>
      </c>
      <c r="Y84" s="11" t="str">
        <f>_xlfn.XLOOKUP($D84,Bus!$A$2:$A$121,Bus!$J$2:$J$121,0)</f>
        <v>CQR</v>
      </c>
    </row>
    <row r="85" spans="1:25" ht="13">
      <c r="A85" s="43" t="s">
        <v>963</v>
      </c>
      <c r="B85" s="39" t="s">
        <v>386</v>
      </c>
      <c r="C85" s="33" t="s">
        <v>131</v>
      </c>
      <c r="D85" s="33" t="s">
        <v>1387</v>
      </c>
      <c r="E85" s="33">
        <v>0</v>
      </c>
      <c r="F85" s="33">
        <v>0</v>
      </c>
      <c r="G85" s="33">
        <v>0</v>
      </c>
      <c r="H85" s="33">
        <v>0</v>
      </c>
      <c r="I85" s="33">
        <v>13.8</v>
      </c>
      <c r="J85" s="33">
        <v>0.9</v>
      </c>
      <c r="K85" s="33">
        <v>20</v>
      </c>
      <c r="L85" s="33">
        <v>132</v>
      </c>
      <c r="M85" s="33">
        <v>-64.198830000000001</v>
      </c>
      <c r="N85" s="33">
        <v>78.248535000000004</v>
      </c>
      <c r="O85" s="33">
        <v>0</v>
      </c>
      <c r="P85" s="33">
        <v>0</v>
      </c>
      <c r="Q85" s="33">
        <v>1000</v>
      </c>
      <c r="R85" s="33">
        <v>1000</v>
      </c>
      <c r="S85" s="33">
        <v>0</v>
      </c>
      <c r="T85" s="33">
        <v>0</v>
      </c>
      <c r="U85" s="33">
        <v>0</v>
      </c>
      <c r="V85" s="33">
        <v>0</v>
      </c>
      <c r="W85" s="33">
        <v>1</v>
      </c>
      <c r="X85" s="33" t="str">
        <f>_xlfn.XLOOKUP($D85,Bus!$A$2:$A$121,Bus!$I$2:$I$121,0)</f>
        <v>SUROCCIDENTAL</v>
      </c>
      <c r="Y85" s="11" t="str">
        <f>_xlfn.XLOOKUP($D85,Bus!$A$2:$A$121,Bus!$J$2:$J$121,0)</f>
        <v>CQR</v>
      </c>
    </row>
    <row r="86" spans="1:25" ht="13">
      <c r="A86" s="43" t="s">
        <v>964</v>
      </c>
      <c r="B86" s="39" t="s">
        <v>387</v>
      </c>
      <c r="C86" s="33" t="s">
        <v>130</v>
      </c>
      <c r="D86" s="33" t="s">
        <v>794</v>
      </c>
      <c r="E86" s="33">
        <v>0</v>
      </c>
      <c r="F86" s="33">
        <v>0</v>
      </c>
      <c r="G86" s="33">
        <v>0</v>
      </c>
      <c r="H86" s="33">
        <v>0</v>
      </c>
      <c r="I86" s="33">
        <v>13.8</v>
      </c>
      <c r="J86" s="33">
        <v>0.85</v>
      </c>
      <c r="K86" s="33">
        <v>0</v>
      </c>
      <c r="L86" s="33">
        <v>15</v>
      </c>
      <c r="M86" s="33">
        <v>-8</v>
      </c>
      <c r="N86" s="33">
        <v>9.4</v>
      </c>
      <c r="O86" s="33">
        <v>0</v>
      </c>
      <c r="P86" s="33">
        <v>0</v>
      </c>
      <c r="Q86" s="33">
        <v>1000</v>
      </c>
      <c r="R86" s="33">
        <v>1000</v>
      </c>
      <c r="S86" s="33">
        <v>0</v>
      </c>
      <c r="T86" s="33">
        <v>0</v>
      </c>
      <c r="U86" s="33">
        <v>0</v>
      </c>
      <c r="V86" s="33">
        <v>0</v>
      </c>
      <c r="W86" s="33">
        <v>1</v>
      </c>
      <c r="X86" s="33" t="str">
        <f>_xlfn.XLOOKUP($D86,Bus!$A$2:$A$121,Bus!$I$2:$I$121,0)</f>
        <v>SUROCCIDENTAL</v>
      </c>
      <c r="Y86" s="11" t="str">
        <f>_xlfn.XLOOKUP($D86,Bus!$A$2:$A$121,Bus!$J$2:$J$121,0)</f>
        <v>CQR</v>
      </c>
    </row>
    <row r="87" spans="1:25" ht="13">
      <c r="A87" s="43" t="s">
        <v>965</v>
      </c>
      <c r="B87" s="39" t="s">
        <v>388</v>
      </c>
      <c r="C87" s="33" t="s">
        <v>130</v>
      </c>
      <c r="D87" s="33" t="s">
        <v>794</v>
      </c>
      <c r="E87" s="33">
        <v>0</v>
      </c>
      <c r="F87" s="33">
        <v>0</v>
      </c>
      <c r="G87" s="33">
        <v>0</v>
      </c>
      <c r="H87" s="33">
        <v>0</v>
      </c>
      <c r="I87" s="33">
        <v>4.2</v>
      </c>
      <c r="J87" s="33">
        <v>0.8</v>
      </c>
      <c r="K87" s="33">
        <v>0</v>
      </c>
      <c r="L87" s="33">
        <v>6</v>
      </c>
      <c r="M87" s="33">
        <v>-0.1</v>
      </c>
      <c r="N87" s="33">
        <v>3</v>
      </c>
      <c r="O87" s="33">
        <v>0</v>
      </c>
      <c r="P87" s="33">
        <v>0</v>
      </c>
      <c r="Q87" s="33">
        <v>1000</v>
      </c>
      <c r="R87" s="33">
        <v>1000</v>
      </c>
      <c r="S87" s="33">
        <v>0</v>
      </c>
      <c r="T87" s="33">
        <v>0</v>
      </c>
      <c r="U87" s="33">
        <v>0</v>
      </c>
      <c r="V87" s="33">
        <v>0</v>
      </c>
      <c r="W87" s="33">
        <v>1</v>
      </c>
      <c r="X87" s="33" t="str">
        <f>_xlfn.XLOOKUP($D87,Bus!$A$2:$A$121,Bus!$I$2:$I$121,0)</f>
        <v>SUROCCIDENTAL</v>
      </c>
      <c r="Y87" s="11" t="str">
        <f>_xlfn.XLOOKUP($D87,Bus!$A$2:$A$121,Bus!$J$2:$J$121,0)</f>
        <v>CQR</v>
      </c>
    </row>
    <row r="88" spans="1:25" ht="13">
      <c r="A88" s="43" t="s">
        <v>966</v>
      </c>
      <c r="B88" s="39" t="s">
        <v>389</v>
      </c>
      <c r="C88" s="33" t="s">
        <v>130</v>
      </c>
      <c r="D88" s="33" t="s">
        <v>794</v>
      </c>
      <c r="E88" s="33">
        <v>0</v>
      </c>
      <c r="F88" s="33">
        <v>0</v>
      </c>
      <c r="G88" s="33">
        <v>0</v>
      </c>
      <c r="H88" s="33">
        <v>0</v>
      </c>
      <c r="I88" s="33">
        <v>13.8</v>
      </c>
      <c r="J88" s="33">
        <v>0.85</v>
      </c>
      <c r="K88" s="33">
        <v>12</v>
      </c>
      <c r="L88" s="33">
        <v>45</v>
      </c>
      <c r="M88" s="33">
        <v>-24</v>
      </c>
      <c r="N88" s="33">
        <v>27</v>
      </c>
      <c r="O88" s="33">
        <v>0</v>
      </c>
      <c r="P88" s="33">
        <v>0</v>
      </c>
      <c r="Q88" s="33">
        <v>1000</v>
      </c>
      <c r="R88" s="33">
        <v>1000</v>
      </c>
      <c r="S88" s="33">
        <v>0</v>
      </c>
      <c r="T88" s="33">
        <v>0</v>
      </c>
      <c r="U88" s="33">
        <v>0</v>
      </c>
      <c r="V88" s="33">
        <v>0</v>
      </c>
      <c r="W88" s="33">
        <v>0</v>
      </c>
      <c r="X88" s="33" t="str">
        <f>_xlfn.XLOOKUP($D88,Bus!$A$2:$A$121,Bus!$I$2:$I$121,0)</f>
        <v>SUROCCIDENTAL</v>
      </c>
      <c r="Y88" s="11" t="str">
        <f>_xlfn.XLOOKUP($D88,Bus!$A$2:$A$121,Bus!$J$2:$J$121,0)</f>
        <v>CQR</v>
      </c>
    </row>
    <row r="89" spans="1:25" ht="13">
      <c r="A89" s="43" t="s">
        <v>967</v>
      </c>
      <c r="B89" s="39" t="s">
        <v>390</v>
      </c>
      <c r="C89" s="33" t="s">
        <v>130</v>
      </c>
      <c r="D89" s="33" t="s">
        <v>794</v>
      </c>
      <c r="E89" s="33">
        <v>0</v>
      </c>
      <c r="F89" s="33">
        <v>0</v>
      </c>
      <c r="G89" s="33">
        <v>0</v>
      </c>
      <c r="H89" s="33">
        <v>0</v>
      </c>
      <c r="I89" s="33">
        <v>13.8</v>
      </c>
      <c r="J89" s="33">
        <v>0.85</v>
      </c>
      <c r="K89" s="33">
        <v>12</v>
      </c>
      <c r="L89" s="33">
        <v>45</v>
      </c>
      <c r="M89" s="33">
        <v>-31</v>
      </c>
      <c r="N89" s="33">
        <v>36</v>
      </c>
      <c r="O89" s="33">
        <v>0</v>
      </c>
      <c r="P89" s="33">
        <v>0</v>
      </c>
      <c r="Q89" s="33">
        <v>1000</v>
      </c>
      <c r="R89" s="33">
        <v>1000</v>
      </c>
      <c r="S89" s="33">
        <v>0</v>
      </c>
      <c r="T89" s="33">
        <v>0</v>
      </c>
      <c r="U89" s="33">
        <v>0</v>
      </c>
      <c r="V89" s="33">
        <v>0</v>
      </c>
      <c r="W89" s="33">
        <v>1</v>
      </c>
      <c r="X89" s="33" t="str">
        <f>_xlfn.XLOOKUP($D89,Bus!$A$2:$A$121,Bus!$I$2:$I$121,0)</f>
        <v>SUROCCIDENTAL</v>
      </c>
      <c r="Y89" s="11" t="str">
        <f>_xlfn.XLOOKUP($D89,Bus!$A$2:$A$121,Bus!$J$2:$J$121,0)</f>
        <v>CQR</v>
      </c>
    </row>
    <row r="90" spans="1:25" ht="13">
      <c r="A90" s="43" t="s">
        <v>968</v>
      </c>
      <c r="B90" s="39" t="s">
        <v>391</v>
      </c>
      <c r="C90" s="33" t="s">
        <v>134</v>
      </c>
      <c r="D90" s="33" t="s">
        <v>797</v>
      </c>
      <c r="E90" s="33">
        <v>0</v>
      </c>
      <c r="F90" s="33">
        <v>0</v>
      </c>
      <c r="G90" s="33">
        <v>0</v>
      </c>
      <c r="H90" s="33">
        <v>0</v>
      </c>
      <c r="I90" s="33">
        <v>13.2</v>
      </c>
      <c r="J90" s="33">
        <v>0.8</v>
      </c>
      <c r="K90" s="33">
        <v>1</v>
      </c>
      <c r="L90" s="33">
        <v>3.4</v>
      </c>
      <c r="M90" s="33">
        <v>0</v>
      </c>
      <c r="N90" s="33">
        <v>0</v>
      </c>
      <c r="O90" s="33">
        <v>0</v>
      </c>
      <c r="P90" s="33">
        <v>0</v>
      </c>
      <c r="Q90" s="33">
        <v>1000</v>
      </c>
      <c r="R90" s="33">
        <v>1000</v>
      </c>
      <c r="S90" s="33">
        <v>0</v>
      </c>
      <c r="T90" s="33">
        <v>0</v>
      </c>
      <c r="U90" s="33">
        <v>0</v>
      </c>
      <c r="V90" s="33">
        <v>0</v>
      </c>
      <c r="W90" s="33">
        <v>1</v>
      </c>
      <c r="X90" s="33" t="str">
        <f>_xlfn.XLOOKUP($D90,Bus!$A$2:$A$121,Bus!$I$2:$I$121,0)</f>
        <v>SUROCCIDENTAL</v>
      </c>
      <c r="Y90" s="11" t="str">
        <f>_xlfn.XLOOKUP($D90,Bus!$A$2:$A$121,Bus!$J$2:$J$121,0)</f>
        <v>CQR</v>
      </c>
    </row>
    <row r="91" spans="1:25" ht="13">
      <c r="A91" s="43" t="s">
        <v>969</v>
      </c>
      <c r="B91" s="39" t="s">
        <v>392</v>
      </c>
      <c r="C91" s="33" t="s">
        <v>134</v>
      </c>
      <c r="D91" s="33" t="s">
        <v>797</v>
      </c>
      <c r="E91" s="33">
        <v>0</v>
      </c>
      <c r="F91" s="33">
        <v>0</v>
      </c>
      <c r="G91" s="33">
        <v>0</v>
      </c>
      <c r="H91" s="33">
        <v>0</v>
      </c>
      <c r="I91" s="33">
        <v>13.2</v>
      </c>
      <c r="J91" s="33">
        <v>0.9</v>
      </c>
      <c r="K91" s="33">
        <v>1.5</v>
      </c>
      <c r="L91" s="33">
        <v>5.0999999999999996</v>
      </c>
      <c r="M91" s="33">
        <v>0</v>
      </c>
      <c r="N91" s="33">
        <v>0</v>
      </c>
      <c r="O91" s="33">
        <v>0</v>
      </c>
      <c r="P91" s="33">
        <v>0</v>
      </c>
      <c r="Q91" s="33">
        <v>1000</v>
      </c>
      <c r="R91" s="33">
        <v>1000</v>
      </c>
      <c r="S91" s="33">
        <v>0</v>
      </c>
      <c r="T91" s="33">
        <v>0</v>
      </c>
      <c r="U91" s="33">
        <v>0</v>
      </c>
      <c r="V91" s="33">
        <v>0</v>
      </c>
      <c r="W91" s="33">
        <v>1</v>
      </c>
      <c r="X91" s="33" t="str">
        <f>_xlfn.XLOOKUP($D91,Bus!$A$2:$A$121,Bus!$I$2:$I$121,0)</f>
        <v>SUROCCIDENTAL</v>
      </c>
      <c r="Y91" s="11" t="str">
        <f>_xlfn.XLOOKUP($D91,Bus!$A$2:$A$121,Bus!$J$2:$J$121,0)</f>
        <v>CQR</v>
      </c>
    </row>
    <row r="92" spans="1:25" ht="13">
      <c r="A92" s="43" t="s">
        <v>970</v>
      </c>
      <c r="B92" s="39" t="s">
        <v>393</v>
      </c>
      <c r="C92" s="33" t="s">
        <v>208</v>
      </c>
      <c r="D92" s="33" t="s">
        <v>793</v>
      </c>
      <c r="E92" s="33">
        <v>0</v>
      </c>
      <c r="F92" s="33">
        <v>0</v>
      </c>
      <c r="G92" s="33">
        <v>0</v>
      </c>
      <c r="H92" s="33">
        <v>0</v>
      </c>
      <c r="I92" s="33">
        <v>13.8</v>
      </c>
      <c r="J92" s="33">
        <v>0.8</v>
      </c>
      <c r="K92" s="33">
        <v>0</v>
      </c>
      <c r="L92" s="33">
        <v>0.38</v>
      </c>
      <c r="M92" s="33">
        <v>0</v>
      </c>
      <c r="N92" s="33">
        <v>0</v>
      </c>
      <c r="O92" s="33">
        <v>0</v>
      </c>
      <c r="P92" s="33">
        <v>0</v>
      </c>
      <c r="Q92" s="33">
        <v>1000</v>
      </c>
      <c r="R92" s="33">
        <v>1000</v>
      </c>
      <c r="S92" s="33">
        <v>0</v>
      </c>
      <c r="T92" s="33">
        <v>0</v>
      </c>
      <c r="U92" s="33">
        <v>0</v>
      </c>
      <c r="V92" s="33">
        <v>0</v>
      </c>
      <c r="W92" s="33">
        <v>0</v>
      </c>
      <c r="X92" s="33" t="str">
        <f>_xlfn.XLOOKUP($D92,Bus!$A$2:$A$121,Bus!$I$2:$I$121,0)</f>
        <v>SUROCCIDENTAL</v>
      </c>
      <c r="Y92" s="11" t="str">
        <f>_xlfn.XLOOKUP($D92,Bus!$A$2:$A$121,Bus!$J$2:$J$121,0)</f>
        <v>CQR</v>
      </c>
    </row>
    <row r="93" spans="1:25" ht="13">
      <c r="A93" s="43" t="s">
        <v>971</v>
      </c>
      <c r="B93" s="39" t="s">
        <v>394</v>
      </c>
      <c r="C93" s="33" t="s">
        <v>130</v>
      </c>
      <c r="D93" s="33" t="s">
        <v>794</v>
      </c>
      <c r="E93" s="33">
        <v>0</v>
      </c>
      <c r="F93" s="33">
        <v>0</v>
      </c>
      <c r="G93" s="33">
        <v>0</v>
      </c>
      <c r="H93" s="33">
        <v>0</v>
      </c>
      <c r="I93" s="33">
        <v>13.2</v>
      </c>
      <c r="J93" s="33">
        <v>0.8</v>
      </c>
      <c r="K93" s="33">
        <v>0.5</v>
      </c>
      <c r="L93" s="33">
        <v>17</v>
      </c>
      <c r="M93" s="33">
        <v>0</v>
      </c>
      <c r="N93" s="33">
        <v>11.999999000000001</v>
      </c>
      <c r="O93" s="33">
        <v>0</v>
      </c>
      <c r="P93" s="33">
        <v>0</v>
      </c>
      <c r="Q93" s="33">
        <v>1000</v>
      </c>
      <c r="R93" s="33">
        <v>1000</v>
      </c>
      <c r="S93" s="33">
        <v>0</v>
      </c>
      <c r="T93" s="33">
        <v>0</v>
      </c>
      <c r="U93" s="33">
        <v>0</v>
      </c>
      <c r="V93" s="33">
        <v>0</v>
      </c>
      <c r="W93" s="33">
        <v>1</v>
      </c>
      <c r="X93" s="33" t="str">
        <f>_xlfn.XLOOKUP($D93,Bus!$A$2:$A$121,Bus!$I$2:$I$121,0)</f>
        <v>SUROCCIDENTAL</v>
      </c>
      <c r="Y93" s="11" t="str">
        <f>_xlfn.XLOOKUP($D93,Bus!$A$2:$A$121,Bus!$J$2:$J$121,0)</f>
        <v>CQR</v>
      </c>
    </row>
    <row r="94" spans="1:25" ht="13">
      <c r="A94" s="43" t="s">
        <v>972</v>
      </c>
      <c r="B94" s="39" t="s">
        <v>395</v>
      </c>
      <c r="C94" s="33" t="s">
        <v>130</v>
      </c>
      <c r="D94" s="33" t="s">
        <v>794</v>
      </c>
      <c r="E94" s="33">
        <v>0</v>
      </c>
      <c r="F94" s="33">
        <v>0</v>
      </c>
      <c r="G94" s="33">
        <v>0</v>
      </c>
      <c r="H94" s="33">
        <v>0</v>
      </c>
      <c r="I94" s="33">
        <v>13.2</v>
      </c>
      <c r="J94" s="33">
        <v>0.9</v>
      </c>
      <c r="K94" s="33">
        <v>3.41</v>
      </c>
      <c r="L94" s="33">
        <v>19.899999999999999</v>
      </c>
      <c r="M94" s="33">
        <v>-2</v>
      </c>
      <c r="N94" s="33">
        <v>2</v>
      </c>
      <c r="O94" s="33">
        <v>0</v>
      </c>
      <c r="P94" s="33">
        <v>0</v>
      </c>
      <c r="Q94" s="33">
        <v>1000</v>
      </c>
      <c r="R94" s="33">
        <v>1000</v>
      </c>
      <c r="S94" s="33">
        <v>0</v>
      </c>
      <c r="T94" s="33">
        <v>0</v>
      </c>
      <c r="U94" s="33">
        <v>0</v>
      </c>
      <c r="V94" s="33">
        <v>0</v>
      </c>
      <c r="W94" s="33">
        <v>0</v>
      </c>
      <c r="X94" s="33" t="str">
        <f>_xlfn.XLOOKUP($D94,Bus!$A$2:$A$121,Bus!$I$2:$I$121,0)</f>
        <v>SUROCCIDENTAL</v>
      </c>
      <c r="Y94" s="11" t="str">
        <f>_xlfn.XLOOKUP($D94,Bus!$A$2:$A$121,Bus!$J$2:$J$121,0)</f>
        <v>CQR</v>
      </c>
    </row>
    <row r="95" spans="1:25" ht="13">
      <c r="A95" s="43" t="s">
        <v>973</v>
      </c>
      <c r="B95" s="39" t="s">
        <v>396</v>
      </c>
      <c r="C95" s="33" t="s">
        <v>208</v>
      </c>
      <c r="D95" s="33" t="s">
        <v>793</v>
      </c>
      <c r="E95" s="33">
        <v>0</v>
      </c>
      <c r="F95" s="33">
        <v>0</v>
      </c>
      <c r="G95" s="33">
        <v>0</v>
      </c>
      <c r="H95" s="33">
        <v>0</v>
      </c>
      <c r="I95" s="33">
        <v>13.8</v>
      </c>
      <c r="J95" s="33">
        <v>0.9</v>
      </c>
      <c r="K95" s="33">
        <v>0</v>
      </c>
      <c r="L95" s="33">
        <v>19.899999999999999</v>
      </c>
      <c r="M95" s="33">
        <v>-6.2439999999999998</v>
      </c>
      <c r="N95" s="33">
        <v>10.706</v>
      </c>
      <c r="O95" s="33">
        <v>0</v>
      </c>
      <c r="P95" s="33">
        <v>0</v>
      </c>
      <c r="Q95" s="33">
        <v>1000</v>
      </c>
      <c r="R95" s="33">
        <v>1000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 t="str">
        <f>_xlfn.XLOOKUP($D95,Bus!$A$2:$A$121,Bus!$I$2:$I$121,0)</f>
        <v>SUROCCIDENTAL</v>
      </c>
      <c r="Y95" s="11" t="str">
        <f>_xlfn.XLOOKUP($D95,Bus!$A$2:$A$121,Bus!$J$2:$J$121,0)</f>
        <v>CQR</v>
      </c>
    </row>
    <row r="96" spans="1:25" ht="13">
      <c r="A96" s="43" t="s">
        <v>974</v>
      </c>
      <c r="B96" s="39" t="s">
        <v>397</v>
      </c>
      <c r="C96" s="33" t="s">
        <v>130</v>
      </c>
      <c r="D96" s="33" t="s">
        <v>794</v>
      </c>
      <c r="E96" s="33">
        <v>0</v>
      </c>
      <c r="F96" s="33">
        <v>0</v>
      </c>
      <c r="G96" s="33">
        <v>0</v>
      </c>
      <c r="H96" s="33">
        <v>0</v>
      </c>
      <c r="I96" s="33">
        <v>13.8</v>
      </c>
      <c r="J96" s="33">
        <v>0.9</v>
      </c>
      <c r="K96" s="33">
        <v>0.1</v>
      </c>
      <c r="L96" s="33">
        <v>0.46800000000000003</v>
      </c>
      <c r="M96" s="33">
        <v>0</v>
      </c>
      <c r="N96" s="33">
        <v>0</v>
      </c>
      <c r="O96" s="33">
        <v>0</v>
      </c>
      <c r="P96" s="33">
        <v>0</v>
      </c>
      <c r="Q96" s="33">
        <v>1000</v>
      </c>
      <c r="R96" s="33">
        <v>1000</v>
      </c>
      <c r="S96" s="33">
        <v>0</v>
      </c>
      <c r="T96" s="33">
        <v>0</v>
      </c>
      <c r="U96" s="33">
        <v>0</v>
      </c>
      <c r="V96" s="33">
        <v>0</v>
      </c>
      <c r="W96" s="33">
        <v>0</v>
      </c>
      <c r="X96" s="33" t="str">
        <f>_xlfn.XLOOKUP($D96,Bus!$A$2:$A$121,Bus!$I$2:$I$121,0)</f>
        <v>SUROCCIDENTAL</v>
      </c>
      <c r="Y96" s="11" t="str">
        <f>_xlfn.XLOOKUP($D96,Bus!$A$2:$A$121,Bus!$J$2:$J$121,0)</f>
        <v>CQR</v>
      </c>
    </row>
    <row r="97" spans="1:25" ht="13">
      <c r="A97" s="43" t="s">
        <v>975</v>
      </c>
      <c r="B97" s="39" t="s">
        <v>398</v>
      </c>
      <c r="C97" s="33" t="s">
        <v>207</v>
      </c>
      <c r="D97" s="33" t="s">
        <v>792</v>
      </c>
      <c r="E97" s="33">
        <v>0</v>
      </c>
      <c r="F97" s="33">
        <v>0</v>
      </c>
      <c r="G97" s="33">
        <v>0</v>
      </c>
      <c r="H97" s="33">
        <v>0</v>
      </c>
      <c r="I97" s="33">
        <v>13.8</v>
      </c>
      <c r="J97" s="33">
        <v>0.8</v>
      </c>
      <c r="K97" s="33">
        <v>0</v>
      </c>
      <c r="L97" s="33">
        <v>0.96</v>
      </c>
      <c r="M97" s="33">
        <v>0</v>
      </c>
      <c r="N97" s="33">
        <v>0</v>
      </c>
      <c r="O97" s="33">
        <v>0</v>
      </c>
      <c r="P97" s="33">
        <v>0</v>
      </c>
      <c r="Q97" s="33">
        <v>1000</v>
      </c>
      <c r="R97" s="33">
        <v>1000</v>
      </c>
      <c r="S97" s="33">
        <v>0</v>
      </c>
      <c r="T97" s="33">
        <v>0</v>
      </c>
      <c r="U97" s="33">
        <v>0</v>
      </c>
      <c r="V97" s="33">
        <v>0</v>
      </c>
      <c r="W97" s="33">
        <v>0</v>
      </c>
      <c r="X97" s="33" t="str">
        <f>_xlfn.XLOOKUP($D97,Bus!$A$2:$A$121,Bus!$I$2:$I$121,0)</f>
        <v>SUROCCIDENTAL</v>
      </c>
      <c r="Y97" s="11" t="str">
        <f>_xlfn.XLOOKUP($D97,Bus!$A$2:$A$121,Bus!$J$2:$J$121,0)</f>
        <v>CQR</v>
      </c>
    </row>
    <row r="98" spans="1:25" ht="13">
      <c r="A98" s="43" t="s">
        <v>976</v>
      </c>
      <c r="B98" s="39" t="s">
        <v>399</v>
      </c>
      <c r="C98" s="33" t="s">
        <v>207</v>
      </c>
      <c r="D98" s="33" t="s">
        <v>792</v>
      </c>
      <c r="E98" s="33">
        <v>0</v>
      </c>
      <c r="F98" s="33">
        <v>0</v>
      </c>
      <c r="G98" s="33">
        <v>0</v>
      </c>
      <c r="H98" s="33">
        <v>0</v>
      </c>
      <c r="I98" s="33">
        <v>13.8</v>
      </c>
      <c r="J98" s="33">
        <v>0.9</v>
      </c>
      <c r="K98" s="33">
        <v>0</v>
      </c>
      <c r="L98" s="33">
        <v>2</v>
      </c>
      <c r="M98" s="33">
        <v>0</v>
      </c>
      <c r="N98" s="33">
        <v>0</v>
      </c>
      <c r="O98" s="33">
        <v>0</v>
      </c>
      <c r="P98" s="33">
        <v>0</v>
      </c>
      <c r="Q98" s="33">
        <v>1000</v>
      </c>
      <c r="R98" s="33">
        <v>1000</v>
      </c>
      <c r="S98" s="33">
        <v>0</v>
      </c>
      <c r="T98" s="33">
        <v>0</v>
      </c>
      <c r="U98" s="33">
        <v>0</v>
      </c>
      <c r="V98" s="33">
        <v>0</v>
      </c>
      <c r="W98" s="33">
        <v>0</v>
      </c>
      <c r="X98" s="33" t="str">
        <f>_xlfn.XLOOKUP($D98,Bus!$A$2:$A$121,Bus!$I$2:$I$121,0)</f>
        <v>SUROCCIDENTAL</v>
      </c>
      <c r="Y98" s="11" t="str">
        <f>_xlfn.XLOOKUP($D98,Bus!$A$2:$A$121,Bus!$J$2:$J$121,0)</f>
        <v>CQR</v>
      </c>
    </row>
    <row r="99" spans="1:25" ht="13">
      <c r="A99" s="43" t="s">
        <v>977</v>
      </c>
      <c r="B99" s="39" t="s">
        <v>400</v>
      </c>
      <c r="C99" s="33" t="s">
        <v>207</v>
      </c>
      <c r="D99" s="33" t="s">
        <v>792</v>
      </c>
      <c r="E99" s="33">
        <v>0</v>
      </c>
      <c r="F99" s="33">
        <v>0</v>
      </c>
      <c r="G99" s="33">
        <v>0</v>
      </c>
      <c r="H99" s="33">
        <v>0</v>
      </c>
      <c r="I99" s="33">
        <v>13.8</v>
      </c>
      <c r="J99" s="33">
        <v>0.8</v>
      </c>
      <c r="K99" s="33">
        <v>0</v>
      </c>
      <c r="L99" s="33">
        <v>1.4</v>
      </c>
      <c r="M99" s="33">
        <v>0</v>
      </c>
      <c r="N99" s="33">
        <v>0</v>
      </c>
      <c r="O99" s="33">
        <v>0</v>
      </c>
      <c r="P99" s="33">
        <v>0</v>
      </c>
      <c r="Q99" s="33">
        <v>1000</v>
      </c>
      <c r="R99" s="33">
        <v>1000</v>
      </c>
      <c r="S99" s="33">
        <v>0</v>
      </c>
      <c r="T99" s="33">
        <v>0</v>
      </c>
      <c r="U99" s="33">
        <v>0</v>
      </c>
      <c r="V99" s="33">
        <v>0</v>
      </c>
      <c r="W99" s="33">
        <v>0</v>
      </c>
      <c r="X99" s="33" t="str">
        <f>_xlfn.XLOOKUP($D99,Bus!$A$2:$A$121,Bus!$I$2:$I$121,0)</f>
        <v>SUROCCIDENTAL</v>
      </c>
      <c r="Y99" s="11" t="str">
        <f>_xlfn.XLOOKUP($D99,Bus!$A$2:$A$121,Bus!$J$2:$J$121,0)</f>
        <v>CQR</v>
      </c>
    </row>
    <row r="100" spans="1:25" ht="13">
      <c r="A100" s="43" t="s">
        <v>978</v>
      </c>
      <c r="B100" s="39" t="s">
        <v>401</v>
      </c>
      <c r="C100" s="33" t="s">
        <v>207</v>
      </c>
      <c r="D100" s="33" t="s">
        <v>792</v>
      </c>
      <c r="E100" s="33">
        <v>0</v>
      </c>
      <c r="F100" s="33">
        <v>0</v>
      </c>
      <c r="G100" s="33">
        <v>0</v>
      </c>
      <c r="H100" s="33">
        <v>0</v>
      </c>
      <c r="I100" s="33">
        <v>13.8</v>
      </c>
      <c r="J100" s="33">
        <v>0.8</v>
      </c>
      <c r="K100" s="33">
        <v>0</v>
      </c>
      <c r="L100" s="33">
        <v>0.86</v>
      </c>
      <c r="M100" s="33">
        <v>0</v>
      </c>
      <c r="N100" s="33">
        <v>0</v>
      </c>
      <c r="O100" s="33">
        <v>0</v>
      </c>
      <c r="P100" s="33">
        <v>0</v>
      </c>
      <c r="Q100" s="33">
        <v>1000</v>
      </c>
      <c r="R100" s="33">
        <v>1000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 t="str">
        <f>_xlfn.XLOOKUP($D100,Bus!$A$2:$A$121,Bus!$I$2:$I$121,0)</f>
        <v>SUROCCIDENTAL</v>
      </c>
      <c r="Y100" s="11" t="str">
        <f>_xlfn.XLOOKUP($D100,Bus!$A$2:$A$121,Bus!$J$2:$J$121,0)</f>
        <v>CQR</v>
      </c>
    </row>
    <row r="101" spans="1:25" ht="13">
      <c r="A101" s="43" t="s">
        <v>979</v>
      </c>
      <c r="B101" s="39" t="s">
        <v>402</v>
      </c>
      <c r="C101" s="33" t="s">
        <v>134</v>
      </c>
      <c r="D101" s="33" t="s">
        <v>797</v>
      </c>
      <c r="E101" s="33">
        <v>0</v>
      </c>
      <c r="F101" s="33">
        <v>0</v>
      </c>
      <c r="G101" s="33">
        <v>0</v>
      </c>
      <c r="H101" s="33">
        <v>0</v>
      </c>
      <c r="I101" s="33">
        <v>13.8</v>
      </c>
      <c r="J101" s="33">
        <v>0.8</v>
      </c>
      <c r="K101" s="33">
        <v>0</v>
      </c>
      <c r="L101" s="33">
        <v>0.6</v>
      </c>
      <c r="M101" s="33">
        <v>0</v>
      </c>
      <c r="N101" s="33">
        <v>0</v>
      </c>
      <c r="O101" s="33">
        <v>0</v>
      </c>
      <c r="P101" s="33">
        <v>0</v>
      </c>
      <c r="Q101" s="33">
        <v>1000</v>
      </c>
      <c r="R101" s="33">
        <v>1000</v>
      </c>
      <c r="S101" s="33">
        <v>0</v>
      </c>
      <c r="T101" s="33">
        <v>0</v>
      </c>
      <c r="U101" s="33">
        <v>0</v>
      </c>
      <c r="V101" s="33">
        <v>0</v>
      </c>
      <c r="W101" s="33">
        <v>0</v>
      </c>
      <c r="X101" s="33" t="str">
        <f>_xlfn.XLOOKUP($D101,Bus!$A$2:$A$121,Bus!$I$2:$I$121,0)</f>
        <v>SUROCCIDENTAL</v>
      </c>
      <c r="Y101" s="11" t="str">
        <f>_xlfn.XLOOKUP($D101,Bus!$A$2:$A$121,Bus!$J$2:$J$121,0)</f>
        <v>CQR</v>
      </c>
    </row>
    <row r="102" spans="1:25" ht="13">
      <c r="A102" s="43" t="s">
        <v>980</v>
      </c>
      <c r="B102" s="39" t="s">
        <v>403</v>
      </c>
      <c r="C102" s="33" t="s">
        <v>134</v>
      </c>
      <c r="D102" s="33" t="s">
        <v>797</v>
      </c>
      <c r="E102" s="33">
        <v>0</v>
      </c>
      <c r="F102" s="33">
        <v>0</v>
      </c>
      <c r="G102" s="33">
        <v>0</v>
      </c>
      <c r="H102" s="33">
        <v>0</v>
      </c>
      <c r="I102" s="33">
        <v>13.8</v>
      </c>
      <c r="J102" s="33">
        <v>0.8</v>
      </c>
      <c r="K102" s="33">
        <v>0</v>
      </c>
      <c r="L102" s="33">
        <v>0.7</v>
      </c>
      <c r="M102" s="33">
        <v>0</v>
      </c>
      <c r="N102" s="33">
        <v>0</v>
      </c>
      <c r="O102" s="33">
        <v>0</v>
      </c>
      <c r="P102" s="33">
        <v>0</v>
      </c>
      <c r="Q102" s="33">
        <v>1000</v>
      </c>
      <c r="R102" s="33">
        <v>1000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 t="str">
        <f>_xlfn.XLOOKUP($D102,Bus!$A$2:$A$121,Bus!$I$2:$I$121,0)</f>
        <v>SUROCCIDENTAL</v>
      </c>
      <c r="Y102" s="11" t="str">
        <f>_xlfn.XLOOKUP($D102,Bus!$A$2:$A$121,Bus!$J$2:$J$121,0)</f>
        <v>CQR</v>
      </c>
    </row>
    <row r="103" spans="1:25" ht="13">
      <c r="A103" s="43" t="s">
        <v>981</v>
      </c>
      <c r="B103" s="39" t="s">
        <v>404</v>
      </c>
      <c r="C103" s="33" t="s">
        <v>134</v>
      </c>
      <c r="D103" s="33" t="s">
        <v>797</v>
      </c>
      <c r="E103" s="33">
        <v>0</v>
      </c>
      <c r="F103" s="33">
        <v>0</v>
      </c>
      <c r="G103" s="33">
        <v>0</v>
      </c>
      <c r="H103" s="33">
        <v>0</v>
      </c>
      <c r="I103" s="33">
        <v>13.8</v>
      </c>
      <c r="J103" s="33">
        <v>0.8</v>
      </c>
      <c r="K103" s="33">
        <v>0</v>
      </c>
      <c r="L103" s="33">
        <v>0.7</v>
      </c>
      <c r="M103" s="33">
        <v>0</v>
      </c>
      <c r="N103" s="33">
        <v>0</v>
      </c>
      <c r="O103" s="33">
        <v>0</v>
      </c>
      <c r="P103" s="33">
        <v>0</v>
      </c>
      <c r="Q103" s="33">
        <v>1000</v>
      </c>
      <c r="R103" s="33">
        <v>1000</v>
      </c>
      <c r="S103" s="33">
        <v>0</v>
      </c>
      <c r="T103" s="33">
        <v>0</v>
      </c>
      <c r="U103" s="33">
        <v>0</v>
      </c>
      <c r="V103" s="33">
        <v>0</v>
      </c>
      <c r="W103" s="33">
        <v>0</v>
      </c>
      <c r="X103" s="33" t="str">
        <f>_xlfn.XLOOKUP($D103,Bus!$A$2:$A$121,Bus!$I$2:$I$121,0)</f>
        <v>SUROCCIDENTAL</v>
      </c>
      <c r="Y103" s="11" t="str">
        <f>_xlfn.XLOOKUP($D103,Bus!$A$2:$A$121,Bus!$J$2:$J$121,0)</f>
        <v>CQR</v>
      </c>
    </row>
    <row r="104" spans="1:25" ht="13">
      <c r="A104" s="43" t="s">
        <v>982</v>
      </c>
      <c r="B104" s="39" t="s">
        <v>405</v>
      </c>
      <c r="C104" s="33" t="s">
        <v>137</v>
      </c>
      <c r="D104" s="33" t="s">
        <v>800</v>
      </c>
      <c r="E104" s="33">
        <v>0</v>
      </c>
      <c r="F104" s="33">
        <v>0</v>
      </c>
      <c r="G104" s="33">
        <v>0</v>
      </c>
      <c r="H104" s="33">
        <v>0</v>
      </c>
      <c r="I104" s="33">
        <v>13.8</v>
      </c>
      <c r="J104" s="33">
        <v>0.9</v>
      </c>
      <c r="K104" s="33">
        <v>0</v>
      </c>
      <c r="L104" s="33">
        <v>12.08</v>
      </c>
      <c r="M104" s="33">
        <v>0</v>
      </c>
      <c r="N104" s="33">
        <v>0</v>
      </c>
      <c r="O104" s="33">
        <v>0</v>
      </c>
      <c r="P104" s="33">
        <v>0</v>
      </c>
      <c r="Q104" s="33">
        <v>1000</v>
      </c>
      <c r="R104" s="33">
        <v>1000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tr">
        <f>_xlfn.XLOOKUP($D104,Bus!$A$2:$A$121,Bus!$I$2:$I$121,0)</f>
        <v>SUROCCIDENTAL</v>
      </c>
      <c r="Y104" s="11" t="str">
        <f>_xlfn.XLOOKUP($D104,Bus!$A$2:$A$121,Bus!$J$2:$J$121,0)</f>
        <v>CAUCANAR</v>
      </c>
    </row>
    <row r="105" spans="1:25" ht="13">
      <c r="A105" s="43" t="s">
        <v>983</v>
      </c>
      <c r="B105" s="39" t="s">
        <v>406</v>
      </c>
      <c r="C105" s="33" t="s">
        <v>139</v>
      </c>
      <c r="D105" s="33" t="s">
        <v>802</v>
      </c>
      <c r="E105" s="33">
        <v>0</v>
      </c>
      <c r="F105" s="33">
        <v>0</v>
      </c>
      <c r="G105" s="33">
        <v>0</v>
      </c>
      <c r="H105" s="33">
        <v>0</v>
      </c>
      <c r="I105" s="33">
        <v>13.8</v>
      </c>
      <c r="J105" s="33">
        <v>0.8</v>
      </c>
      <c r="K105" s="33">
        <v>0</v>
      </c>
      <c r="L105" s="33">
        <v>4.4000000000000004</v>
      </c>
      <c r="M105" s="33">
        <v>0</v>
      </c>
      <c r="N105" s="33">
        <v>0</v>
      </c>
      <c r="O105" s="33">
        <v>0</v>
      </c>
      <c r="P105" s="33">
        <v>0</v>
      </c>
      <c r="Q105" s="33">
        <v>1000</v>
      </c>
      <c r="R105" s="33">
        <v>1000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 t="str">
        <f>_xlfn.XLOOKUP($D105,Bus!$A$2:$A$121,Bus!$I$2:$I$121,0)</f>
        <v>SUROCCIDENTAL</v>
      </c>
      <c r="Y105" s="11" t="str">
        <f>_xlfn.XLOOKUP($D105,Bus!$A$2:$A$121,Bus!$J$2:$J$121,0)</f>
        <v>CAUCANAR</v>
      </c>
    </row>
    <row r="106" spans="1:25" ht="13">
      <c r="A106" s="43" t="s">
        <v>984</v>
      </c>
      <c r="B106" s="39" t="s">
        <v>407</v>
      </c>
      <c r="C106" s="33" t="s">
        <v>139</v>
      </c>
      <c r="D106" s="33" t="s">
        <v>802</v>
      </c>
      <c r="E106" s="33">
        <v>0</v>
      </c>
      <c r="F106" s="33">
        <v>0</v>
      </c>
      <c r="G106" s="33">
        <v>0</v>
      </c>
      <c r="H106" s="33">
        <v>0</v>
      </c>
      <c r="I106" s="33">
        <v>13.8</v>
      </c>
      <c r="J106" s="33">
        <v>0.85</v>
      </c>
      <c r="K106" s="33">
        <v>0</v>
      </c>
      <c r="L106" s="33">
        <v>60</v>
      </c>
      <c r="M106" s="33">
        <v>0</v>
      </c>
      <c r="N106" s="33">
        <v>0</v>
      </c>
      <c r="O106" s="33">
        <v>0</v>
      </c>
      <c r="P106" s="33">
        <v>0</v>
      </c>
      <c r="Q106" s="33">
        <v>1000</v>
      </c>
      <c r="R106" s="33">
        <v>1000</v>
      </c>
      <c r="S106" s="33">
        <v>0</v>
      </c>
      <c r="T106" s="33">
        <v>0</v>
      </c>
      <c r="U106" s="33">
        <v>0</v>
      </c>
      <c r="V106" s="33">
        <v>0</v>
      </c>
      <c r="W106" s="33">
        <v>0</v>
      </c>
      <c r="X106" s="33" t="str">
        <f>_xlfn.XLOOKUP($D106,Bus!$A$2:$A$121,Bus!$I$2:$I$121,0)</f>
        <v>SUROCCIDENTAL</v>
      </c>
      <c r="Y106" s="11" t="str">
        <f>_xlfn.XLOOKUP($D106,Bus!$A$2:$A$121,Bus!$J$2:$J$121,0)</f>
        <v>CAUCANAR</v>
      </c>
    </row>
    <row r="107" spans="1:25" ht="13">
      <c r="A107" s="43" t="s">
        <v>985</v>
      </c>
      <c r="B107" s="39" t="s">
        <v>408</v>
      </c>
      <c r="C107" s="33" t="s">
        <v>137</v>
      </c>
      <c r="D107" s="33" t="s">
        <v>800</v>
      </c>
      <c r="E107" s="33">
        <v>0</v>
      </c>
      <c r="F107" s="33">
        <v>0</v>
      </c>
      <c r="G107" s="33">
        <v>0</v>
      </c>
      <c r="H107" s="33">
        <v>0</v>
      </c>
      <c r="I107" s="33">
        <v>13.8</v>
      </c>
      <c r="J107" s="33">
        <v>0.8</v>
      </c>
      <c r="K107" s="33">
        <v>0</v>
      </c>
      <c r="L107" s="33">
        <v>15.9</v>
      </c>
      <c r="M107" s="33">
        <v>0</v>
      </c>
      <c r="N107" s="33">
        <v>0</v>
      </c>
      <c r="O107" s="33">
        <v>0</v>
      </c>
      <c r="P107" s="33">
        <v>0</v>
      </c>
      <c r="Q107" s="33">
        <v>1000</v>
      </c>
      <c r="R107" s="33">
        <v>1000</v>
      </c>
      <c r="S107" s="33">
        <v>0</v>
      </c>
      <c r="T107" s="33">
        <v>0</v>
      </c>
      <c r="U107" s="33">
        <v>0</v>
      </c>
      <c r="V107" s="33">
        <v>0</v>
      </c>
      <c r="W107" s="33">
        <v>0</v>
      </c>
      <c r="X107" s="33" t="str">
        <f>_xlfn.XLOOKUP($D107,Bus!$A$2:$A$121,Bus!$I$2:$I$121,0)</f>
        <v>SUROCCIDENTAL</v>
      </c>
      <c r="Y107" s="11" t="str">
        <f>_xlfn.XLOOKUP($D107,Bus!$A$2:$A$121,Bus!$J$2:$J$121,0)</f>
        <v>CAUCANAR</v>
      </c>
    </row>
    <row r="108" spans="1:25" ht="13">
      <c r="A108" s="43" t="s">
        <v>986</v>
      </c>
      <c r="B108" s="39" t="s">
        <v>409</v>
      </c>
      <c r="C108" s="33" t="s">
        <v>137</v>
      </c>
      <c r="D108" s="33" t="s">
        <v>800</v>
      </c>
      <c r="E108" s="33">
        <v>0</v>
      </c>
      <c r="F108" s="33">
        <v>0</v>
      </c>
      <c r="G108" s="33">
        <v>0</v>
      </c>
      <c r="H108" s="33">
        <v>0</v>
      </c>
      <c r="I108" s="33">
        <v>13.8</v>
      </c>
      <c r="J108" s="33">
        <v>0.87</v>
      </c>
      <c r="K108" s="33">
        <v>0</v>
      </c>
      <c r="L108" s="33">
        <v>9.9499999999999993</v>
      </c>
      <c r="M108" s="33">
        <v>-0.1</v>
      </c>
      <c r="N108" s="33">
        <v>9</v>
      </c>
      <c r="O108" s="33">
        <v>0</v>
      </c>
      <c r="P108" s="33">
        <v>0</v>
      </c>
      <c r="Q108" s="33">
        <v>1000</v>
      </c>
      <c r="R108" s="33">
        <v>1000</v>
      </c>
      <c r="S108" s="33">
        <v>0</v>
      </c>
      <c r="T108" s="33">
        <v>0</v>
      </c>
      <c r="U108" s="33">
        <v>0</v>
      </c>
      <c r="V108" s="33">
        <v>0</v>
      </c>
      <c r="W108" s="33">
        <v>1</v>
      </c>
      <c r="X108" s="33" t="str">
        <f>_xlfn.XLOOKUP($D108,Bus!$A$2:$A$121,Bus!$I$2:$I$121,0)</f>
        <v>SUROCCIDENTAL</v>
      </c>
      <c r="Y108" s="11" t="str">
        <f>_xlfn.XLOOKUP($D108,Bus!$A$2:$A$121,Bus!$J$2:$J$121,0)</f>
        <v>CAUCANAR</v>
      </c>
    </row>
    <row r="109" spans="1:25" ht="13">
      <c r="A109" s="43" t="s">
        <v>987</v>
      </c>
      <c r="B109" s="39" t="s">
        <v>410</v>
      </c>
      <c r="C109" s="33" t="s">
        <v>136</v>
      </c>
      <c r="D109" s="33" t="s">
        <v>799</v>
      </c>
      <c r="E109" s="33">
        <v>0</v>
      </c>
      <c r="F109" s="33">
        <v>0</v>
      </c>
      <c r="G109" s="33">
        <v>0</v>
      </c>
      <c r="H109" s="33">
        <v>0</v>
      </c>
      <c r="I109" s="33">
        <v>6.6</v>
      </c>
      <c r="J109" s="33">
        <v>0.9</v>
      </c>
      <c r="K109" s="33">
        <v>6</v>
      </c>
      <c r="L109" s="33">
        <v>6.6</v>
      </c>
      <c r="M109" s="33">
        <v>0</v>
      </c>
      <c r="N109" s="33">
        <v>0</v>
      </c>
      <c r="O109" s="33">
        <v>0</v>
      </c>
      <c r="P109" s="33">
        <v>0</v>
      </c>
      <c r="Q109" s="33">
        <v>1000</v>
      </c>
      <c r="R109" s="33">
        <v>1000</v>
      </c>
      <c r="S109" s="33">
        <v>0</v>
      </c>
      <c r="T109" s="33">
        <v>0</v>
      </c>
      <c r="U109" s="33">
        <v>0</v>
      </c>
      <c r="V109" s="33">
        <v>0</v>
      </c>
      <c r="W109" s="33">
        <v>1</v>
      </c>
      <c r="X109" s="33" t="str">
        <f>_xlfn.XLOOKUP($D109,Bus!$A$2:$A$121,Bus!$I$2:$I$121,0)</f>
        <v>SUROCCIDENTAL</v>
      </c>
      <c r="Y109" s="11" t="str">
        <f>_xlfn.XLOOKUP($D109,Bus!$A$2:$A$121,Bus!$J$2:$J$121,0)</f>
        <v>CAUCANAR</v>
      </c>
    </row>
    <row r="110" spans="1:25" ht="13">
      <c r="A110" s="43" t="s">
        <v>988</v>
      </c>
      <c r="B110" s="39" t="s">
        <v>411</v>
      </c>
      <c r="C110" s="33" t="s">
        <v>138</v>
      </c>
      <c r="D110" s="33" t="s">
        <v>801</v>
      </c>
      <c r="E110" s="33">
        <v>0</v>
      </c>
      <c r="F110" s="33">
        <v>0</v>
      </c>
      <c r="G110" s="33">
        <v>0</v>
      </c>
      <c r="H110" s="33">
        <v>0</v>
      </c>
      <c r="I110" s="33">
        <v>13.8</v>
      </c>
      <c r="J110" s="33">
        <v>0.9</v>
      </c>
      <c r="K110" s="33">
        <v>50</v>
      </c>
      <c r="L110" s="33">
        <v>198</v>
      </c>
      <c r="M110" s="33">
        <v>-135.973679</v>
      </c>
      <c r="N110" s="33">
        <v>127.10526299999999</v>
      </c>
      <c r="O110" s="33">
        <v>0</v>
      </c>
      <c r="P110" s="33">
        <v>0</v>
      </c>
      <c r="Q110" s="33">
        <v>1000</v>
      </c>
      <c r="R110" s="33">
        <v>1000</v>
      </c>
      <c r="S110" s="33">
        <v>0</v>
      </c>
      <c r="T110" s="33">
        <v>0</v>
      </c>
      <c r="U110" s="33">
        <v>0</v>
      </c>
      <c r="V110" s="33">
        <v>0</v>
      </c>
      <c r="W110" s="33">
        <v>1</v>
      </c>
      <c r="X110" s="33" t="str">
        <f>_xlfn.XLOOKUP($D110,Bus!$A$2:$A$121,Bus!$I$2:$I$121,0)</f>
        <v>SUROCCIDENTAL</v>
      </c>
      <c r="Y110" s="11" t="str">
        <f>_xlfn.XLOOKUP($D110,Bus!$A$2:$A$121,Bus!$J$2:$J$121,0)</f>
        <v>CAUCANAR</v>
      </c>
    </row>
    <row r="111" spans="1:25" ht="13">
      <c r="A111" s="43" t="s">
        <v>989</v>
      </c>
      <c r="B111" s="39" t="s">
        <v>412</v>
      </c>
      <c r="C111" s="33" t="s">
        <v>138</v>
      </c>
      <c r="D111" s="33" t="s">
        <v>801</v>
      </c>
      <c r="E111" s="33">
        <v>0</v>
      </c>
      <c r="F111" s="33">
        <v>0</v>
      </c>
      <c r="G111" s="33">
        <v>0</v>
      </c>
      <c r="H111" s="33">
        <v>0</v>
      </c>
      <c r="I111" s="33">
        <v>13.8</v>
      </c>
      <c r="J111" s="33">
        <v>0.9</v>
      </c>
      <c r="K111" s="33">
        <v>50</v>
      </c>
      <c r="L111" s="33">
        <v>198</v>
      </c>
      <c r="M111" s="33">
        <v>-135.973679</v>
      </c>
      <c r="N111" s="33">
        <v>127.10526299999999</v>
      </c>
      <c r="O111" s="33">
        <v>0</v>
      </c>
      <c r="P111" s="33">
        <v>0</v>
      </c>
      <c r="Q111" s="33">
        <v>1000</v>
      </c>
      <c r="R111" s="33">
        <v>1000</v>
      </c>
      <c r="S111" s="33">
        <v>0</v>
      </c>
      <c r="T111" s="33">
        <v>0</v>
      </c>
      <c r="U111" s="33">
        <v>0</v>
      </c>
      <c r="V111" s="33">
        <v>0</v>
      </c>
      <c r="W111" s="33">
        <v>1</v>
      </c>
      <c r="X111" s="33" t="str">
        <f>_xlfn.XLOOKUP($D111,Bus!$A$2:$A$121,Bus!$I$2:$I$121,0)</f>
        <v>SUROCCIDENTAL</v>
      </c>
      <c r="Y111" s="11" t="str">
        <f>_xlfn.XLOOKUP($D111,Bus!$A$2:$A$121,Bus!$J$2:$J$121,0)</f>
        <v>CAUCANAR</v>
      </c>
    </row>
    <row r="112" spans="1:25" ht="13">
      <c r="A112" s="43" t="s">
        <v>990</v>
      </c>
      <c r="B112" s="39" t="s">
        <v>413</v>
      </c>
      <c r="C112" s="33" t="s">
        <v>137</v>
      </c>
      <c r="D112" s="33" t="s">
        <v>800</v>
      </c>
      <c r="E112" s="33">
        <v>0</v>
      </c>
      <c r="F112" s="33">
        <v>0</v>
      </c>
      <c r="G112" s="33">
        <v>0</v>
      </c>
      <c r="H112" s="33">
        <v>0</v>
      </c>
      <c r="I112" s="33">
        <v>13.8</v>
      </c>
      <c r="J112" s="33">
        <v>0.87</v>
      </c>
      <c r="K112" s="33">
        <v>0</v>
      </c>
      <c r="L112" s="33">
        <v>9.9499999999999993</v>
      </c>
      <c r="M112" s="33">
        <v>-0.1</v>
      </c>
      <c r="N112" s="33">
        <v>9</v>
      </c>
      <c r="O112" s="33">
        <v>0</v>
      </c>
      <c r="P112" s="33">
        <v>0</v>
      </c>
      <c r="Q112" s="33">
        <v>1000</v>
      </c>
      <c r="R112" s="33">
        <v>1000</v>
      </c>
      <c r="S112" s="33">
        <v>0</v>
      </c>
      <c r="T112" s="33">
        <v>0</v>
      </c>
      <c r="U112" s="33">
        <v>0</v>
      </c>
      <c r="V112" s="33">
        <v>0</v>
      </c>
      <c r="W112" s="33">
        <v>1</v>
      </c>
      <c r="X112" s="33" t="str">
        <f>_xlfn.XLOOKUP($D112,Bus!$A$2:$A$121,Bus!$I$2:$I$121,0)</f>
        <v>SUROCCIDENTAL</v>
      </c>
      <c r="Y112" s="11" t="str">
        <f>_xlfn.XLOOKUP($D112,Bus!$A$2:$A$121,Bus!$J$2:$J$121,0)</f>
        <v>CAUCANAR</v>
      </c>
    </row>
    <row r="113" spans="1:25" ht="13">
      <c r="A113" s="43" t="s">
        <v>991</v>
      </c>
      <c r="B113" s="39" t="s">
        <v>414</v>
      </c>
      <c r="C113" s="33" t="s">
        <v>136</v>
      </c>
      <c r="D113" s="33" t="s">
        <v>799</v>
      </c>
      <c r="E113" s="33">
        <v>0</v>
      </c>
      <c r="F113" s="33">
        <v>0</v>
      </c>
      <c r="G113" s="33">
        <v>0</v>
      </c>
      <c r="H113" s="33">
        <v>0</v>
      </c>
      <c r="I113" s="33">
        <v>6.6</v>
      </c>
      <c r="J113" s="33">
        <v>0.9</v>
      </c>
      <c r="K113" s="33">
        <v>6</v>
      </c>
      <c r="L113" s="33">
        <v>6.6</v>
      </c>
      <c r="M113" s="33">
        <v>0</v>
      </c>
      <c r="N113" s="33">
        <v>0</v>
      </c>
      <c r="O113" s="33">
        <v>0</v>
      </c>
      <c r="P113" s="33">
        <v>0</v>
      </c>
      <c r="Q113" s="33">
        <v>1000</v>
      </c>
      <c r="R113" s="33">
        <v>1000</v>
      </c>
      <c r="S113" s="33">
        <v>0</v>
      </c>
      <c r="T113" s="33">
        <v>0</v>
      </c>
      <c r="U113" s="33">
        <v>0</v>
      </c>
      <c r="V113" s="33">
        <v>0</v>
      </c>
      <c r="W113" s="33">
        <v>1</v>
      </c>
      <c r="X113" s="33" t="str">
        <f>_xlfn.XLOOKUP($D113,Bus!$A$2:$A$121,Bus!$I$2:$I$121,0)</f>
        <v>SUROCCIDENTAL</v>
      </c>
      <c r="Y113" s="11" t="str">
        <f>_xlfn.XLOOKUP($D113,Bus!$A$2:$A$121,Bus!$J$2:$J$121,0)</f>
        <v>CAUCANAR</v>
      </c>
    </row>
    <row r="114" spans="1:25" ht="13">
      <c r="A114" s="43" t="s">
        <v>992</v>
      </c>
      <c r="B114" s="39" t="s">
        <v>415</v>
      </c>
      <c r="C114" s="33" t="s">
        <v>136</v>
      </c>
      <c r="D114" s="33" t="s">
        <v>799</v>
      </c>
      <c r="E114" s="33">
        <v>0</v>
      </c>
      <c r="F114" s="33">
        <v>0</v>
      </c>
      <c r="G114" s="33">
        <v>0</v>
      </c>
      <c r="H114" s="33">
        <v>0</v>
      </c>
      <c r="I114" s="33">
        <v>6.6</v>
      </c>
      <c r="J114" s="33">
        <v>0.9</v>
      </c>
      <c r="K114" s="33">
        <v>6</v>
      </c>
      <c r="L114" s="33">
        <v>6.6</v>
      </c>
      <c r="M114" s="33">
        <v>0</v>
      </c>
      <c r="N114" s="33">
        <v>0</v>
      </c>
      <c r="O114" s="33">
        <v>0</v>
      </c>
      <c r="P114" s="33">
        <v>0</v>
      </c>
      <c r="Q114" s="33">
        <v>1000</v>
      </c>
      <c r="R114" s="33">
        <v>1000</v>
      </c>
      <c r="S114" s="33">
        <v>0</v>
      </c>
      <c r="T114" s="33">
        <v>0</v>
      </c>
      <c r="U114" s="33">
        <v>0</v>
      </c>
      <c r="V114" s="33">
        <v>0</v>
      </c>
      <c r="W114" s="33">
        <v>1</v>
      </c>
      <c r="X114" s="33" t="str">
        <f>_xlfn.XLOOKUP($D114,Bus!$A$2:$A$121,Bus!$I$2:$I$121,0)</f>
        <v>SUROCCIDENTAL</v>
      </c>
      <c r="Y114" s="11" t="str">
        <f>_xlfn.XLOOKUP($D114,Bus!$A$2:$A$121,Bus!$J$2:$J$121,0)</f>
        <v>CAUCANAR</v>
      </c>
    </row>
    <row r="115" spans="1:25" ht="13">
      <c r="A115" s="43" t="s">
        <v>993</v>
      </c>
      <c r="B115" s="39" t="s">
        <v>416</v>
      </c>
      <c r="C115" s="33" t="s">
        <v>136</v>
      </c>
      <c r="D115" s="33" t="s">
        <v>799</v>
      </c>
      <c r="E115" s="33">
        <v>0</v>
      </c>
      <c r="F115" s="33">
        <v>0</v>
      </c>
      <c r="G115" s="33">
        <v>0</v>
      </c>
      <c r="H115" s="33">
        <v>0</v>
      </c>
      <c r="I115" s="33">
        <v>13.2</v>
      </c>
      <c r="J115" s="33">
        <v>0.9</v>
      </c>
      <c r="K115" s="33">
        <v>0.1</v>
      </c>
      <c r="L115" s="33">
        <v>0.46800000000000003</v>
      </c>
      <c r="M115" s="33">
        <v>0</v>
      </c>
      <c r="N115" s="33">
        <v>0</v>
      </c>
      <c r="O115" s="33">
        <v>0</v>
      </c>
      <c r="P115" s="33">
        <v>0</v>
      </c>
      <c r="Q115" s="33">
        <v>1000</v>
      </c>
      <c r="R115" s="33">
        <v>1000</v>
      </c>
      <c r="S115" s="33">
        <v>0</v>
      </c>
      <c r="T115" s="33">
        <v>0</v>
      </c>
      <c r="U115" s="33">
        <v>0</v>
      </c>
      <c r="V115" s="33">
        <v>0</v>
      </c>
      <c r="W115" s="33">
        <v>1</v>
      </c>
      <c r="X115" s="33" t="str">
        <f>_xlfn.XLOOKUP($D115,Bus!$A$2:$A$121,Bus!$I$2:$I$121,0)</f>
        <v>SUROCCIDENTAL</v>
      </c>
      <c r="Y115" s="11" t="str">
        <f>_xlfn.XLOOKUP($D115,Bus!$A$2:$A$121,Bus!$J$2:$J$121,0)</f>
        <v>CAUCANAR</v>
      </c>
    </row>
    <row r="116" spans="1:25" ht="13">
      <c r="A116" s="43" t="s">
        <v>994</v>
      </c>
      <c r="B116" s="39" t="s">
        <v>417</v>
      </c>
      <c r="C116" s="33" t="s">
        <v>139</v>
      </c>
      <c r="D116" s="33" t="s">
        <v>802</v>
      </c>
      <c r="E116" s="33">
        <v>0</v>
      </c>
      <c r="F116" s="33">
        <v>0</v>
      </c>
      <c r="G116" s="33">
        <v>0</v>
      </c>
      <c r="H116" s="33">
        <v>0</v>
      </c>
      <c r="I116" s="33">
        <v>13.8</v>
      </c>
      <c r="J116" s="33">
        <v>0.8</v>
      </c>
      <c r="K116" s="33">
        <v>0</v>
      </c>
      <c r="L116" s="33">
        <v>19.899999999999999</v>
      </c>
      <c r="M116" s="33">
        <v>-21.75</v>
      </c>
      <c r="N116" s="33">
        <v>31.875</v>
      </c>
      <c r="O116" s="33">
        <v>0</v>
      </c>
      <c r="P116" s="33">
        <v>0</v>
      </c>
      <c r="Q116" s="33">
        <v>1000</v>
      </c>
      <c r="R116" s="33">
        <v>1000</v>
      </c>
      <c r="S116" s="33">
        <v>0</v>
      </c>
      <c r="T116" s="33">
        <v>0</v>
      </c>
      <c r="U116" s="33">
        <v>0</v>
      </c>
      <c r="V116" s="33">
        <v>0</v>
      </c>
      <c r="W116" s="33">
        <v>1</v>
      </c>
      <c r="X116" s="33" t="str">
        <f>_xlfn.XLOOKUP($D116,Bus!$A$2:$A$121,Bus!$I$2:$I$121,0)</f>
        <v>SUROCCIDENTAL</v>
      </c>
      <c r="Y116" s="11" t="str">
        <f>_xlfn.XLOOKUP($D116,Bus!$A$2:$A$121,Bus!$J$2:$J$121,0)</f>
        <v>CAUCANAR</v>
      </c>
    </row>
    <row r="117" spans="1:25" ht="13">
      <c r="A117" s="43" t="s">
        <v>995</v>
      </c>
      <c r="B117" s="39" t="s">
        <v>418</v>
      </c>
      <c r="C117" s="33" t="s">
        <v>136</v>
      </c>
      <c r="D117" s="33" t="s">
        <v>799</v>
      </c>
      <c r="E117" s="33">
        <v>0</v>
      </c>
      <c r="F117" s="33">
        <v>0</v>
      </c>
      <c r="G117" s="33">
        <v>0</v>
      </c>
      <c r="H117" s="33">
        <v>0</v>
      </c>
      <c r="I117" s="33">
        <v>13.8</v>
      </c>
      <c r="J117" s="33">
        <v>0.9</v>
      </c>
      <c r="K117" s="33">
        <v>0</v>
      </c>
      <c r="L117" s="33">
        <v>4</v>
      </c>
      <c r="M117" s="33">
        <v>0</v>
      </c>
      <c r="N117" s="33">
        <v>0</v>
      </c>
      <c r="O117" s="33">
        <v>0</v>
      </c>
      <c r="P117" s="33">
        <v>0</v>
      </c>
      <c r="Q117" s="33">
        <v>1000</v>
      </c>
      <c r="R117" s="33">
        <v>1000</v>
      </c>
      <c r="S117" s="33">
        <v>0</v>
      </c>
      <c r="T117" s="33">
        <v>0</v>
      </c>
      <c r="U117" s="33">
        <v>0</v>
      </c>
      <c r="V117" s="33">
        <v>0</v>
      </c>
      <c r="W117" s="33">
        <v>0</v>
      </c>
      <c r="X117" s="33" t="str">
        <f>_xlfn.XLOOKUP($D117,Bus!$A$2:$A$121,Bus!$I$2:$I$121,0)</f>
        <v>SUROCCIDENTAL</v>
      </c>
      <c r="Y117" s="11" t="str">
        <f>_xlfn.XLOOKUP($D117,Bus!$A$2:$A$121,Bus!$J$2:$J$121,0)</f>
        <v>CAUCANAR</v>
      </c>
    </row>
    <row r="118" spans="1:25" ht="13">
      <c r="A118" s="43" t="s">
        <v>996</v>
      </c>
      <c r="B118" s="39" t="s">
        <v>419</v>
      </c>
      <c r="C118" s="33" t="s">
        <v>136</v>
      </c>
      <c r="D118" s="33" t="s">
        <v>799</v>
      </c>
      <c r="E118" s="33">
        <v>0</v>
      </c>
      <c r="F118" s="33">
        <v>0</v>
      </c>
      <c r="G118" s="33">
        <v>0</v>
      </c>
      <c r="H118" s="33">
        <v>0</v>
      </c>
      <c r="I118" s="33">
        <v>13.8</v>
      </c>
      <c r="J118" s="33">
        <v>0.8</v>
      </c>
      <c r="K118" s="33">
        <v>0</v>
      </c>
      <c r="L118" s="33">
        <v>1.5</v>
      </c>
      <c r="M118" s="33">
        <v>0</v>
      </c>
      <c r="N118" s="33">
        <v>0</v>
      </c>
      <c r="O118" s="33">
        <v>0</v>
      </c>
      <c r="P118" s="33">
        <v>0</v>
      </c>
      <c r="Q118" s="33">
        <v>1000</v>
      </c>
      <c r="R118" s="33">
        <v>1000</v>
      </c>
      <c r="S118" s="33">
        <v>0</v>
      </c>
      <c r="T118" s="33">
        <v>0</v>
      </c>
      <c r="U118" s="33">
        <v>0</v>
      </c>
      <c r="V118" s="33">
        <v>0</v>
      </c>
      <c r="W118" s="33">
        <v>0</v>
      </c>
      <c r="X118" s="33" t="str">
        <f>_xlfn.XLOOKUP($D118,Bus!$A$2:$A$121,Bus!$I$2:$I$121,0)</f>
        <v>SUROCCIDENTAL</v>
      </c>
      <c r="Y118" s="11" t="str">
        <f>_xlfn.XLOOKUP($D118,Bus!$A$2:$A$121,Bus!$J$2:$J$121,0)</f>
        <v>CAUCANAR</v>
      </c>
    </row>
    <row r="119" spans="1:25" ht="13">
      <c r="A119" s="43" t="s">
        <v>997</v>
      </c>
      <c r="B119" s="39" t="s">
        <v>420</v>
      </c>
      <c r="C119" s="33" t="s">
        <v>136</v>
      </c>
      <c r="D119" s="33" t="s">
        <v>799</v>
      </c>
      <c r="E119" s="33">
        <v>0</v>
      </c>
      <c r="F119" s="33">
        <v>0</v>
      </c>
      <c r="G119" s="33">
        <v>0</v>
      </c>
      <c r="H119" s="33">
        <v>0</v>
      </c>
      <c r="I119" s="33">
        <v>13.8</v>
      </c>
      <c r="J119" s="33">
        <v>0.9</v>
      </c>
      <c r="K119" s="33">
        <v>0</v>
      </c>
      <c r="L119" s="33">
        <v>1.65</v>
      </c>
      <c r="M119" s="33">
        <v>0</v>
      </c>
      <c r="N119" s="33">
        <v>0</v>
      </c>
      <c r="O119" s="33">
        <v>0</v>
      </c>
      <c r="P119" s="33">
        <v>0</v>
      </c>
      <c r="Q119" s="33">
        <v>1000</v>
      </c>
      <c r="R119" s="33">
        <v>1000</v>
      </c>
      <c r="S119" s="33">
        <v>0</v>
      </c>
      <c r="T119" s="33">
        <v>0</v>
      </c>
      <c r="U119" s="33">
        <v>0</v>
      </c>
      <c r="V119" s="33">
        <v>0</v>
      </c>
      <c r="W119" s="33">
        <v>0</v>
      </c>
      <c r="X119" s="33" t="str">
        <f>_xlfn.XLOOKUP($D119,Bus!$A$2:$A$121,Bus!$I$2:$I$121,0)</f>
        <v>SUROCCIDENTAL</v>
      </c>
      <c r="Y119" s="11" t="str">
        <f>_xlfn.XLOOKUP($D119,Bus!$A$2:$A$121,Bus!$J$2:$J$121,0)</f>
        <v>CAUCANAR</v>
      </c>
    </row>
    <row r="120" spans="1:25" ht="13">
      <c r="A120" s="43" t="s">
        <v>998</v>
      </c>
      <c r="B120" s="39" t="s">
        <v>421</v>
      </c>
      <c r="C120" s="33" t="s">
        <v>139</v>
      </c>
      <c r="D120" s="33" t="s">
        <v>802</v>
      </c>
      <c r="E120" s="33">
        <v>0</v>
      </c>
      <c r="F120" s="33">
        <v>0</v>
      </c>
      <c r="G120" s="33">
        <v>0</v>
      </c>
      <c r="H120" s="33">
        <v>0</v>
      </c>
      <c r="I120" s="33">
        <v>13.8</v>
      </c>
      <c r="J120" s="33">
        <v>0.8</v>
      </c>
      <c r="K120" s="33">
        <v>0</v>
      </c>
      <c r="L120" s="33">
        <v>1.44</v>
      </c>
      <c r="M120" s="33">
        <v>0</v>
      </c>
      <c r="N120" s="33">
        <v>0</v>
      </c>
      <c r="O120" s="33">
        <v>0</v>
      </c>
      <c r="P120" s="33">
        <v>0</v>
      </c>
      <c r="Q120" s="33">
        <v>1000</v>
      </c>
      <c r="R120" s="33">
        <v>1000</v>
      </c>
      <c r="S120" s="33">
        <v>0</v>
      </c>
      <c r="T120" s="33">
        <v>0</v>
      </c>
      <c r="U120" s="33">
        <v>0</v>
      </c>
      <c r="V120" s="33">
        <v>0</v>
      </c>
      <c r="W120" s="33">
        <v>0</v>
      </c>
      <c r="X120" s="33" t="str">
        <f>_xlfn.XLOOKUP($D120,Bus!$A$2:$A$121,Bus!$I$2:$I$121,0)</f>
        <v>SUROCCIDENTAL</v>
      </c>
      <c r="Y120" s="11" t="str">
        <f>_xlfn.XLOOKUP($D120,Bus!$A$2:$A$121,Bus!$J$2:$J$121,0)</f>
        <v>CAUCANAR</v>
      </c>
    </row>
    <row r="121" spans="1:25" ht="13">
      <c r="A121" s="43" t="s">
        <v>999</v>
      </c>
      <c r="B121" s="39" t="s">
        <v>422</v>
      </c>
      <c r="C121" s="33" t="s">
        <v>137</v>
      </c>
      <c r="D121" s="33" t="s">
        <v>800</v>
      </c>
      <c r="E121" s="33">
        <v>0</v>
      </c>
      <c r="F121" s="33">
        <v>0</v>
      </c>
      <c r="G121" s="33">
        <v>0</v>
      </c>
      <c r="H121" s="33">
        <v>0</v>
      </c>
      <c r="I121" s="33">
        <v>13.8</v>
      </c>
      <c r="J121" s="33">
        <v>0.9</v>
      </c>
      <c r="K121" s="33">
        <v>0</v>
      </c>
      <c r="L121" s="33">
        <v>3.2</v>
      </c>
      <c r="M121" s="33">
        <v>0</v>
      </c>
      <c r="N121" s="33">
        <v>0</v>
      </c>
      <c r="O121" s="33">
        <v>0</v>
      </c>
      <c r="P121" s="33">
        <v>0</v>
      </c>
      <c r="Q121" s="33">
        <v>1000</v>
      </c>
      <c r="R121" s="33">
        <v>1000</v>
      </c>
      <c r="S121" s="33">
        <v>0</v>
      </c>
      <c r="T121" s="33">
        <v>0</v>
      </c>
      <c r="U121" s="33">
        <v>0</v>
      </c>
      <c r="V121" s="33">
        <v>0</v>
      </c>
      <c r="W121" s="33">
        <v>0</v>
      </c>
      <c r="X121" s="33" t="str">
        <f>_xlfn.XLOOKUP($D121,Bus!$A$2:$A$121,Bus!$I$2:$I$121,0)</f>
        <v>SUROCCIDENTAL</v>
      </c>
      <c r="Y121" s="11" t="str">
        <f>_xlfn.XLOOKUP($D121,Bus!$A$2:$A$121,Bus!$J$2:$J$121,0)</f>
        <v>CAUCANAR</v>
      </c>
    </row>
    <row r="122" spans="1:25" ht="13">
      <c r="A122" s="43" t="s">
        <v>1000</v>
      </c>
      <c r="B122" s="39" t="s">
        <v>423</v>
      </c>
      <c r="C122" s="33" t="s">
        <v>139</v>
      </c>
      <c r="D122" s="33" t="s">
        <v>802</v>
      </c>
      <c r="E122" s="33">
        <v>0</v>
      </c>
      <c r="F122" s="33">
        <v>0</v>
      </c>
      <c r="G122" s="33">
        <v>0</v>
      </c>
      <c r="H122" s="33">
        <v>0</v>
      </c>
      <c r="I122" s="33">
        <v>13.8</v>
      </c>
      <c r="J122" s="33">
        <v>0.8</v>
      </c>
      <c r="K122" s="33">
        <v>0</v>
      </c>
      <c r="L122" s="33">
        <v>0.75</v>
      </c>
      <c r="M122" s="33">
        <v>0</v>
      </c>
      <c r="N122" s="33">
        <v>0</v>
      </c>
      <c r="O122" s="33">
        <v>0</v>
      </c>
      <c r="P122" s="33">
        <v>0</v>
      </c>
      <c r="Q122" s="33">
        <v>1000</v>
      </c>
      <c r="R122" s="33">
        <v>1000</v>
      </c>
      <c r="S122" s="33">
        <v>0</v>
      </c>
      <c r="T122" s="33">
        <v>0</v>
      </c>
      <c r="U122" s="33">
        <v>0</v>
      </c>
      <c r="V122" s="33">
        <v>0</v>
      </c>
      <c r="W122" s="33">
        <v>0</v>
      </c>
      <c r="X122" s="33" t="str">
        <f>_xlfn.XLOOKUP($D122,Bus!$A$2:$A$121,Bus!$I$2:$I$121,0)</f>
        <v>SUROCCIDENTAL</v>
      </c>
      <c r="Y122" s="11" t="str">
        <f>_xlfn.XLOOKUP($D122,Bus!$A$2:$A$121,Bus!$J$2:$J$121,0)</f>
        <v>CAUCANAR</v>
      </c>
    </row>
    <row r="123" spans="1:25" ht="13">
      <c r="A123" s="43" t="s">
        <v>1001</v>
      </c>
      <c r="B123" s="39" t="s">
        <v>424</v>
      </c>
      <c r="C123" s="33" t="s">
        <v>137</v>
      </c>
      <c r="D123" s="33" t="s">
        <v>800</v>
      </c>
      <c r="E123" s="33">
        <v>0</v>
      </c>
      <c r="F123" s="33">
        <v>0</v>
      </c>
      <c r="G123" s="33">
        <v>0</v>
      </c>
      <c r="H123" s="33">
        <v>0</v>
      </c>
      <c r="I123" s="33">
        <v>13.8</v>
      </c>
      <c r="J123" s="33">
        <v>0.8</v>
      </c>
      <c r="K123" s="33">
        <v>0</v>
      </c>
      <c r="L123" s="33">
        <v>0.38</v>
      </c>
      <c r="M123" s="33">
        <v>0</v>
      </c>
      <c r="N123" s="33">
        <v>0</v>
      </c>
      <c r="O123" s="33">
        <v>0</v>
      </c>
      <c r="P123" s="33">
        <v>0</v>
      </c>
      <c r="Q123" s="33">
        <v>1000</v>
      </c>
      <c r="R123" s="33">
        <v>1000</v>
      </c>
      <c r="S123" s="33">
        <v>0</v>
      </c>
      <c r="T123" s="33">
        <v>0</v>
      </c>
      <c r="U123" s="33">
        <v>0</v>
      </c>
      <c r="V123" s="33">
        <v>0</v>
      </c>
      <c r="W123" s="33">
        <v>0</v>
      </c>
      <c r="X123" s="33" t="str">
        <f>_xlfn.XLOOKUP($D123,Bus!$A$2:$A$121,Bus!$I$2:$I$121,0)</f>
        <v>SUROCCIDENTAL</v>
      </c>
      <c r="Y123" s="11" t="str">
        <f>_xlfn.XLOOKUP($D123,Bus!$A$2:$A$121,Bus!$J$2:$J$121,0)</f>
        <v>CAUCANAR</v>
      </c>
    </row>
    <row r="124" spans="1:25" ht="13">
      <c r="A124" s="43" t="s">
        <v>1002</v>
      </c>
      <c r="B124" s="39" t="s">
        <v>425</v>
      </c>
      <c r="C124" s="33" t="s">
        <v>137</v>
      </c>
      <c r="D124" s="33" t="s">
        <v>800</v>
      </c>
      <c r="E124" s="33">
        <v>0</v>
      </c>
      <c r="F124" s="33">
        <v>0</v>
      </c>
      <c r="G124" s="33">
        <v>0</v>
      </c>
      <c r="H124" s="33">
        <v>0</v>
      </c>
      <c r="I124" s="33">
        <v>13.8</v>
      </c>
      <c r="J124" s="33">
        <v>0.8</v>
      </c>
      <c r="K124" s="33">
        <v>0</v>
      </c>
      <c r="L124" s="33">
        <v>1.48</v>
      </c>
      <c r="M124" s="33">
        <v>0</v>
      </c>
      <c r="N124" s="33">
        <v>0</v>
      </c>
      <c r="O124" s="33">
        <v>0</v>
      </c>
      <c r="P124" s="33">
        <v>0</v>
      </c>
      <c r="Q124" s="33">
        <v>1000</v>
      </c>
      <c r="R124" s="33">
        <v>1000</v>
      </c>
      <c r="S124" s="33">
        <v>0</v>
      </c>
      <c r="T124" s="33">
        <v>0</v>
      </c>
      <c r="U124" s="33">
        <v>0</v>
      </c>
      <c r="V124" s="33">
        <v>0</v>
      </c>
      <c r="W124" s="33">
        <v>0</v>
      </c>
      <c r="X124" s="33" t="str">
        <f>_xlfn.XLOOKUP($D124,Bus!$A$2:$A$121,Bus!$I$2:$I$121,0)</f>
        <v>SUROCCIDENTAL</v>
      </c>
      <c r="Y124" s="11" t="str">
        <f>_xlfn.XLOOKUP($D124,Bus!$A$2:$A$121,Bus!$J$2:$J$121,0)</f>
        <v>CAUCANAR</v>
      </c>
    </row>
    <row r="125" spans="1:25" ht="13">
      <c r="A125" s="43" t="s">
        <v>1003</v>
      </c>
      <c r="B125" s="39" t="s">
        <v>426</v>
      </c>
      <c r="C125" s="33" t="s">
        <v>137</v>
      </c>
      <c r="D125" s="33" t="s">
        <v>800</v>
      </c>
      <c r="E125" s="33">
        <v>0</v>
      </c>
      <c r="F125" s="33">
        <v>0</v>
      </c>
      <c r="G125" s="33">
        <v>0</v>
      </c>
      <c r="H125" s="33">
        <v>0</v>
      </c>
      <c r="I125" s="33">
        <v>13.8</v>
      </c>
      <c r="J125" s="33">
        <v>0.8</v>
      </c>
      <c r="K125" s="33">
        <v>0</v>
      </c>
      <c r="L125" s="33">
        <v>4.5</v>
      </c>
      <c r="M125" s="33">
        <v>0</v>
      </c>
      <c r="N125" s="33">
        <v>0</v>
      </c>
      <c r="O125" s="33">
        <v>0</v>
      </c>
      <c r="P125" s="33">
        <v>0</v>
      </c>
      <c r="Q125" s="33">
        <v>1000</v>
      </c>
      <c r="R125" s="33">
        <v>1000</v>
      </c>
      <c r="S125" s="33">
        <v>0</v>
      </c>
      <c r="T125" s="33">
        <v>0</v>
      </c>
      <c r="U125" s="33">
        <v>0</v>
      </c>
      <c r="V125" s="33">
        <v>0</v>
      </c>
      <c r="W125" s="33">
        <v>0</v>
      </c>
      <c r="X125" s="33" t="str">
        <f>_xlfn.XLOOKUP($D125,Bus!$A$2:$A$121,Bus!$I$2:$I$121,0)</f>
        <v>SUROCCIDENTAL</v>
      </c>
      <c r="Y125" s="11" t="str">
        <f>_xlfn.XLOOKUP($D125,Bus!$A$2:$A$121,Bus!$J$2:$J$121,0)</f>
        <v>CAUCANAR</v>
      </c>
    </row>
    <row r="126" spans="1:25" ht="13">
      <c r="A126" s="43" t="s">
        <v>1004</v>
      </c>
      <c r="B126" s="39" t="s">
        <v>427</v>
      </c>
      <c r="C126" s="33" t="s">
        <v>139</v>
      </c>
      <c r="D126" s="33" t="s">
        <v>802</v>
      </c>
      <c r="E126" s="33">
        <v>0</v>
      </c>
      <c r="F126" s="33">
        <v>0</v>
      </c>
      <c r="G126" s="33">
        <v>0</v>
      </c>
      <c r="H126" s="33">
        <v>0</v>
      </c>
      <c r="I126" s="33">
        <v>13.2</v>
      </c>
      <c r="J126" s="33">
        <v>0.85</v>
      </c>
      <c r="K126" s="33">
        <v>7</v>
      </c>
      <c r="L126" s="33">
        <v>17</v>
      </c>
      <c r="M126" s="33">
        <v>0</v>
      </c>
      <c r="N126" s="33">
        <v>0</v>
      </c>
      <c r="O126" s="33">
        <v>0</v>
      </c>
      <c r="P126" s="33">
        <v>0</v>
      </c>
      <c r="Q126" s="33">
        <v>1000</v>
      </c>
      <c r="R126" s="33">
        <v>1000</v>
      </c>
      <c r="S126" s="33">
        <v>0</v>
      </c>
      <c r="T126" s="33">
        <v>0</v>
      </c>
      <c r="U126" s="33">
        <v>0</v>
      </c>
      <c r="V126" s="33">
        <v>0</v>
      </c>
      <c r="W126" s="33">
        <v>0</v>
      </c>
      <c r="X126" s="33" t="str">
        <f>_xlfn.XLOOKUP($D126,Bus!$A$2:$A$121,Bus!$I$2:$I$121,0)</f>
        <v>SUROCCIDENTAL</v>
      </c>
      <c r="Y126" s="11" t="str">
        <f>_xlfn.XLOOKUP($D126,Bus!$A$2:$A$121,Bus!$J$2:$J$121,0)</f>
        <v>CAUCANAR</v>
      </c>
    </row>
    <row r="127" spans="1:25" ht="13">
      <c r="A127" s="43" t="s">
        <v>1005</v>
      </c>
      <c r="B127" s="39" t="s">
        <v>428</v>
      </c>
      <c r="C127" s="33" t="s">
        <v>141</v>
      </c>
      <c r="D127" s="33" t="s">
        <v>805</v>
      </c>
      <c r="E127" s="33">
        <v>0</v>
      </c>
      <c r="F127" s="33">
        <v>0</v>
      </c>
      <c r="G127" s="33">
        <v>0</v>
      </c>
      <c r="H127" s="33">
        <v>0</v>
      </c>
      <c r="I127" s="33">
        <v>13.8</v>
      </c>
      <c r="J127" s="33">
        <v>0.9</v>
      </c>
      <c r="K127" s="33">
        <v>0</v>
      </c>
      <c r="L127" s="33">
        <v>22.5</v>
      </c>
      <c r="M127" s="33">
        <v>-9.1071419999999996</v>
      </c>
      <c r="N127" s="33">
        <v>9.1071419999999996</v>
      </c>
      <c r="O127" s="33">
        <v>0</v>
      </c>
      <c r="P127" s="33">
        <v>0</v>
      </c>
      <c r="Q127" s="33">
        <v>1000</v>
      </c>
      <c r="R127" s="33">
        <v>1000</v>
      </c>
      <c r="S127" s="33">
        <v>0</v>
      </c>
      <c r="T127" s="33">
        <v>0</v>
      </c>
      <c r="U127" s="33">
        <v>0</v>
      </c>
      <c r="V127" s="33">
        <v>0</v>
      </c>
      <c r="W127" s="33">
        <v>1</v>
      </c>
      <c r="X127" s="33" t="str">
        <f>_xlfn.XLOOKUP($D127,Bus!$A$2:$A$121,Bus!$I$2:$I$121,0)</f>
        <v>SUROCCIDENTAL</v>
      </c>
      <c r="Y127" s="11" t="str">
        <f>_xlfn.XLOOKUP($D127,Bus!$A$2:$A$121,Bus!$J$2:$J$121,0)</f>
        <v>HUILATOL</v>
      </c>
    </row>
    <row r="128" spans="1:25" ht="13">
      <c r="A128" s="43" t="s">
        <v>1006</v>
      </c>
      <c r="B128" s="39" t="s">
        <v>429</v>
      </c>
      <c r="C128" s="33" t="s">
        <v>141</v>
      </c>
      <c r="D128" s="33" t="s">
        <v>805</v>
      </c>
      <c r="E128" s="33">
        <v>0</v>
      </c>
      <c r="F128" s="33">
        <v>0</v>
      </c>
      <c r="G128" s="33">
        <v>0</v>
      </c>
      <c r="H128" s="33">
        <v>0</v>
      </c>
      <c r="I128" s="33">
        <v>13.8</v>
      </c>
      <c r="J128" s="33">
        <v>0.9</v>
      </c>
      <c r="K128" s="33">
        <v>0</v>
      </c>
      <c r="L128" s="33">
        <v>22.5</v>
      </c>
      <c r="M128" s="33">
        <v>-9.1071419999999996</v>
      </c>
      <c r="N128" s="33">
        <v>9.1071419999999996</v>
      </c>
      <c r="O128" s="33">
        <v>0</v>
      </c>
      <c r="P128" s="33">
        <v>0</v>
      </c>
      <c r="Q128" s="33">
        <v>1000</v>
      </c>
      <c r="R128" s="33">
        <v>1000</v>
      </c>
      <c r="S128" s="33">
        <v>0</v>
      </c>
      <c r="T128" s="33">
        <v>0</v>
      </c>
      <c r="U128" s="33">
        <v>0</v>
      </c>
      <c r="V128" s="33">
        <v>0</v>
      </c>
      <c r="W128" s="33">
        <v>1</v>
      </c>
      <c r="X128" s="33" t="str">
        <f>_xlfn.XLOOKUP($D128,Bus!$A$2:$A$121,Bus!$I$2:$I$121,0)</f>
        <v>SUROCCIDENTAL</v>
      </c>
      <c r="Y128" s="11" t="str">
        <f>_xlfn.XLOOKUP($D128,Bus!$A$2:$A$121,Bus!$J$2:$J$121,0)</f>
        <v>HUILATOL</v>
      </c>
    </row>
    <row r="129" spans="1:25" ht="13">
      <c r="A129" s="43" t="s">
        <v>1007</v>
      </c>
      <c r="B129" s="39" t="s">
        <v>430</v>
      </c>
      <c r="C129" s="33" t="s">
        <v>140</v>
      </c>
      <c r="D129" s="33" t="s">
        <v>803</v>
      </c>
      <c r="E129" s="33">
        <v>0</v>
      </c>
      <c r="F129" s="33">
        <v>0</v>
      </c>
      <c r="G129" s="33">
        <v>0</v>
      </c>
      <c r="H129" s="33">
        <v>0</v>
      </c>
      <c r="I129" s="33">
        <v>13.8</v>
      </c>
      <c r="J129" s="33">
        <v>0.8</v>
      </c>
      <c r="K129" s="33">
        <v>0</v>
      </c>
      <c r="L129" s="33">
        <v>1.36</v>
      </c>
      <c r="M129" s="33">
        <v>0</v>
      </c>
      <c r="N129" s="33">
        <v>0</v>
      </c>
      <c r="O129" s="33">
        <v>0</v>
      </c>
      <c r="P129" s="33">
        <v>0</v>
      </c>
      <c r="Q129" s="33">
        <v>1000</v>
      </c>
      <c r="R129" s="33">
        <v>1000</v>
      </c>
      <c r="S129" s="33">
        <v>0</v>
      </c>
      <c r="T129" s="33">
        <v>0</v>
      </c>
      <c r="U129" s="33">
        <v>0</v>
      </c>
      <c r="V129" s="33">
        <v>0</v>
      </c>
      <c r="W129" s="33">
        <v>0</v>
      </c>
      <c r="X129" s="33" t="str">
        <f>_xlfn.XLOOKUP($D129,Bus!$A$2:$A$121,Bus!$I$2:$I$121,0)</f>
        <v>SUROCCIDENTAL</v>
      </c>
      <c r="Y129" s="11" t="str">
        <f>_xlfn.XLOOKUP($D129,Bus!$A$2:$A$121,Bus!$J$2:$J$121,0)</f>
        <v>HUILATOL</v>
      </c>
    </row>
    <row r="130" spans="1:25" ht="13">
      <c r="A130" s="43" t="s">
        <v>1008</v>
      </c>
      <c r="B130" s="39" t="s">
        <v>431</v>
      </c>
      <c r="C130" s="33" t="s">
        <v>140</v>
      </c>
      <c r="D130" s="33" t="s">
        <v>803</v>
      </c>
      <c r="E130" s="33">
        <v>0</v>
      </c>
      <c r="F130" s="33">
        <v>0</v>
      </c>
      <c r="G130" s="33">
        <v>0</v>
      </c>
      <c r="H130" s="33">
        <v>0</v>
      </c>
      <c r="I130" s="33">
        <v>13.8</v>
      </c>
      <c r="J130" s="33">
        <v>0.9</v>
      </c>
      <c r="K130" s="33">
        <v>60</v>
      </c>
      <c r="L130" s="33">
        <v>168.75</v>
      </c>
      <c r="M130" s="33">
        <v>-96.555556999999993</v>
      </c>
      <c r="N130" s="33">
        <v>85.444443000000007</v>
      </c>
      <c r="O130" s="33">
        <v>0</v>
      </c>
      <c r="P130" s="33">
        <v>0</v>
      </c>
      <c r="Q130" s="33">
        <v>1000</v>
      </c>
      <c r="R130" s="33">
        <v>1000</v>
      </c>
      <c r="S130" s="33">
        <v>0</v>
      </c>
      <c r="T130" s="33">
        <v>0</v>
      </c>
      <c r="U130" s="33">
        <v>0</v>
      </c>
      <c r="V130" s="33">
        <v>0</v>
      </c>
      <c r="W130" s="33">
        <v>1</v>
      </c>
      <c r="X130" s="33" t="str">
        <f>_xlfn.XLOOKUP($D130,Bus!$A$2:$A$121,Bus!$I$2:$I$121,0)</f>
        <v>SUROCCIDENTAL</v>
      </c>
      <c r="Y130" s="11" t="str">
        <f>_xlfn.XLOOKUP($D130,Bus!$A$2:$A$121,Bus!$J$2:$J$121,0)</f>
        <v>HUILATOL</v>
      </c>
    </row>
    <row r="131" spans="1:25" ht="13">
      <c r="A131" s="43" t="s">
        <v>1009</v>
      </c>
      <c r="B131" s="39" t="s">
        <v>432</v>
      </c>
      <c r="C131" s="33" t="s">
        <v>141</v>
      </c>
      <c r="D131" s="33" t="s">
        <v>805</v>
      </c>
      <c r="E131" s="33">
        <v>0</v>
      </c>
      <c r="F131" s="33">
        <v>0</v>
      </c>
      <c r="G131" s="33">
        <v>0</v>
      </c>
      <c r="H131" s="33">
        <v>0</v>
      </c>
      <c r="I131" s="33">
        <v>4.2</v>
      </c>
      <c r="J131" s="33">
        <v>0.92</v>
      </c>
      <c r="K131" s="33">
        <v>0</v>
      </c>
      <c r="L131" s="33">
        <v>5</v>
      </c>
      <c r="M131" s="33">
        <v>-0.1</v>
      </c>
      <c r="N131" s="33">
        <v>3</v>
      </c>
      <c r="O131" s="33">
        <v>0</v>
      </c>
      <c r="P131" s="33">
        <v>0</v>
      </c>
      <c r="Q131" s="33">
        <v>1000</v>
      </c>
      <c r="R131" s="33">
        <v>1000</v>
      </c>
      <c r="S131" s="33">
        <v>0</v>
      </c>
      <c r="T131" s="33">
        <v>0</v>
      </c>
      <c r="U131" s="33">
        <v>0</v>
      </c>
      <c r="V131" s="33">
        <v>0</v>
      </c>
      <c r="W131" s="33">
        <v>0</v>
      </c>
      <c r="X131" s="33" t="str">
        <f>_xlfn.XLOOKUP($D131,Bus!$A$2:$A$121,Bus!$I$2:$I$121,0)</f>
        <v>SUROCCIDENTAL</v>
      </c>
      <c r="Y131" s="11" t="str">
        <f>_xlfn.XLOOKUP($D131,Bus!$A$2:$A$121,Bus!$J$2:$J$121,0)</f>
        <v>HUILATOL</v>
      </c>
    </row>
    <row r="132" spans="1:25" ht="13">
      <c r="A132" s="43" t="s">
        <v>1010</v>
      </c>
      <c r="B132" s="39" t="s">
        <v>433</v>
      </c>
      <c r="C132" s="33" t="s">
        <v>141</v>
      </c>
      <c r="D132" s="33" t="s">
        <v>805</v>
      </c>
      <c r="E132" s="33">
        <v>0</v>
      </c>
      <c r="F132" s="33">
        <v>0</v>
      </c>
      <c r="G132" s="33">
        <v>0</v>
      </c>
      <c r="H132" s="33">
        <v>0</v>
      </c>
      <c r="I132" s="33">
        <v>6.6</v>
      </c>
      <c r="J132" s="33">
        <v>0.92</v>
      </c>
      <c r="K132" s="33">
        <v>1</v>
      </c>
      <c r="L132" s="33">
        <v>17</v>
      </c>
      <c r="M132" s="33">
        <v>-7.9999990000000007</v>
      </c>
      <c r="N132" s="33">
        <v>9</v>
      </c>
      <c r="O132" s="33">
        <v>0</v>
      </c>
      <c r="P132" s="33">
        <v>0</v>
      </c>
      <c r="Q132" s="33">
        <v>1000</v>
      </c>
      <c r="R132" s="33">
        <v>1000</v>
      </c>
      <c r="S132" s="33">
        <v>0</v>
      </c>
      <c r="T132" s="33">
        <v>0</v>
      </c>
      <c r="U132" s="33">
        <v>0</v>
      </c>
      <c r="V132" s="33">
        <v>0</v>
      </c>
      <c r="W132" s="33">
        <v>0</v>
      </c>
      <c r="X132" s="33" t="str">
        <f>_xlfn.XLOOKUP($D132,Bus!$A$2:$A$121,Bus!$I$2:$I$121,0)</f>
        <v>SUROCCIDENTAL</v>
      </c>
      <c r="Y132" s="11" t="str">
        <f>_xlfn.XLOOKUP($D132,Bus!$A$2:$A$121,Bus!$J$2:$J$121,0)</f>
        <v>HUILATOL</v>
      </c>
    </row>
    <row r="133" spans="1:25" ht="13">
      <c r="A133" s="43" t="s">
        <v>1011</v>
      </c>
      <c r="B133" s="39" t="s">
        <v>434</v>
      </c>
      <c r="C133" s="33" t="s">
        <v>141</v>
      </c>
      <c r="D133" s="33" t="s">
        <v>805</v>
      </c>
      <c r="E133" s="33">
        <v>0</v>
      </c>
      <c r="F133" s="33">
        <v>0</v>
      </c>
      <c r="G133" s="33">
        <v>0</v>
      </c>
      <c r="H133" s="33">
        <v>0</v>
      </c>
      <c r="I133" s="33">
        <v>13.8</v>
      </c>
      <c r="J133" s="33">
        <v>0.9</v>
      </c>
      <c r="K133" s="33">
        <v>4</v>
      </c>
      <c r="L133" s="33">
        <v>40</v>
      </c>
      <c r="M133" s="33">
        <v>-23.311377</v>
      </c>
      <c r="N133" s="33">
        <v>27.311377</v>
      </c>
      <c r="O133" s="33">
        <v>0</v>
      </c>
      <c r="P133" s="33">
        <v>0</v>
      </c>
      <c r="Q133" s="33">
        <v>1000</v>
      </c>
      <c r="R133" s="33">
        <v>1000</v>
      </c>
      <c r="S133" s="33">
        <v>0</v>
      </c>
      <c r="T133" s="33">
        <v>0</v>
      </c>
      <c r="U133" s="33">
        <v>0</v>
      </c>
      <c r="V133" s="33">
        <v>0</v>
      </c>
      <c r="W133" s="33">
        <v>1</v>
      </c>
      <c r="X133" s="33" t="str">
        <f>_xlfn.XLOOKUP($D133,Bus!$A$2:$A$121,Bus!$I$2:$I$121,0)</f>
        <v>SUROCCIDENTAL</v>
      </c>
      <c r="Y133" s="11" t="str">
        <f>_xlfn.XLOOKUP($D133,Bus!$A$2:$A$121,Bus!$J$2:$J$121,0)</f>
        <v>HUILATOL</v>
      </c>
    </row>
    <row r="134" spans="1:25" ht="13">
      <c r="A134" s="43" t="s">
        <v>1012</v>
      </c>
      <c r="B134" s="39" t="s">
        <v>435</v>
      </c>
      <c r="C134" s="33" t="s">
        <v>141</v>
      </c>
      <c r="D134" s="33" t="s">
        <v>805</v>
      </c>
      <c r="E134" s="33">
        <v>0</v>
      </c>
      <c r="F134" s="33">
        <v>0</v>
      </c>
      <c r="G134" s="33">
        <v>0</v>
      </c>
      <c r="H134" s="33">
        <v>0</v>
      </c>
      <c r="I134" s="33">
        <v>13.8</v>
      </c>
      <c r="J134" s="33">
        <v>0.9</v>
      </c>
      <c r="K134" s="33">
        <v>4</v>
      </c>
      <c r="L134" s="33">
        <v>40</v>
      </c>
      <c r="M134" s="33">
        <v>-23.311377</v>
      </c>
      <c r="N134" s="33">
        <v>27.311377</v>
      </c>
      <c r="O134" s="33">
        <v>0</v>
      </c>
      <c r="P134" s="33">
        <v>0</v>
      </c>
      <c r="Q134" s="33">
        <v>1000</v>
      </c>
      <c r="R134" s="33">
        <v>1000</v>
      </c>
      <c r="S134" s="33">
        <v>0</v>
      </c>
      <c r="T134" s="33">
        <v>0</v>
      </c>
      <c r="U134" s="33">
        <v>0</v>
      </c>
      <c r="V134" s="33">
        <v>0</v>
      </c>
      <c r="W134" s="33">
        <v>1</v>
      </c>
      <c r="X134" s="33" t="str">
        <f>_xlfn.XLOOKUP($D134,Bus!$A$2:$A$121,Bus!$I$2:$I$121,0)</f>
        <v>SUROCCIDENTAL</v>
      </c>
      <c r="Y134" s="11" t="str">
        <f>_xlfn.XLOOKUP($D134,Bus!$A$2:$A$121,Bus!$J$2:$J$121,0)</f>
        <v>HUILATOL</v>
      </c>
    </row>
    <row r="135" spans="1:25" ht="13">
      <c r="A135" s="43" t="s">
        <v>1013</v>
      </c>
      <c r="B135" s="39" t="s">
        <v>436</v>
      </c>
      <c r="C135" s="33" t="s">
        <v>1386</v>
      </c>
      <c r="D135" s="33" t="s">
        <v>804</v>
      </c>
      <c r="E135" s="33">
        <v>0</v>
      </c>
      <c r="F135" s="33">
        <v>0</v>
      </c>
      <c r="G135" s="33">
        <v>0</v>
      </c>
      <c r="H135" s="33">
        <v>0</v>
      </c>
      <c r="I135" s="33">
        <v>13.8</v>
      </c>
      <c r="J135" s="33">
        <v>0.9</v>
      </c>
      <c r="K135" s="33">
        <v>3</v>
      </c>
      <c r="L135" s="33">
        <v>28</v>
      </c>
      <c r="M135" s="33">
        <v>-10.34</v>
      </c>
      <c r="N135" s="33">
        <v>8.7200000000000006</v>
      </c>
      <c r="O135" s="33">
        <v>0</v>
      </c>
      <c r="P135" s="33">
        <v>0</v>
      </c>
      <c r="Q135" s="33">
        <v>1000</v>
      </c>
      <c r="R135" s="33">
        <v>1000</v>
      </c>
      <c r="S135" s="33">
        <v>0</v>
      </c>
      <c r="T135" s="33">
        <v>0</v>
      </c>
      <c r="U135" s="33">
        <v>0</v>
      </c>
      <c r="V135" s="33">
        <v>0</v>
      </c>
      <c r="W135" s="33">
        <v>0</v>
      </c>
      <c r="X135" s="33" t="str">
        <f>_xlfn.XLOOKUP($D135,Bus!$A$2:$A$121,Bus!$I$2:$I$121,0)</f>
        <v>SUROCCIDENTAL</v>
      </c>
      <c r="Y135" s="11" t="str">
        <f>_xlfn.XLOOKUP($D135,Bus!$A$2:$A$121,Bus!$J$2:$J$121,0)</f>
        <v>HUILATOL</v>
      </c>
    </row>
    <row r="136" spans="1:25" ht="13">
      <c r="A136" s="43" t="s">
        <v>1014</v>
      </c>
      <c r="B136" s="39" t="s">
        <v>437</v>
      </c>
      <c r="C136" s="33" t="s">
        <v>1386</v>
      </c>
      <c r="D136" s="33" t="s">
        <v>804</v>
      </c>
      <c r="E136" s="33">
        <v>0</v>
      </c>
      <c r="F136" s="33">
        <v>0</v>
      </c>
      <c r="G136" s="33">
        <v>0</v>
      </c>
      <c r="H136" s="33">
        <v>0</v>
      </c>
      <c r="I136" s="33">
        <v>13.8</v>
      </c>
      <c r="J136" s="33">
        <v>0.9</v>
      </c>
      <c r="K136" s="33">
        <v>3</v>
      </c>
      <c r="L136" s="33">
        <v>28</v>
      </c>
      <c r="M136" s="33">
        <v>-10.34</v>
      </c>
      <c r="N136" s="33">
        <v>8.7200000000000006</v>
      </c>
      <c r="O136" s="33">
        <v>0</v>
      </c>
      <c r="P136" s="33">
        <v>0</v>
      </c>
      <c r="Q136" s="33">
        <v>1000</v>
      </c>
      <c r="R136" s="33">
        <v>1000</v>
      </c>
      <c r="S136" s="33">
        <v>0</v>
      </c>
      <c r="T136" s="33">
        <v>0</v>
      </c>
      <c r="U136" s="33">
        <v>0</v>
      </c>
      <c r="V136" s="33">
        <v>0</v>
      </c>
      <c r="W136" s="33">
        <v>0</v>
      </c>
      <c r="X136" s="33" t="str">
        <f>_xlfn.XLOOKUP($D136,Bus!$A$2:$A$121,Bus!$I$2:$I$121,0)</f>
        <v>SUROCCIDENTAL</v>
      </c>
      <c r="Y136" s="11" t="str">
        <f>_xlfn.XLOOKUP($D136,Bus!$A$2:$A$121,Bus!$J$2:$J$121,0)</f>
        <v>HUILATOL</v>
      </c>
    </row>
    <row r="137" spans="1:25" ht="13">
      <c r="A137" s="43" t="s">
        <v>1015</v>
      </c>
      <c r="B137" s="39" t="s">
        <v>438</v>
      </c>
      <c r="C137" s="33" t="s">
        <v>1386</v>
      </c>
      <c r="D137" s="33" t="s">
        <v>804</v>
      </c>
      <c r="E137" s="33">
        <v>0</v>
      </c>
      <c r="F137" s="33">
        <v>0</v>
      </c>
      <c r="G137" s="33">
        <v>0</v>
      </c>
      <c r="H137" s="33">
        <v>0</v>
      </c>
      <c r="I137" s="33">
        <v>13.8</v>
      </c>
      <c r="J137" s="33">
        <v>0.8</v>
      </c>
      <c r="K137" s="33">
        <v>0</v>
      </c>
      <c r="L137" s="33">
        <v>1.25</v>
      </c>
      <c r="M137" s="33">
        <v>0</v>
      </c>
      <c r="N137" s="33">
        <v>0</v>
      </c>
      <c r="O137" s="33">
        <v>0</v>
      </c>
      <c r="P137" s="33">
        <v>0</v>
      </c>
      <c r="Q137" s="33">
        <v>1000</v>
      </c>
      <c r="R137" s="33">
        <v>1000</v>
      </c>
      <c r="S137" s="33">
        <v>0</v>
      </c>
      <c r="T137" s="33">
        <v>0</v>
      </c>
      <c r="U137" s="33">
        <v>0</v>
      </c>
      <c r="V137" s="33">
        <v>0</v>
      </c>
      <c r="W137" s="33">
        <v>1</v>
      </c>
      <c r="X137" s="33" t="str">
        <f>_xlfn.XLOOKUP($D137,Bus!$A$2:$A$121,Bus!$I$2:$I$121,0)</f>
        <v>SUROCCIDENTAL</v>
      </c>
      <c r="Y137" s="11" t="str">
        <f>_xlfn.XLOOKUP($D137,Bus!$A$2:$A$121,Bus!$J$2:$J$121,0)</f>
        <v>HUILATOL</v>
      </c>
    </row>
    <row r="138" spans="1:25" ht="13">
      <c r="A138" s="43" t="s">
        <v>1016</v>
      </c>
      <c r="B138" s="39" t="s">
        <v>439</v>
      </c>
      <c r="C138" s="33" t="s">
        <v>140</v>
      </c>
      <c r="D138" s="33" t="s">
        <v>803</v>
      </c>
      <c r="E138" s="33">
        <v>0</v>
      </c>
      <c r="F138" s="33">
        <v>0</v>
      </c>
      <c r="G138" s="33">
        <v>0</v>
      </c>
      <c r="H138" s="33">
        <v>0</v>
      </c>
      <c r="I138" s="33">
        <v>13.8</v>
      </c>
      <c r="J138" s="33">
        <v>0.9</v>
      </c>
      <c r="K138" s="33">
        <v>60</v>
      </c>
      <c r="L138" s="33">
        <v>168.75</v>
      </c>
      <c r="M138" s="33">
        <v>-96.555556999999993</v>
      </c>
      <c r="N138" s="33">
        <v>85.444443000000007</v>
      </c>
      <c r="O138" s="33">
        <v>0</v>
      </c>
      <c r="P138" s="33">
        <v>0</v>
      </c>
      <c r="Q138" s="33">
        <v>1000</v>
      </c>
      <c r="R138" s="33">
        <v>1000</v>
      </c>
      <c r="S138" s="33">
        <v>0</v>
      </c>
      <c r="T138" s="33">
        <v>0</v>
      </c>
      <c r="U138" s="33">
        <v>0</v>
      </c>
      <c r="V138" s="33">
        <v>0</v>
      </c>
      <c r="W138" s="33">
        <v>1</v>
      </c>
      <c r="X138" s="33" t="str">
        <f>_xlfn.XLOOKUP($D138,Bus!$A$2:$A$121,Bus!$I$2:$I$121,0)</f>
        <v>SUROCCIDENTAL</v>
      </c>
      <c r="Y138" s="11" t="str">
        <f>_xlfn.XLOOKUP($D138,Bus!$A$2:$A$121,Bus!$J$2:$J$121,0)</f>
        <v>HUILATOL</v>
      </c>
    </row>
    <row r="139" spans="1:25" ht="13">
      <c r="A139" s="43" t="s">
        <v>1017</v>
      </c>
      <c r="B139" s="39" t="s">
        <v>440</v>
      </c>
      <c r="C139" s="33" t="s">
        <v>140</v>
      </c>
      <c r="D139" s="33" t="s">
        <v>803</v>
      </c>
      <c r="E139" s="33">
        <v>0</v>
      </c>
      <c r="F139" s="33">
        <v>0</v>
      </c>
      <c r="G139" s="33">
        <v>0</v>
      </c>
      <c r="H139" s="33">
        <v>0</v>
      </c>
      <c r="I139" s="33">
        <v>13.8</v>
      </c>
      <c r="J139" s="33">
        <v>0.9</v>
      </c>
      <c r="K139" s="33">
        <v>60</v>
      </c>
      <c r="L139" s="33">
        <v>168.75</v>
      </c>
      <c r="M139" s="33">
        <v>-96.555556999999993</v>
      </c>
      <c r="N139" s="33">
        <v>85.444443000000007</v>
      </c>
      <c r="O139" s="33">
        <v>0</v>
      </c>
      <c r="P139" s="33">
        <v>0</v>
      </c>
      <c r="Q139" s="33">
        <v>1000</v>
      </c>
      <c r="R139" s="33">
        <v>1000</v>
      </c>
      <c r="S139" s="33">
        <v>0</v>
      </c>
      <c r="T139" s="33">
        <v>0</v>
      </c>
      <c r="U139" s="33">
        <v>0</v>
      </c>
      <c r="V139" s="33">
        <v>0</v>
      </c>
      <c r="W139" s="33">
        <v>1</v>
      </c>
      <c r="X139" s="33" t="str">
        <f>_xlfn.XLOOKUP($D139,Bus!$A$2:$A$121,Bus!$I$2:$I$121,0)</f>
        <v>SUROCCIDENTAL</v>
      </c>
      <c r="Y139" s="11" t="str">
        <f>_xlfn.XLOOKUP($D139,Bus!$A$2:$A$121,Bus!$J$2:$J$121,0)</f>
        <v>HUILATOL</v>
      </c>
    </row>
    <row r="140" spans="1:25" ht="13">
      <c r="A140" s="43" t="s">
        <v>1018</v>
      </c>
      <c r="B140" s="39" t="s">
        <v>441</v>
      </c>
      <c r="C140" s="33" t="s">
        <v>141</v>
      </c>
      <c r="D140" s="33" t="s">
        <v>805</v>
      </c>
      <c r="E140" s="33">
        <v>0</v>
      </c>
      <c r="F140" s="33">
        <v>0</v>
      </c>
      <c r="G140" s="33">
        <v>0</v>
      </c>
      <c r="H140" s="33">
        <v>0</v>
      </c>
      <c r="I140" s="33">
        <v>6.6</v>
      </c>
      <c r="J140" s="33">
        <v>0.92</v>
      </c>
      <c r="K140" s="33">
        <v>1</v>
      </c>
      <c r="L140" s="33">
        <v>17</v>
      </c>
      <c r="M140" s="33">
        <v>-7.9999990000000007</v>
      </c>
      <c r="N140" s="33">
        <v>9</v>
      </c>
      <c r="O140" s="33">
        <v>0</v>
      </c>
      <c r="P140" s="33">
        <v>0</v>
      </c>
      <c r="Q140" s="33">
        <v>1000</v>
      </c>
      <c r="R140" s="33">
        <v>1000</v>
      </c>
      <c r="S140" s="33">
        <v>0</v>
      </c>
      <c r="T140" s="33">
        <v>0</v>
      </c>
      <c r="U140" s="33">
        <v>0</v>
      </c>
      <c r="V140" s="33">
        <v>0</v>
      </c>
      <c r="W140" s="33">
        <v>0</v>
      </c>
      <c r="X140" s="33" t="str">
        <f>_xlfn.XLOOKUP($D140,Bus!$A$2:$A$121,Bus!$I$2:$I$121,0)</f>
        <v>SUROCCIDENTAL</v>
      </c>
      <c r="Y140" s="11" t="str">
        <f>_xlfn.XLOOKUP($D140,Bus!$A$2:$A$121,Bus!$J$2:$J$121,0)</f>
        <v>HUILATOL</v>
      </c>
    </row>
    <row r="141" spans="1:25" ht="13">
      <c r="A141" s="43" t="s">
        <v>1019</v>
      </c>
      <c r="B141" s="39" t="s">
        <v>442</v>
      </c>
      <c r="C141" s="33" t="s">
        <v>141</v>
      </c>
      <c r="D141" s="33" t="s">
        <v>805</v>
      </c>
      <c r="E141" s="33">
        <v>0</v>
      </c>
      <c r="F141" s="33">
        <v>0</v>
      </c>
      <c r="G141" s="33">
        <v>0</v>
      </c>
      <c r="H141" s="33">
        <v>0</v>
      </c>
      <c r="I141" s="33">
        <v>6.6</v>
      </c>
      <c r="J141" s="33">
        <v>0.92</v>
      </c>
      <c r="K141" s="33">
        <v>1</v>
      </c>
      <c r="L141" s="33">
        <v>17</v>
      </c>
      <c r="M141" s="33">
        <v>-7.9999990000000007</v>
      </c>
      <c r="N141" s="33">
        <v>9</v>
      </c>
      <c r="O141" s="33">
        <v>0</v>
      </c>
      <c r="P141" s="33">
        <v>0</v>
      </c>
      <c r="Q141" s="33">
        <v>1000</v>
      </c>
      <c r="R141" s="33">
        <v>1000</v>
      </c>
      <c r="S141" s="33">
        <v>0</v>
      </c>
      <c r="T141" s="33">
        <v>0</v>
      </c>
      <c r="U141" s="33">
        <v>0</v>
      </c>
      <c r="V141" s="33">
        <v>0</v>
      </c>
      <c r="W141" s="33">
        <v>0</v>
      </c>
      <c r="X141" s="33" t="str">
        <f>_xlfn.XLOOKUP($D141,Bus!$A$2:$A$121,Bus!$I$2:$I$121,0)</f>
        <v>SUROCCIDENTAL</v>
      </c>
      <c r="Y141" s="11" t="str">
        <f>_xlfn.XLOOKUP($D141,Bus!$A$2:$A$121,Bus!$J$2:$J$121,0)</f>
        <v>HUILATOL</v>
      </c>
    </row>
    <row r="142" spans="1:25" ht="13">
      <c r="A142" s="43" t="s">
        <v>1020</v>
      </c>
      <c r="B142" s="39" t="s">
        <v>443</v>
      </c>
      <c r="C142" s="33" t="s">
        <v>1386</v>
      </c>
      <c r="D142" s="33" t="s">
        <v>804</v>
      </c>
      <c r="E142" s="33">
        <v>0</v>
      </c>
      <c r="F142" s="33">
        <v>0</v>
      </c>
      <c r="G142" s="33">
        <v>0</v>
      </c>
      <c r="H142" s="33">
        <v>0</v>
      </c>
      <c r="I142" s="33">
        <v>13.8</v>
      </c>
      <c r="J142" s="33">
        <v>0.9</v>
      </c>
      <c r="K142" s="33">
        <v>0</v>
      </c>
      <c r="L142" s="33">
        <v>3.75</v>
      </c>
      <c r="M142" s="33">
        <v>0</v>
      </c>
      <c r="N142" s="33">
        <v>0</v>
      </c>
      <c r="O142" s="33">
        <v>0</v>
      </c>
      <c r="P142" s="33">
        <v>0</v>
      </c>
      <c r="Q142" s="33">
        <v>1000</v>
      </c>
      <c r="R142" s="33">
        <v>1000</v>
      </c>
      <c r="S142" s="33">
        <v>0</v>
      </c>
      <c r="T142" s="33">
        <v>0</v>
      </c>
      <c r="U142" s="33">
        <v>0</v>
      </c>
      <c r="V142" s="33">
        <v>0</v>
      </c>
      <c r="W142" s="33">
        <v>1</v>
      </c>
      <c r="X142" s="33" t="str">
        <f>_xlfn.XLOOKUP($D142,Bus!$A$2:$A$121,Bus!$I$2:$I$121,0)</f>
        <v>SUROCCIDENTAL</v>
      </c>
      <c r="Y142" s="11" t="str">
        <f>_xlfn.XLOOKUP($D142,Bus!$A$2:$A$121,Bus!$J$2:$J$121,0)</f>
        <v>HUILATOL</v>
      </c>
    </row>
    <row r="143" spans="1:25" ht="13">
      <c r="A143" s="43" t="s">
        <v>1021</v>
      </c>
      <c r="B143" s="39" t="s">
        <v>444</v>
      </c>
      <c r="C143" s="33" t="s">
        <v>1386</v>
      </c>
      <c r="D143" s="33" t="s">
        <v>804</v>
      </c>
      <c r="E143" s="33">
        <v>0</v>
      </c>
      <c r="F143" s="33">
        <v>0</v>
      </c>
      <c r="G143" s="33">
        <v>0</v>
      </c>
      <c r="H143" s="33">
        <v>0</v>
      </c>
      <c r="I143" s="33">
        <v>13.8</v>
      </c>
      <c r="J143" s="33">
        <v>0.8</v>
      </c>
      <c r="K143" s="33">
        <v>0.2</v>
      </c>
      <c r="L143" s="33">
        <v>1.2</v>
      </c>
      <c r="M143" s="33">
        <v>0</v>
      </c>
      <c r="N143" s="33">
        <v>0</v>
      </c>
      <c r="O143" s="33">
        <v>0</v>
      </c>
      <c r="P143" s="33">
        <v>0</v>
      </c>
      <c r="Q143" s="33">
        <v>1000</v>
      </c>
      <c r="R143" s="33">
        <v>1000</v>
      </c>
      <c r="S143" s="33">
        <v>0</v>
      </c>
      <c r="T143" s="33">
        <v>0</v>
      </c>
      <c r="U143" s="33">
        <v>0</v>
      </c>
      <c r="V143" s="33">
        <v>0</v>
      </c>
      <c r="W143" s="33">
        <v>0</v>
      </c>
      <c r="X143" s="33" t="str">
        <f>_xlfn.XLOOKUP($D143,Bus!$A$2:$A$121,Bus!$I$2:$I$121,0)</f>
        <v>SUROCCIDENTAL</v>
      </c>
      <c r="Y143" s="11" t="str">
        <f>_xlfn.XLOOKUP($D143,Bus!$A$2:$A$121,Bus!$J$2:$J$121,0)</f>
        <v>HUILATOL</v>
      </c>
    </row>
    <row r="144" spans="1:25" ht="13">
      <c r="A144" s="43" t="s">
        <v>1022</v>
      </c>
      <c r="B144" s="39" t="s">
        <v>445</v>
      </c>
      <c r="C144" s="33" t="s">
        <v>140</v>
      </c>
      <c r="D144" s="33" t="s">
        <v>803</v>
      </c>
      <c r="E144" s="33">
        <v>0</v>
      </c>
      <c r="F144" s="33">
        <v>0</v>
      </c>
      <c r="G144" s="33">
        <v>0</v>
      </c>
      <c r="H144" s="33">
        <v>0</v>
      </c>
      <c r="I144" s="33">
        <v>13.8</v>
      </c>
      <c r="J144" s="33">
        <v>0.8</v>
      </c>
      <c r="K144" s="33">
        <v>0</v>
      </c>
      <c r="L144" s="33">
        <v>1.42</v>
      </c>
      <c r="M144" s="33">
        <v>0</v>
      </c>
      <c r="N144" s="33">
        <v>0</v>
      </c>
      <c r="O144" s="33">
        <v>0</v>
      </c>
      <c r="P144" s="33">
        <v>0</v>
      </c>
      <c r="Q144" s="33">
        <v>1000</v>
      </c>
      <c r="R144" s="33">
        <v>1000</v>
      </c>
      <c r="S144" s="33">
        <v>0</v>
      </c>
      <c r="T144" s="33">
        <v>0</v>
      </c>
      <c r="U144" s="33">
        <v>0</v>
      </c>
      <c r="V144" s="33">
        <v>0</v>
      </c>
      <c r="W144" s="33">
        <v>0</v>
      </c>
      <c r="X144" s="33" t="str">
        <f>_xlfn.XLOOKUP($D144,Bus!$A$2:$A$121,Bus!$I$2:$I$121,0)</f>
        <v>SUROCCIDENTAL</v>
      </c>
      <c r="Y144" s="11" t="str">
        <f>_xlfn.XLOOKUP($D144,Bus!$A$2:$A$121,Bus!$J$2:$J$121,0)</f>
        <v>HUILATOL</v>
      </c>
    </row>
    <row r="145" spans="1:25" ht="13">
      <c r="A145" s="43" t="s">
        <v>1023</v>
      </c>
      <c r="B145" s="39" t="s">
        <v>446</v>
      </c>
      <c r="C145" s="33" t="s">
        <v>140</v>
      </c>
      <c r="D145" s="33" t="s">
        <v>803</v>
      </c>
      <c r="E145" s="33">
        <v>0</v>
      </c>
      <c r="F145" s="33">
        <v>0</v>
      </c>
      <c r="G145" s="33">
        <v>0</v>
      </c>
      <c r="H145" s="33">
        <v>0</v>
      </c>
      <c r="I145" s="33">
        <v>13.8</v>
      </c>
      <c r="J145" s="33">
        <v>0.8</v>
      </c>
      <c r="K145" s="33">
        <v>0</v>
      </c>
      <c r="L145" s="33">
        <v>4.32</v>
      </c>
      <c r="M145" s="33">
        <v>0</v>
      </c>
      <c r="N145" s="33">
        <v>0</v>
      </c>
      <c r="O145" s="33">
        <v>0</v>
      </c>
      <c r="P145" s="33">
        <v>0</v>
      </c>
      <c r="Q145" s="33">
        <v>1000</v>
      </c>
      <c r="R145" s="33">
        <v>1000</v>
      </c>
      <c r="S145" s="33">
        <v>0</v>
      </c>
      <c r="T145" s="33">
        <v>0</v>
      </c>
      <c r="U145" s="33">
        <v>0</v>
      </c>
      <c r="V145" s="33">
        <v>0</v>
      </c>
      <c r="W145" s="33">
        <v>0</v>
      </c>
      <c r="X145" s="33" t="str">
        <f>_xlfn.XLOOKUP($D145,Bus!$A$2:$A$121,Bus!$I$2:$I$121,0)</f>
        <v>SUROCCIDENTAL</v>
      </c>
      <c r="Y145" s="11" t="str">
        <f>_xlfn.XLOOKUP($D145,Bus!$A$2:$A$121,Bus!$J$2:$J$121,0)</f>
        <v>HUILATOL</v>
      </c>
    </row>
    <row r="146" spans="1:25" ht="13">
      <c r="A146" s="43" t="s">
        <v>1024</v>
      </c>
      <c r="B146" s="39" t="s">
        <v>447</v>
      </c>
      <c r="C146" s="33" t="s">
        <v>140</v>
      </c>
      <c r="D146" s="33" t="s">
        <v>803</v>
      </c>
      <c r="E146" s="33">
        <v>0</v>
      </c>
      <c r="F146" s="33">
        <v>0</v>
      </c>
      <c r="G146" s="33">
        <v>0</v>
      </c>
      <c r="H146" s="33">
        <v>0</v>
      </c>
      <c r="I146" s="33">
        <v>13.8</v>
      </c>
      <c r="J146" s="33">
        <v>0.8</v>
      </c>
      <c r="K146" s="33">
        <v>0</v>
      </c>
      <c r="L146" s="33">
        <v>5.4</v>
      </c>
      <c r="M146" s="33">
        <v>0</v>
      </c>
      <c r="N146" s="33">
        <v>0</v>
      </c>
      <c r="O146" s="33">
        <v>0</v>
      </c>
      <c r="P146" s="33">
        <v>0</v>
      </c>
      <c r="Q146" s="33">
        <v>1000</v>
      </c>
      <c r="R146" s="33">
        <v>1000</v>
      </c>
      <c r="S146" s="33">
        <v>0</v>
      </c>
      <c r="T146" s="33">
        <v>0</v>
      </c>
      <c r="U146" s="33">
        <v>0</v>
      </c>
      <c r="V146" s="33">
        <v>0</v>
      </c>
      <c r="W146" s="33">
        <v>0</v>
      </c>
      <c r="X146" s="33" t="str">
        <f>_xlfn.XLOOKUP($D146,Bus!$A$2:$A$121,Bus!$I$2:$I$121,0)</f>
        <v>SUROCCIDENTAL</v>
      </c>
      <c r="Y146" s="11" t="str">
        <f>_xlfn.XLOOKUP($D146,Bus!$A$2:$A$121,Bus!$J$2:$J$121,0)</f>
        <v>HUILATOL</v>
      </c>
    </row>
    <row r="147" spans="1:25" ht="13">
      <c r="A147" s="43" t="s">
        <v>1025</v>
      </c>
      <c r="B147" s="39" t="s">
        <v>448</v>
      </c>
      <c r="C147" s="33" t="s">
        <v>140</v>
      </c>
      <c r="D147" s="33" t="s">
        <v>803</v>
      </c>
      <c r="E147" s="33">
        <v>0</v>
      </c>
      <c r="F147" s="33">
        <v>0</v>
      </c>
      <c r="G147" s="33">
        <v>0</v>
      </c>
      <c r="H147" s="33">
        <v>0</v>
      </c>
      <c r="I147" s="33">
        <v>13.8</v>
      </c>
      <c r="J147" s="33">
        <v>0.8</v>
      </c>
      <c r="K147" s="33">
        <v>0</v>
      </c>
      <c r="L147" s="33">
        <v>0.75</v>
      </c>
      <c r="M147" s="33">
        <v>0</v>
      </c>
      <c r="N147" s="33">
        <v>0</v>
      </c>
      <c r="O147" s="33">
        <v>0</v>
      </c>
      <c r="P147" s="33">
        <v>0</v>
      </c>
      <c r="Q147" s="33">
        <v>1000</v>
      </c>
      <c r="R147" s="33">
        <v>1000</v>
      </c>
      <c r="S147" s="33">
        <v>0</v>
      </c>
      <c r="T147" s="33">
        <v>0</v>
      </c>
      <c r="U147" s="33">
        <v>0</v>
      </c>
      <c r="V147" s="33">
        <v>0</v>
      </c>
      <c r="W147" s="33">
        <v>0</v>
      </c>
      <c r="X147" s="33" t="str">
        <f>_xlfn.XLOOKUP($D147,Bus!$A$2:$A$121,Bus!$I$2:$I$121,0)</f>
        <v>SUROCCIDENTAL</v>
      </c>
      <c r="Y147" s="11" t="str">
        <f>_xlfn.XLOOKUP($D147,Bus!$A$2:$A$121,Bus!$J$2:$J$121,0)</f>
        <v>HUILATOL</v>
      </c>
    </row>
    <row r="148" spans="1:25" ht="13">
      <c r="A148" s="43" t="s">
        <v>1026</v>
      </c>
      <c r="B148" s="39" t="s">
        <v>449</v>
      </c>
      <c r="C148" s="33" t="s">
        <v>1386</v>
      </c>
      <c r="D148" s="33" t="s">
        <v>804</v>
      </c>
      <c r="E148" s="33">
        <v>0</v>
      </c>
      <c r="F148" s="33">
        <v>0</v>
      </c>
      <c r="G148" s="33">
        <v>0</v>
      </c>
      <c r="H148" s="33">
        <v>0</v>
      </c>
      <c r="I148" s="33">
        <v>13.8</v>
      </c>
      <c r="J148" s="33">
        <v>0.9</v>
      </c>
      <c r="K148" s="33">
        <v>0</v>
      </c>
      <c r="L148" s="33">
        <v>3.75</v>
      </c>
      <c r="M148" s="33">
        <v>0</v>
      </c>
      <c r="N148" s="33">
        <v>0</v>
      </c>
      <c r="O148" s="33">
        <v>0</v>
      </c>
      <c r="P148" s="33">
        <v>0</v>
      </c>
      <c r="Q148" s="33">
        <v>1000</v>
      </c>
      <c r="R148" s="33">
        <v>1000</v>
      </c>
      <c r="S148" s="33">
        <v>0</v>
      </c>
      <c r="T148" s="33">
        <v>0</v>
      </c>
      <c r="U148" s="33">
        <v>0</v>
      </c>
      <c r="V148" s="33">
        <v>0</v>
      </c>
      <c r="W148" s="33">
        <v>0</v>
      </c>
      <c r="X148" s="33" t="str">
        <f>_xlfn.XLOOKUP($D148,Bus!$A$2:$A$121,Bus!$I$2:$I$121,0)</f>
        <v>SUROCCIDENTAL</v>
      </c>
      <c r="Y148" s="11" t="str">
        <f>_xlfn.XLOOKUP($D148,Bus!$A$2:$A$121,Bus!$J$2:$J$121,0)</f>
        <v>HUILATOL</v>
      </c>
    </row>
    <row r="149" spans="1:25" ht="13">
      <c r="A149" s="43" t="s">
        <v>1027</v>
      </c>
      <c r="B149" s="39" t="s">
        <v>450</v>
      </c>
      <c r="C149" s="33" t="s">
        <v>1386</v>
      </c>
      <c r="D149" s="33" t="s">
        <v>804</v>
      </c>
      <c r="E149" s="33">
        <v>0</v>
      </c>
      <c r="F149" s="33">
        <v>0</v>
      </c>
      <c r="G149" s="33">
        <v>0</v>
      </c>
      <c r="H149" s="33">
        <v>0</v>
      </c>
      <c r="I149" s="33">
        <v>13.8</v>
      </c>
      <c r="J149" s="33">
        <v>0.9</v>
      </c>
      <c r="K149" s="33">
        <v>0</v>
      </c>
      <c r="L149" s="33">
        <v>2.5</v>
      </c>
      <c r="M149" s="33">
        <v>0</v>
      </c>
      <c r="N149" s="33">
        <v>0</v>
      </c>
      <c r="O149" s="33">
        <v>0</v>
      </c>
      <c r="P149" s="33">
        <v>0</v>
      </c>
      <c r="Q149" s="33">
        <v>1000</v>
      </c>
      <c r="R149" s="33">
        <v>1000</v>
      </c>
      <c r="S149" s="33">
        <v>0</v>
      </c>
      <c r="T149" s="33">
        <v>0</v>
      </c>
      <c r="U149" s="33">
        <v>0</v>
      </c>
      <c r="V149" s="33">
        <v>0</v>
      </c>
      <c r="W149" s="33">
        <v>0</v>
      </c>
      <c r="X149" s="33" t="str">
        <f>_xlfn.XLOOKUP($D149,Bus!$A$2:$A$121,Bus!$I$2:$I$121,0)</f>
        <v>SUROCCIDENTAL</v>
      </c>
      <c r="Y149" s="11" t="str">
        <f>_xlfn.XLOOKUP($D149,Bus!$A$2:$A$121,Bus!$J$2:$J$121,0)</f>
        <v>HUILATOL</v>
      </c>
    </row>
    <row r="150" spans="1:25" ht="13">
      <c r="A150" s="43" t="s">
        <v>1028</v>
      </c>
      <c r="B150" s="39" t="s">
        <v>451</v>
      </c>
      <c r="C150" s="33" t="s">
        <v>1386</v>
      </c>
      <c r="D150" s="33" t="s">
        <v>804</v>
      </c>
      <c r="E150" s="33">
        <v>0</v>
      </c>
      <c r="F150" s="33">
        <v>0</v>
      </c>
      <c r="G150" s="33">
        <v>0</v>
      </c>
      <c r="H150" s="33">
        <v>0</v>
      </c>
      <c r="I150" s="33">
        <v>13.8</v>
      </c>
      <c r="J150" s="33">
        <v>0.9</v>
      </c>
      <c r="K150" s="33">
        <v>0</v>
      </c>
      <c r="L150" s="33">
        <v>2.5</v>
      </c>
      <c r="M150" s="33">
        <v>0</v>
      </c>
      <c r="N150" s="33">
        <v>0</v>
      </c>
      <c r="O150" s="33">
        <v>0</v>
      </c>
      <c r="P150" s="33">
        <v>0</v>
      </c>
      <c r="Q150" s="33">
        <v>1000</v>
      </c>
      <c r="R150" s="33">
        <v>1000</v>
      </c>
      <c r="S150" s="33">
        <v>0</v>
      </c>
      <c r="T150" s="33">
        <v>0</v>
      </c>
      <c r="U150" s="33">
        <v>0</v>
      </c>
      <c r="V150" s="33">
        <v>0</v>
      </c>
      <c r="W150" s="33">
        <v>0</v>
      </c>
      <c r="X150" s="33" t="str">
        <f>_xlfn.XLOOKUP($D150,Bus!$A$2:$A$121,Bus!$I$2:$I$121,0)</f>
        <v>SUROCCIDENTAL</v>
      </c>
      <c r="Y150" s="11" t="str">
        <f>_xlfn.XLOOKUP($D150,Bus!$A$2:$A$121,Bus!$J$2:$J$121,0)</f>
        <v>HUILATOL</v>
      </c>
    </row>
    <row r="151" spans="1:25" ht="13">
      <c r="A151" s="43" t="s">
        <v>1029</v>
      </c>
      <c r="B151" s="39" t="s">
        <v>452</v>
      </c>
      <c r="C151" s="33" t="s">
        <v>1386</v>
      </c>
      <c r="D151" s="33" t="s">
        <v>804</v>
      </c>
      <c r="E151" s="33">
        <v>0</v>
      </c>
      <c r="F151" s="33">
        <v>0</v>
      </c>
      <c r="G151" s="33">
        <v>0</v>
      </c>
      <c r="H151" s="33">
        <v>0</v>
      </c>
      <c r="I151" s="33">
        <v>13.8</v>
      </c>
      <c r="J151" s="33">
        <v>0.8</v>
      </c>
      <c r="K151" s="33">
        <v>0</v>
      </c>
      <c r="L151" s="33">
        <v>0.3</v>
      </c>
      <c r="M151" s="33">
        <v>0</v>
      </c>
      <c r="N151" s="33">
        <v>0</v>
      </c>
      <c r="O151" s="33">
        <v>0</v>
      </c>
      <c r="P151" s="33">
        <v>0</v>
      </c>
      <c r="Q151" s="33">
        <v>1000</v>
      </c>
      <c r="R151" s="33">
        <v>1000</v>
      </c>
      <c r="S151" s="33">
        <v>0</v>
      </c>
      <c r="T151" s="33">
        <v>0</v>
      </c>
      <c r="U151" s="33">
        <v>0</v>
      </c>
      <c r="V151" s="33">
        <v>0</v>
      </c>
      <c r="W151" s="33">
        <v>0</v>
      </c>
      <c r="X151" s="33" t="str">
        <f>_xlfn.XLOOKUP($D151,Bus!$A$2:$A$121,Bus!$I$2:$I$121,0)</f>
        <v>SUROCCIDENTAL</v>
      </c>
      <c r="Y151" s="11" t="str">
        <f>_xlfn.XLOOKUP($D151,Bus!$A$2:$A$121,Bus!$J$2:$J$121,0)</f>
        <v>HUILATOL</v>
      </c>
    </row>
    <row r="152" spans="1:25" ht="13">
      <c r="A152" s="43" t="s">
        <v>1030</v>
      </c>
      <c r="B152" s="39" t="s">
        <v>453</v>
      </c>
      <c r="C152" s="33" t="s">
        <v>1386</v>
      </c>
      <c r="D152" s="33" t="s">
        <v>804</v>
      </c>
      <c r="E152" s="33">
        <v>0</v>
      </c>
      <c r="F152" s="33">
        <v>0</v>
      </c>
      <c r="G152" s="33">
        <v>0</v>
      </c>
      <c r="H152" s="33">
        <v>0</v>
      </c>
      <c r="I152" s="33">
        <v>13.8</v>
      </c>
      <c r="J152" s="33">
        <v>0.8</v>
      </c>
      <c r="K152" s="33">
        <v>0</v>
      </c>
      <c r="L152" s="33">
        <v>0.7</v>
      </c>
      <c r="M152" s="33">
        <v>0</v>
      </c>
      <c r="N152" s="33">
        <v>0</v>
      </c>
      <c r="O152" s="33">
        <v>0</v>
      </c>
      <c r="P152" s="33">
        <v>0</v>
      </c>
      <c r="Q152" s="33">
        <v>1000</v>
      </c>
      <c r="R152" s="33">
        <v>1000</v>
      </c>
      <c r="S152" s="33">
        <v>0</v>
      </c>
      <c r="T152" s="33">
        <v>0</v>
      </c>
      <c r="U152" s="33">
        <v>0</v>
      </c>
      <c r="V152" s="33">
        <v>0</v>
      </c>
      <c r="W152" s="33">
        <v>0</v>
      </c>
      <c r="X152" s="33" t="str">
        <f>_xlfn.XLOOKUP($D152,Bus!$A$2:$A$121,Bus!$I$2:$I$121,0)</f>
        <v>SUROCCIDENTAL</v>
      </c>
      <c r="Y152" s="11" t="str">
        <f>_xlfn.XLOOKUP($D152,Bus!$A$2:$A$121,Bus!$J$2:$J$121,0)</f>
        <v>HUILATOL</v>
      </c>
    </row>
    <row r="153" spans="1:25" ht="13">
      <c r="A153" s="43" t="s">
        <v>1031</v>
      </c>
      <c r="B153" s="39" t="s">
        <v>454</v>
      </c>
      <c r="C153" s="33" t="s">
        <v>143</v>
      </c>
      <c r="D153" s="33" t="s">
        <v>807</v>
      </c>
      <c r="E153" s="33">
        <v>0</v>
      </c>
      <c r="F153" s="33">
        <v>0</v>
      </c>
      <c r="G153" s="33">
        <v>0</v>
      </c>
      <c r="H153" s="33">
        <v>0</v>
      </c>
      <c r="I153" s="33">
        <v>115</v>
      </c>
      <c r="J153" s="33">
        <v>0.8</v>
      </c>
      <c r="K153" s="33">
        <v>0</v>
      </c>
      <c r="L153" s="33">
        <v>5.2</v>
      </c>
      <c r="M153" s="33">
        <v>-6.5</v>
      </c>
      <c r="N153" s="33">
        <v>6.5</v>
      </c>
      <c r="O153" s="33">
        <v>0</v>
      </c>
      <c r="P153" s="33">
        <v>0</v>
      </c>
      <c r="Q153" s="33">
        <v>1000</v>
      </c>
      <c r="R153" s="33">
        <v>1000</v>
      </c>
      <c r="S153" s="33">
        <v>0</v>
      </c>
      <c r="T153" s="33">
        <v>0</v>
      </c>
      <c r="U153" s="33">
        <v>0</v>
      </c>
      <c r="V153" s="33">
        <v>0</v>
      </c>
      <c r="W153" s="33">
        <v>1</v>
      </c>
      <c r="X153" s="33" t="str">
        <f>_xlfn.XLOOKUP($D153,Bus!$A$2:$A$121,Bus!$I$2:$I$121,0)</f>
        <v>SUROCCIDENTAL</v>
      </c>
      <c r="Y153" s="11" t="str">
        <f>_xlfn.XLOOKUP($D153,Bus!$A$2:$A$121,Bus!$J$2:$J$121,0)</f>
        <v>VALLE</v>
      </c>
    </row>
    <row r="154" spans="1:25" ht="13">
      <c r="A154" s="43" t="s">
        <v>1032</v>
      </c>
      <c r="B154" s="39" t="s">
        <v>455</v>
      </c>
      <c r="C154" s="33" t="s">
        <v>150</v>
      </c>
      <c r="D154" s="33" t="s">
        <v>814</v>
      </c>
      <c r="E154" s="33">
        <v>0</v>
      </c>
      <c r="F154" s="33">
        <v>0</v>
      </c>
      <c r="G154" s="33">
        <v>0</v>
      </c>
      <c r="H154" s="33">
        <v>0</v>
      </c>
      <c r="I154" s="33">
        <v>13.8</v>
      </c>
      <c r="J154" s="33">
        <v>0.9</v>
      </c>
      <c r="K154" s="33">
        <v>0</v>
      </c>
      <c r="L154" s="33">
        <v>14.2</v>
      </c>
      <c r="M154" s="33">
        <v>0</v>
      </c>
      <c r="N154" s="33">
        <v>0</v>
      </c>
      <c r="O154" s="33">
        <v>0</v>
      </c>
      <c r="P154" s="33">
        <v>0</v>
      </c>
      <c r="Q154" s="33">
        <v>1000</v>
      </c>
      <c r="R154" s="33">
        <v>1000</v>
      </c>
      <c r="S154" s="33">
        <v>0</v>
      </c>
      <c r="T154" s="33">
        <v>0</v>
      </c>
      <c r="U154" s="33">
        <v>0</v>
      </c>
      <c r="V154" s="33">
        <v>0</v>
      </c>
      <c r="W154" s="33">
        <v>0</v>
      </c>
      <c r="X154" s="33" t="str">
        <f>_xlfn.XLOOKUP($D154,Bus!$A$2:$A$121,Bus!$I$2:$I$121,0)</f>
        <v>SUROCCIDENTAL</v>
      </c>
      <c r="Y154" s="11" t="str">
        <f>_xlfn.XLOOKUP($D154,Bus!$A$2:$A$121,Bus!$J$2:$J$121,0)</f>
        <v>VALLE</v>
      </c>
    </row>
    <row r="155" spans="1:25" ht="13">
      <c r="A155" s="43" t="s">
        <v>1033</v>
      </c>
      <c r="B155" s="39" t="s">
        <v>456</v>
      </c>
      <c r="C155" s="33" t="s">
        <v>144</v>
      </c>
      <c r="D155" s="33" t="s">
        <v>808</v>
      </c>
      <c r="E155" s="33">
        <v>0</v>
      </c>
      <c r="F155" s="33">
        <v>0</v>
      </c>
      <c r="G155" s="33">
        <v>0</v>
      </c>
      <c r="H155" s="33">
        <v>0</v>
      </c>
      <c r="I155" s="33">
        <v>13.8</v>
      </c>
      <c r="J155" s="33">
        <v>0.9</v>
      </c>
      <c r="K155" s="33">
        <v>0</v>
      </c>
      <c r="L155" s="33">
        <v>15.86</v>
      </c>
      <c r="M155" s="33">
        <v>0</v>
      </c>
      <c r="N155" s="33">
        <v>0</v>
      </c>
      <c r="O155" s="33">
        <v>0</v>
      </c>
      <c r="P155" s="33">
        <v>0</v>
      </c>
      <c r="Q155" s="33">
        <v>1000</v>
      </c>
      <c r="R155" s="33">
        <v>1000</v>
      </c>
      <c r="S155" s="33">
        <v>0</v>
      </c>
      <c r="T155" s="33">
        <v>0</v>
      </c>
      <c r="U155" s="33">
        <v>0</v>
      </c>
      <c r="V155" s="33">
        <v>0</v>
      </c>
      <c r="W155" s="33">
        <v>0</v>
      </c>
      <c r="X155" s="33" t="str">
        <f>_xlfn.XLOOKUP($D155,Bus!$A$2:$A$121,Bus!$I$2:$I$121,0)</f>
        <v>SUROCCIDENTAL</v>
      </c>
      <c r="Y155" s="11" t="str">
        <f>_xlfn.XLOOKUP($D155,Bus!$A$2:$A$121,Bus!$J$2:$J$121,0)</f>
        <v>VALLE</v>
      </c>
    </row>
    <row r="156" spans="1:25" ht="13">
      <c r="A156" s="43" t="s">
        <v>1034</v>
      </c>
      <c r="B156" s="39" t="s">
        <v>457</v>
      </c>
      <c r="C156" s="33" t="s">
        <v>144</v>
      </c>
      <c r="D156" s="33" t="s">
        <v>808</v>
      </c>
      <c r="E156" s="33">
        <v>0</v>
      </c>
      <c r="F156" s="33">
        <v>0</v>
      </c>
      <c r="G156" s="33">
        <v>0</v>
      </c>
      <c r="H156" s="33">
        <v>0</v>
      </c>
      <c r="I156" s="33">
        <v>13.8</v>
      </c>
      <c r="J156" s="33">
        <v>0.9</v>
      </c>
      <c r="K156" s="33">
        <v>0</v>
      </c>
      <c r="L156" s="33">
        <v>5.8</v>
      </c>
      <c r="M156" s="33">
        <v>0</v>
      </c>
      <c r="N156" s="33">
        <v>0</v>
      </c>
      <c r="O156" s="33">
        <v>0</v>
      </c>
      <c r="P156" s="33">
        <v>0</v>
      </c>
      <c r="Q156" s="33">
        <v>1000</v>
      </c>
      <c r="R156" s="33">
        <v>1000</v>
      </c>
      <c r="S156" s="33">
        <v>0</v>
      </c>
      <c r="T156" s="33">
        <v>0</v>
      </c>
      <c r="U156" s="33">
        <v>0</v>
      </c>
      <c r="V156" s="33">
        <v>0</v>
      </c>
      <c r="W156" s="33">
        <v>0</v>
      </c>
      <c r="X156" s="33" t="str">
        <f>_xlfn.XLOOKUP($D156,Bus!$A$2:$A$121,Bus!$I$2:$I$121,0)</f>
        <v>SUROCCIDENTAL</v>
      </c>
      <c r="Y156" s="11" t="str">
        <f>_xlfn.XLOOKUP($D156,Bus!$A$2:$A$121,Bus!$J$2:$J$121,0)</f>
        <v>VALLE</v>
      </c>
    </row>
    <row r="157" spans="1:25" ht="13">
      <c r="A157" s="43" t="s">
        <v>1035</v>
      </c>
      <c r="B157" s="39" t="s">
        <v>458</v>
      </c>
      <c r="C157" s="33" t="s">
        <v>144</v>
      </c>
      <c r="D157" s="33" t="s">
        <v>808</v>
      </c>
      <c r="E157" s="33">
        <v>0</v>
      </c>
      <c r="F157" s="33">
        <v>0</v>
      </c>
      <c r="G157" s="33">
        <v>0</v>
      </c>
      <c r="H157" s="33">
        <v>0</v>
      </c>
      <c r="I157" s="33">
        <v>13.8</v>
      </c>
      <c r="J157" s="33">
        <v>0.9</v>
      </c>
      <c r="K157" s="33">
        <v>0</v>
      </c>
      <c r="L157" s="33">
        <v>8.6999999999999993</v>
      </c>
      <c r="M157" s="33">
        <v>0</v>
      </c>
      <c r="N157" s="33">
        <v>0</v>
      </c>
      <c r="O157" s="33">
        <v>0</v>
      </c>
      <c r="P157" s="33">
        <v>0</v>
      </c>
      <c r="Q157" s="33">
        <v>1000</v>
      </c>
      <c r="R157" s="33">
        <v>1000</v>
      </c>
      <c r="S157" s="33">
        <v>0</v>
      </c>
      <c r="T157" s="33">
        <v>0</v>
      </c>
      <c r="U157" s="33">
        <v>0</v>
      </c>
      <c r="V157" s="33">
        <v>0</v>
      </c>
      <c r="W157" s="33">
        <v>0</v>
      </c>
      <c r="X157" s="33" t="str">
        <f>_xlfn.XLOOKUP($D157,Bus!$A$2:$A$121,Bus!$I$2:$I$121,0)</f>
        <v>SUROCCIDENTAL</v>
      </c>
      <c r="Y157" s="11" t="str">
        <f>_xlfn.XLOOKUP($D157,Bus!$A$2:$A$121,Bus!$J$2:$J$121,0)</f>
        <v>VALLE</v>
      </c>
    </row>
    <row r="158" spans="1:25" ht="13">
      <c r="A158" s="43" t="s">
        <v>1036</v>
      </c>
      <c r="B158" s="39" t="s">
        <v>459</v>
      </c>
      <c r="C158" s="33" t="s">
        <v>148</v>
      </c>
      <c r="D158" s="33" t="s">
        <v>812</v>
      </c>
      <c r="E158" s="33">
        <v>0</v>
      </c>
      <c r="F158" s="33">
        <v>0</v>
      </c>
      <c r="G158" s="33">
        <v>0</v>
      </c>
      <c r="H158" s="33">
        <v>0</v>
      </c>
      <c r="I158" s="33">
        <v>13.8</v>
      </c>
      <c r="J158" s="33">
        <v>0.9</v>
      </c>
      <c r="K158" s="33">
        <v>0</v>
      </c>
      <c r="L158" s="33">
        <v>9.9</v>
      </c>
      <c r="M158" s="33">
        <v>0</v>
      </c>
      <c r="N158" s="33">
        <v>0</v>
      </c>
      <c r="O158" s="33">
        <v>0</v>
      </c>
      <c r="P158" s="33">
        <v>0</v>
      </c>
      <c r="Q158" s="33">
        <v>1000</v>
      </c>
      <c r="R158" s="33">
        <v>1000</v>
      </c>
      <c r="S158" s="33">
        <v>0</v>
      </c>
      <c r="T158" s="33">
        <v>0</v>
      </c>
      <c r="U158" s="33">
        <v>0</v>
      </c>
      <c r="V158" s="33">
        <v>0</v>
      </c>
      <c r="W158" s="33">
        <v>0</v>
      </c>
      <c r="X158" s="33" t="str">
        <f>_xlfn.XLOOKUP($D158,Bus!$A$2:$A$121,Bus!$I$2:$I$121,0)</f>
        <v>SUROCCIDENTAL</v>
      </c>
      <c r="Y158" s="11" t="str">
        <f>_xlfn.XLOOKUP($D158,Bus!$A$2:$A$121,Bus!$J$2:$J$121,0)</f>
        <v>VALLE</v>
      </c>
    </row>
    <row r="159" spans="1:25" ht="13">
      <c r="A159" s="43" t="s">
        <v>1037</v>
      </c>
      <c r="B159" s="39" t="s">
        <v>460</v>
      </c>
      <c r="C159" s="33" t="s">
        <v>146</v>
      </c>
      <c r="D159" s="33" t="s">
        <v>810</v>
      </c>
      <c r="E159" s="33">
        <v>0</v>
      </c>
      <c r="F159" s="33">
        <v>0</v>
      </c>
      <c r="G159" s="33">
        <v>0</v>
      </c>
      <c r="H159" s="33">
        <v>0</v>
      </c>
      <c r="I159" s="33">
        <v>13.8</v>
      </c>
      <c r="J159" s="33">
        <v>0.9</v>
      </c>
      <c r="K159" s="33">
        <v>30</v>
      </c>
      <c r="L159" s="33">
        <v>119.99999200000001</v>
      </c>
      <c r="M159" s="33">
        <v>-44</v>
      </c>
      <c r="N159" s="33">
        <v>48</v>
      </c>
      <c r="O159" s="33">
        <v>0</v>
      </c>
      <c r="P159" s="33">
        <v>0</v>
      </c>
      <c r="Q159" s="33">
        <v>1000</v>
      </c>
      <c r="R159" s="33">
        <v>1000</v>
      </c>
      <c r="S159" s="33">
        <v>0</v>
      </c>
      <c r="T159" s="33">
        <v>0</v>
      </c>
      <c r="U159" s="33">
        <v>0</v>
      </c>
      <c r="V159" s="33">
        <v>0</v>
      </c>
      <c r="W159" s="33">
        <v>1</v>
      </c>
      <c r="X159" s="33" t="str">
        <f>_xlfn.XLOOKUP($D159,Bus!$A$2:$A$121,Bus!$I$2:$I$121,0)</f>
        <v>SUROCCIDENTAL</v>
      </c>
      <c r="Y159" s="11" t="str">
        <f>_xlfn.XLOOKUP($D159,Bus!$A$2:$A$121,Bus!$J$2:$J$121,0)</f>
        <v>VALLE</v>
      </c>
    </row>
    <row r="160" spans="1:25" ht="13">
      <c r="A160" s="43" t="s">
        <v>1038</v>
      </c>
      <c r="B160" s="39" t="s">
        <v>461</v>
      </c>
      <c r="C160" s="33" t="s">
        <v>143</v>
      </c>
      <c r="D160" s="33" t="s">
        <v>807</v>
      </c>
      <c r="E160" s="33">
        <v>0</v>
      </c>
      <c r="F160" s="33">
        <v>0</v>
      </c>
      <c r="G160" s="33">
        <v>0</v>
      </c>
      <c r="H160" s="33">
        <v>0</v>
      </c>
      <c r="I160" s="33">
        <v>6.9</v>
      </c>
      <c r="J160" s="33">
        <v>0.9</v>
      </c>
      <c r="K160" s="33">
        <v>1</v>
      </c>
      <c r="L160" s="33">
        <v>13</v>
      </c>
      <c r="M160" s="33">
        <v>-7.6666669999999986</v>
      </c>
      <c r="N160" s="33">
        <v>8.6666670000000003</v>
      </c>
      <c r="O160" s="33">
        <v>0</v>
      </c>
      <c r="P160" s="33">
        <v>0</v>
      </c>
      <c r="Q160" s="33">
        <v>1000</v>
      </c>
      <c r="R160" s="33">
        <v>1000</v>
      </c>
      <c r="S160" s="33">
        <v>0</v>
      </c>
      <c r="T160" s="33">
        <v>0</v>
      </c>
      <c r="U160" s="33">
        <v>0</v>
      </c>
      <c r="V160" s="33">
        <v>0</v>
      </c>
      <c r="W160" s="33">
        <v>1</v>
      </c>
      <c r="X160" s="33" t="str">
        <f>_xlfn.XLOOKUP($D160,Bus!$A$2:$A$121,Bus!$I$2:$I$121,0)</f>
        <v>SUROCCIDENTAL</v>
      </c>
      <c r="Y160" s="11" t="str">
        <f>_xlfn.XLOOKUP($D160,Bus!$A$2:$A$121,Bus!$J$2:$J$121,0)</f>
        <v>VALLE</v>
      </c>
    </row>
    <row r="161" spans="1:25" ht="13">
      <c r="A161" s="43" t="s">
        <v>1039</v>
      </c>
      <c r="B161" s="39" t="s">
        <v>462</v>
      </c>
      <c r="C161" s="33" t="s">
        <v>143</v>
      </c>
      <c r="D161" s="33" t="s">
        <v>807</v>
      </c>
      <c r="E161" s="33">
        <v>0</v>
      </c>
      <c r="F161" s="33">
        <v>0</v>
      </c>
      <c r="G161" s="33">
        <v>0</v>
      </c>
      <c r="H161" s="33">
        <v>0</v>
      </c>
      <c r="I161" s="33">
        <v>6.9</v>
      </c>
      <c r="J161" s="33">
        <v>0.98</v>
      </c>
      <c r="K161" s="33">
        <v>5</v>
      </c>
      <c r="L161" s="33">
        <v>24</v>
      </c>
      <c r="M161" s="33">
        <v>-10.615385</v>
      </c>
      <c r="N161" s="33">
        <v>11.615385</v>
      </c>
      <c r="O161" s="33">
        <v>0</v>
      </c>
      <c r="P161" s="33">
        <v>0</v>
      </c>
      <c r="Q161" s="33">
        <v>1000</v>
      </c>
      <c r="R161" s="33">
        <v>1000</v>
      </c>
      <c r="S161" s="33">
        <v>0</v>
      </c>
      <c r="T161" s="33">
        <v>0</v>
      </c>
      <c r="U161" s="33">
        <v>0</v>
      </c>
      <c r="V161" s="33">
        <v>0</v>
      </c>
      <c r="W161" s="33">
        <v>1</v>
      </c>
      <c r="X161" s="33" t="str">
        <f>_xlfn.XLOOKUP($D161,Bus!$A$2:$A$121,Bus!$I$2:$I$121,0)</f>
        <v>SUROCCIDENTAL</v>
      </c>
      <c r="Y161" s="11" t="str">
        <f>_xlfn.XLOOKUP($D161,Bus!$A$2:$A$121,Bus!$J$2:$J$121,0)</f>
        <v>VALLE</v>
      </c>
    </row>
    <row r="162" spans="1:25" ht="13">
      <c r="A162" s="43" t="s">
        <v>1040</v>
      </c>
      <c r="B162" s="39" t="s">
        <v>463</v>
      </c>
      <c r="C162" s="33" t="s">
        <v>148</v>
      </c>
      <c r="D162" s="33" t="s">
        <v>812</v>
      </c>
      <c r="E162" s="33">
        <v>0</v>
      </c>
      <c r="F162" s="33">
        <v>0</v>
      </c>
      <c r="G162" s="33">
        <v>0</v>
      </c>
      <c r="H162" s="33">
        <v>0</v>
      </c>
      <c r="I162" s="33">
        <v>13.8</v>
      </c>
      <c r="J162" s="33">
        <v>0.9</v>
      </c>
      <c r="K162" s="33">
        <v>16</v>
      </c>
      <c r="L162" s="33">
        <v>33</v>
      </c>
      <c r="M162" s="33">
        <v>-29</v>
      </c>
      <c r="N162" s="33">
        <v>20</v>
      </c>
      <c r="O162" s="33">
        <v>0</v>
      </c>
      <c r="P162" s="33">
        <v>0</v>
      </c>
      <c r="Q162" s="33">
        <v>1000</v>
      </c>
      <c r="R162" s="33">
        <v>1000</v>
      </c>
      <c r="S162" s="33">
        <v>0</v>
      </c>
      <c r="T162" s="33">
        <v>0</v>
      </c>
      <c r="U162" s="33">
        <v>0</v>
      </c>
      <c r="V162" s="33">
        <v>0</v>
      </c>
      <c r="W162" s="33">
        <v>0</v>
      </c>
      <c r="X162" s="33" t="str">
        <f>_xlfn.XLOOKUP($D162,Bus!$A$2:$A$121,Bus!$I$2:$I$121,0)</f>
        <v>SUROCCIDENTAL</v>
      </c>
      <c r="Y162" s="11" t="str">
        <f>_xlfn.XLOOKUP($D162,Bus!$A$2:$A$121,Bus!$J$2:$J$121,0)</f>
        <v>VALLE</v>
      </c>
    </row>
    <row r="163" spans="1:25" ht="13">
      <c r="A163" s="43" t="s">
        <v>1041</v>
      </c>
      <c r="B163" s="39" t="s">
        <v>464</v>
      </c>
      <c r="C163" s="33" t="s">
        <v>143</v>
      </c>
      <c r="D163" s="33" t="s">
        <v>807</v>
      </c>
      <c r="E163" s="33">
        <v>0</v>
      </c>
      <c r="F163" s="33">
        <v>0</v>
      </c>
      <c r="G163" s="33">
        <v>0</v>
      </c>
      <c r="H163" s="33">
        <v>0</v>
      </c>
      <c r="I163" s="33">
        <v>13.8</v>
      </c>
      <c r="J163" s="33">
        <v>0.85</v>
      </c>
      <c r="K163" s="33">
        <v>65</v>
      </c>
      <c r="L163" s="33">
        <v>149</v>
      </c>
      <c r="M163" s="33">
        <v>-55</v>
      </c>
      <c r="N163" s="33">
        <v>114</v>
      </c>
      <c r="O163" s="33">
        <v>0</v>
      </c>
      <c r="P163" s="33">
        <v>0</v>
      </c>
      <c r="Q163" s="33">
        <v>1000</v>
      </c>
      <c r="R163" s="33">
        <v>1000</v>
      </c>
      <c r="S163" s="33">
        <v>0</v>
      </c>
      <c r="T163" s="33">
        <v>0</v>
      </c>
      <c r="U163" s="33">
        <v>0</v>
      </c>
      <c r="V163" s="33">
        <v>0</v>
      </c>
      <c r="W163" s="33">
        <v>0</v>
      </c>
      <c r="X163" s="33" t="str">
        <f>_xlfn.XLOOKUP($D163,Bus!$A$2:$A$121,Bus!$I$2:$I$121,0)</f>
        <v>SUROCCIDENTAL</v>
      </c>
      <c r="Y163" s="11" t="str">
        <f>_xlfn.XLOOKUP($D163,Bus!$A$2:$A$121,Bus!$J$2:$J$121,0)</f>
        <v>VALLE</v>
      </c>
    </row>
    <row r="164" spans="1:25" ht="13">
      <c r="A164" s="43" t="s">
        <v>1042</v>
      </c>
      <c r="B164" s="39" t="s">
        <v>465</v>
      </c>
      <c r="C164" s="33" t="s">
        <v>143</v>
      </c>
      <c r="D164" s="33" t="s">
        <v>807</v>
      </c>
      <c r="E164" s="33">
        <v>0</v>
      </c>
      <c r="F164" s="33">
        <v>0</v>
      </c>
      <c r="G164" s="33">
        <v>0</v>
      </c>
      <c r="H164" s="33">
        <v>0</v>
      </c>
      <c r="I164" s="33">
        <v>13.8</v>
      </c>
      <c r="J164" s="33">
        <v>0.85</v>
      </c>
      <c r="K164" s="33">
        <v>35</v>
      </c>
      <c r="L164" s="33">
        <v>80</v>
      </c>
      <c r="M164" s="33">
        <v>-30</v>
      </c>
      <c r="N164" s="33">
        <v>76</v>
      </c>
      <c r="O164" s="33">
        <v>0</v>
      </c>
      <c r="P164" s="33">
        <v>0</v>
      </c>
      <c r="Q164" s="33">
        <v>1000</v>
      </c>
      <c r="R164" s="33">
        <v>1000</v>
      </c>
      <c r="S164" s="33">
        <v>0</v>
      </c>
      <c r="T164" s="33">
        <v>0</v>
      </c>
      <c r="U164" s="33">
        <v>0</v>
      </c>
      <c r="V164" s="33">
        <v>0</v>
      </c>
      <c r="W164" s="33">
        <v>0</v>
      </c>
      <c r="X164" s="33" t="str">
        <f>_xlfn.XLOOKUP($D164,Bus!$A$2:$A$121,Bus!$I$2:$I$121,0)</f>
        <v>SUROCCIDENTAL</v>
      </c>
      <c r="Y164" s="11" t="str">
        <f>_xlfn.XLOOKUP($D164,Bus!$A$2:$A$121,Bus!$J$2:$J$121,0)</f>
        <v>VALLE</v>
      </c>
    </row>
    <row r="165" spans="1:25" ht="13">
      <c r="A165" s="43" t="s">
        <v>1043</v>
      </c>
      <c r="B165" s="39" t="s">
        <v>466</v>
      </c>
      <c r="C165" s="33" t="s">
        <v>151</v>
      </c>
      <c r="D165" s="33" t="s">
        <v>815</v>
      </c>
      <c r="E165" s="33">
        <v>0</v>
      </c>
      <c r="F165" s="33">
        <v>0</v>
      </c>
      <c r="G165" s="33">
        <v>0</v>
      </c>
      <c r="H165" s="33">
        <v>0</v>
      </c>
      <c r="I165" s="33">
        <v>13.8</v>
      </c>
      <c r="J165" s="33">
        <v>0.95420000000000005</v>
      </c>
      <c r="K165" s="33">
        <v>60</v>
      </c>
      <c r="L165" s="33">
        <v>125</v>
      </c>
      <c r="M165" s="33">
        <v>-26</v>
      </c>
      <c r="N165" s="33">
        <v>29</v>
      </c>
      <c r="O165" s="33">
        <v>0</v>
      </c>
      <c r="P165" s="33">
        <v>0</v>
      </c>
      <c r="Q165" s="33">
        <v>1000</v>
      </c>
      <c r="R165" s="33">
        <v>1000</v>
      </c>
      <c r="S165" s="33">
        <v>0</v>
      </c>
      <c r="T165" s="33">
        <v>0</v>
      </c>
      <c r="U165" s="33">
        <v>0</v>
      </c>
      <c r="V165" s="33">
        <v>0</v>
      </c>
      <c r="W165" s="33">
        <v>1</v>
      </c>
      <c r="X165" s="33" t="str">
        <f>_xlfn.XLOOKUP($D165,Bus!$A$2:$A$121,Bus!$I$2:$I$121,0)</f>
        <v>SUROCCIDENTAL</v>
      </c>
      <c r="Y165" s="11" t="str">
        <f>_xlfn.XLOOKUP($D165,Bus!$A$2:$A$121,Bus!$J$2:$J$121,0)</f>
        <v>VALLE</v>
      </c>
    </row>
    <row r="166" spans="1:25" ht="13">
      <c r="A166" s="43" t="s">
        <v>1044</v>
      </c>
      <c r="B166" s="39" t="s">
        <v>467</v>
      </c>
      <c r="C166" s="33" t="s">
        <v>143</v>
      </c>
      <c r="D166" s="33" t="s">
        <v>807</v>
      </c>
      <c r="E166" s="33">
        <v>0</v>
      </c>
      <c r="F166" s="33">
        <v>0</v>
      </c>
      <c r="G166" s="33">
        <v>0</v>
      </c>
      <c r="H166" s="33">
        <v>0</v>
      </c>
      <c r="I166" s="33">
        <v>13.8</v>
      </c>
      <c r="J166" s="33">
        <v>0.85</v>
      </c>
      <c r="K166" s="33">
        <v>68</v>
      </c>
      <c r="L166" s="33">
        <v>140</v>
      </c>
      <c r="M166" s="33">
        <v>-88</v>
      </c>
      <c r="N166" s="33">
        <v>123</v>
      </c>
      <c r="O166" s="33">
        <v>0</v>
      </c>
      <c r="P166" s="33">
        <v>0</v>
      </c>
      <c r="Q166" s="33">
        <v>1000</v>
      </c>
      <c r="R166" s="33">
        <v>1000</v>
      </c>
      <c r="S166" s="33">
        <v>0</v>
      </c>
      <c r="T166" s="33">
        <v>0</v>
      </c>
      <c r="U166" s="33">
        <v>0</v>
      </c>
      <c r="V166" s="33">
        <v>0</v>
      </c>
      <c r="W166" s="33">
        <v>0</v>
      </c>
      <c r="X166" s="33" t="str">
        <f>_xlfn.XLOOKUP($D166,Bus!$A$2:$A$121,Bus!$I$2:$I$121,0)</f>
        <v>SUROCCIDENTAL</v>
      </c>
      <c r="Y166" s="11" t="str">
        <f>_xlfn.XLOOKUP($D166,Bus!$A$2:$A$121,Bus!$J$2:$J$121,0)</f>
        <v>VALLE</v>
      </c>
    </row>
    <row r="167" spans="1:25" ht="13">
      <c r="A167" s="43" t="s">
        <v>1045</v>
      </c>
      <c r="B167" s="39" t="s">
        <v>468</v>
      </c>
      <c r="C167" s="33" t="s">
        <v>143</v>
      </c>
      <c r="D167" s="33" t="s">
        <v>807</v>
      </c>
      <c r="E167" s="33">
        <v>0</v>
      </c>
      <c r="F167" s="33">
        <v>0</v>
      </c>
      <c r="G167" s="33">
        <v>0</v>
      </c>
      <c r="H167" s="33">
        <v>0</v>
      </c>
      <c r="I167" s="33">
        <v>13.8</v>
      </c>
      <c r="J167" s="33">
        <v>0.85</v>
      </c>
      <c r="K167" s="33">
        <v>32</v>
      </c>
      <c r="L167" s="33">
        <v>62</v>
      </c>
      <c r="M167" s="33">
        <v>-32</v>
      </c>
      <c r="N167" s="33">
        <v>66</v>
      </c>
      <c r="O167" s="33">
        <v>0</v>
      </c>
      <c r="P167" s="33">
        <v>0</v>
      </c>
      <c r="Q167" s="33">
        <v>1000</v>
      </c>
      <c r="R167" s="33">
        <v>1000</v>
      </c>
      <c r="S167" s="33">
        <v>0</v>
      </c>
      <c r="T167" s="33">
        <v>0</v>
      </c>
      <c r="U167" s="33">
        <v>0</v>
      </c>
      <c r="V167" s="33">
        <v>0</v>
      </c>
      <c r="W167" s="33">
        <v>0</v>
      </c>
      <c r="X167" s="33" t="str">
        <f>_xlfn.XLOOKUP($D167,Bus!$A$2:$A$121,Bus!$I$2:$I$121,0)</f>
        <v>SUROCCIDENTAL</v>
      </c>
      <c r="Y167" s="11" t="str">
        <f>_xlfn.XLOOKUP($D167,Bus!$A$2:$A$121,Bus!$J$2:$J$121,0)</f>
        <v>VALLE</v>
      </c>
    </row>
    <row r="168" spans="1:25" ht="13">
      <c r="A168" s="43" t="s">
        <v>1046</v>
      </c>
      <c r="B168" s="39" t="s">
        <v>469</v>
      </c>
      <c r="C168" s="33" t="s">
        <v>144</v>
      </c>
      <c r="D168" s="33" t="s">
        <v>808</v>
      </c>
      <c r="E168" s="33">
        <v>0</v>
      </c>
      <c r="F168" s="33">
        <v>0</v>
      </c>
      <c r="G168" s="33">
        <v>0</v>
      </c>
      <c r="H168" s="33">
        <v>0</v>
      </c>
      <c r="I168" s="33">
        <v>13.8</v>
      </c>
      <c r="J168" s="33">
        <v>0.9</v>
      </c>
      <c r="K168" s="33">
        <v>2.5</v>
      </c>
      <c r="L168" s="33">
        <v>9.9499999999999993</v>
      </c>
      <c r="M168" s="33">
        <v>0</v>
      </c>
      <c r="N168" s="33">
        <v>5</v>
      </c>
      <c r="O168" s="33">
        <v>0</v>
      </c>
      <c r="P168" s="33">
        <v>0</v>
      </c>
      <c r="Q168" s="33">
        <v>1000</v>
      </c>
      <c r="R168" s="33">
        <v>1000</v>
      </c>
      <c r="S168" s="33">
        <v>0</v>
      </c>
      <c r="T168" s="33">
        <v>0</v>
      </c>
      <c r="U168" s="33">
        <v>0</v>
      </c>
      <c r="V168" s="33">
        <v>0</v>
      </c>
      <c r="W168" s="33">
        <v>1</v>
      </c>
      <c r="X168" s="33" t="str">
        <f>_xlfn.XLOOKUP($D168,Bus!$A$2:$A$121,Bus!$I$2:$I$121,0)</f>
        <v>SUROCCIDENTAL</v>
      </c>
      <c r="Y168" s="11" t="str">
        <f>_xlfn.XLOOKUP($D168,Bus!$A$2:$A$121,Bus!$J$2:$J$121,0)</f>
        <v>VALLE</v>
      </c>
    </row>
    <row r="169" spans="1:25" ht="13">
      <c r="A169" s="43" t="s">
        <v>1047</v>
      </c>
      <c r="B169" s="39" t="s">
        <v>470</v>
      </c>
      <c r="C169" s="33" t="s">
        <v>145</v>
      </c>
      <c r="D169" s="33" t="s">
        <v>809</v>
      </c>
      <c r="E169" s="33">
        <v>0</v>
      </c>
      <c r="F169" s="33">
        <v>0</v>
      </c>
      <c r="G169" s="33">
        <v>0</v>
      </c>
      <c r="H169" s="33">
        <v>0</v>
      </c>
      <c r="I169" s="33">
        <v>13.8</v>
      </c>
      <c r="J169" s="33">
        <v>0.85</v>
      </c>
      <c r="K169" s="33">
        <v>0</v>
      </c>
      <c r="L169" s="33">
        <v>10</v>
      </c>
      <c r="M169" s="33">
        <v>-14.100001000000001</v>
      </c>
      <c r="N169" s="33">
        <v>24.299997000000001</v>
      </c>
      <c r="O169" s="33">
        <v>0</v>
      </c>
      <c r="P169" s="33">
        <v>0</v>
      </c>
      <c r="Q169" s="33">
        <v>1000</v>
      </c>
      <c r="R169" s="33">
        <v>1000</v>
      </c>
      <c r="S169" s="33">
        <v>0</v>
      </c>
      <c r="T169" s="33">
        <v>0</v>
      </c>
      <c r="U169" s="33">
        <v>0</v>
      </c>
      <c r="V169" s="33">
        <v>0</v>
      </c>
      <c r="W169" s="33">
        <v>1</v>
      </c>
      <c r="X169" s="33" t="str">
        <f>_xlfn.XLOOKUP($D169,Bus!$A$2:$A$121,Bus!$I$2:$I$121,0)</f>
        <v>SUROCCIDENTAL</v>
      </c>
      <c r="Y169" s="11" t="str">
        <f>_xlfn.XLOOKUP($D169,Bus!$A$2:$A$121,Bus!$J$2:$J$121,0)</f>
        <v>VALLE</v>
      </c>
    </row>
    <row r="170" spans="1:25" ht="13">
      <c r="A170" s="43" t="s">
        <v>1048</v>
      </c>
      <c r="B170" s="39" t="s">
        <v>471</v>
      </c>
      <c r="C170" s="33" t="s">
        <v>144</v>
      </c>
      <c r="D170" s="33" t="s">
        <v>808</v>
      </c>
      <c r="E170" s="33">
        <v>0</v>
      </c>
      <c r="F170" s="33">
        <v>0</v>
      </c>
      <c r="G170" s="33">
        <v>0</v>
      </c>
      <c r="H170" s="33">
        <v>0</v>
      </c>
      <c r="I170" s="33">
        <v>13.8</v>
      </c>
      <c r="J170" s="33">
        <v>0.8</v>
      </c>
      <c r="K170" s="33">
        <v>0</v>
      </c>
      <c r="L170" s="33">
        <v>2</v>
      </c>
      <c r="M170" s="33">
        <v>-2.04</v>
      </c>
      <c r="N170" s="33">
        <v>5.25</v>
      </c>
      <c r="O170" s="33">
        <v>0</v>
      </c>
      <c r="P170" s="33">
        <v>0</v>
      </c>
      <c r="Q170" s="33">
        <v>1000</v>
      </c>
      <c r="R170" s="33">
        <v>1000</v>
      </c>
      <c r="S170" s="33">
        <v>0</v>
      </c>
      <c r="T170" s="33">
        <v>0</v>
      </c>
      <c r="U170" s="33">
        <v>0</v>
      </c>
      <c r="V170" s="33">
        <v>0</v>
      </c>
      <c r="W170" s="33">
        <v>1</v>
      </c>
      <c r="X170" s="33" t="str">
        <f>_xlfn.XLOOKUP($D170,Bus!$A$2:$A$121,Bus!$I$2:$I$121,0)</f>
        <v>SUROCCIDENTAL</v>
      </c>
      <c r="Y170" s="11" t="str">
        <f>_xlfn.XLOOKUP($D170,Bus!$A$2:$A$121,Bus!$J$2:$J$121,0)</f>
        <v>VALLE</v>
      </c>
    </row>
    <row r="171" spans="1:25" ht="13">
      <c r="A171" s="43" t="s">
        <v>1049</v>
      </c>
      <c r="B171" s="39" t="s">
        <v>472</v>
      </c>
      <c r="C171" s="33" t="s">
        <v>143</v>
      </c>
      <c r="D171" s="33" t="s">
        <v>807</v>
      </c>
      <c r="E171" s="33">
        <v>0</v>
      </c>
      <c r="F171" s="33">
        <v>0</v>
      </c>
      <c r="G171" s="33">
        <v>0</v>
      </c>
      <c r="H171" s="33">
        <v>0</v>
      </c>
      <c r="I171" s="33">
        <v>13.2</v>
      </c>
      <c r="J171" s="33">
        <v>0.8</v>
      </c>
      <c r="K171" s="33">
        <v>0</v>
      </c>
      <c r="L171" s="33">
        <v>19.899999999999999</v>
      </c>
      <c r="M171" s="33">
        <v>-15</v>
      </c>
      <c r="N171" s="33">
        <v>30</v>
      </c>
      <c r="O171" s="33">
        <v>0</v>
      </c>
      <c r="P171" s="33">
        <v>0</v>
      </c>
      <c r="Q171" s="33">
        <v>1000</v>
      </c>
      <c r="R171" s="33">
        <v>1000</v>
      </c>
      <c r="S171" s="33">
        <v>0</v>
      </c>
      <c r="T171" s="33">
        <v>0</v>
      </c>
      <c r="U171" s="33">
        <v>0</v>
      </c>
      <c r="V171" s="33">
        <v>0</v>
      </c>
      <c r="W171" s="33">
        <v>1</v>
      </c>
      <c r="X171" s="33" t="str">
        <f>_xlfn.XLOOKUP($D171,Bus!$A$2:$A$121,Bus!$I$2:$I$121,0)</f>
        <v>SUROCCIDENTAL</v>
      </c>
      <c r="Y171" s="11" t="str">
        <f>_xlfn.XLOOKUP($D171,Bus!$A$2:$A$121,Bus!$J$2:$J$121,0)</f>
        <v>VALLE</v>
      </c>
    </row>
    <row r="172" spans="1:25" ht="13">
      <c r="A172" s="43" t="s">
        <v>1050</v>
      </c>
      <c r="B172" s="39" t="s">
        <v>473</v>
      </c>
      <c r="C172" s="33" t="s">
        <v>143</v>
      </c>
      <c r="D172" s="33" t="s">
        <v>807</v>
      </c>
      <c r="E172" s="33">
        <v>0</v>
      </c>
      <c r="F172" s="33">
        <v>0</v>
      </c>
      <c r="G172" s="33">
        <v>0</v>
      </c>
      <c r="H172" s="33">
        <v>0</v>
      </c>
      <c r="I172" s="33">
        <v>13.8</v>
      </c>
      <c r="J172" s="33">
        <v>0.8</v>
      </c>
      <c r="K172" s="33">
        <v>4.6749999999999998</v>
      </c>
      <c r="L172" s="33">
        <v>9.5850000000000009</v>
      </c>
      <c r="M172" s="33">
        <v>0</v>
      </c>
      <c r="N172" s="33">
        <v>4.3499999999999996</v>
      </c>
      <c r="O172" s="33">
        <v>0</v>
      </c>
      <c r="P172" s="33">
        <v>0</v>
      </c>
      <c r="Q172" s="33">
        <v>1000</v>
      </c>
      <c r="R172" s="33">
        <v>1000</v>
      </c>
      <c r="S172" s="33">
        <v>0</v>
      </c>
      <c r="T172" s="33">
        <v>0</v>
      </c>
      <c r="U172" s="33">
        <v>0</v>
      </c>
      <c r="V172" s="33">
        <v>0</v>
      </c>
      <c r="W172" s="33">
        <v>1</v>
      </c>
      <c r="X172" s="33" t="str">
        <f>_xlfn.XLOOKUP($D172,Bus!$A$2:$A$121,Bus!$I$2:$I$121,0)</f>
        <v>SUROCCIDENTAL</v>
      </c>
      <c r="Y172" s="11" t="str">
        <f>_xlfn.XLOOKUP($D172,Bus!$A$2:$A$121,Bus!$J$2:$J$121,0)</f>
        <v>VALLE</v>
      </c>
    </row>
    <row r="173" spans="1:25" ht="13">
      <c r="A173" s="43" t="s">
        <v>1051</v>
      </c>
      <c r="B173" s="39" t="s">
        <v>474</v>
      </c>
      <c r="C173" s="33" t="s">
        <v>151</v>
      </c>
      <c r="D173" s="33" t="s">
        <v>815</v>
      </c>
      <c r="E173" s="33">
        <v>0</v>
      </c>
      <c r="F173" s="33">
        <v>0</v>
      </c>
      <c r="G173" s="33">
        <v>0</v>
      </c>
      <c r="H173" s="33">
        <v>0</v>
      </c>
      <c r="I173" s="33">
        <v>13.8</v>
      </c>
      <c r="J173" s="33">
        <v>0.9</v>
      </c>
      <c r="K173" s="33">
        <v>30</v>
      </c>
      <c r="L173" s="33">
        <v>95</v>
      </c>
      <c r="M173" s="33">
        <v>-46</v>
      </c>
      <c r="N173" s="33">
        <v>63</v>
      </c>
      <c r="O173" s="33">
        <v>0</v>
      </c>
      <c r="P173" s="33">
        <v>0</v>
      </c>
      <c r="Q173" s="33">
        <v>1000</v>
      </c>
      <c r="R173" s="33">
        <v>1000</v>
      </c>
      <c r="S173" s="33">
        <v>0</v>
      </c>
      <c r="T173" s="33">
        <v>0</v>
      </c>
      <c r="U173" s="33">
        <v>0</v>
      </c>
      <c r="V173" s="33">
        <v>0</v>
      </c>
      <c r="W173" s="33">
        <v>0</v>
      </c>
      <c r="X173" s="33" t="str">
        <f>_xlfn.XLOOKUP($D173,Bus!$A$2:$A$121,Bus!$I$2:$I$121,0)</f>
        <v>SUROCCIDENTAL</v>
      </c>
      <c r="Y173" s="11" t="str">
        <f>_xlfn.XLOOKUP($D173,Bus!$A$2:$A$121,Bus!$J$2:$J$121,0)</f>
        <v>VALLE</v>
      </c>
    </row>
    <row r="174" spans="1:25" ht="13">
      <c r="A174" s="43" t="s">
        <v>1052</v>
      </c>
      <c r="B174" s="39" t="s">
        <v>475</v>
      </c>
      <c r="C174" s="33" t="s">
        <v>151</v>
      </c>
      <c r="D174" s="33" t="s">
        <v>815</v>
      </c>
      <c r="E174" s="33">
        <v>0</v>
      </c>
      <c r="F174" s="33">
        <v>0</v>
      </c>
      <c r="G174" s="33">
        <v>0</v>
      </c>
      <c r="H174" s="33">
        <v>0</v>
      </c>
      <c r="I174" s="33">
        <v>13.8</v>
      </c>
      <c r="J174" s="33">
        <v>0.9</v>
      </c>
      <c r="K174" s="33">
        <v>60</v>
      </c>
      <c r="L174" s="33">
        <v>95</v>
      </c>
      <c r="M174" s="33">
        <v>-46</v>
      </c>
      <c r="N174" s="33">
        <v>46</v>
      </c>
      <c r="O174" s="33">
        <v>0</v>
      </c>
      <c r="P174" s="33">
        <v>0</v>
      </c>
      <c r="Q174" s="33">
        <v>1000</v>
      </c>
      <c r="R174" s="33">
        <v>1000</v>
      </c>
      <c r="S174" s="33">
        <v>0</v>
      </c>
      <c r="T174" s="33">
        <v>0</v>
      </c>
      <c r="U174" s="33">
        <v>0</v>
      </c>
      <c r="V174" s="33">
        <v>0</v>
      </c>
      <c r="W174" s="33">
        <v>1</v>
      </c>
      <c r="X174" s="33" t="str">
        <f>_xlfn.XLOOKUP($D174,Bus!$A$2:$A$121,Bus!$I$2:$I$121,0)</f>
        <v>SUROCCIDENTAL</v>
      </c>
      <c r="Y174" s="11" t="str">
        <f>_xlfn.XLOOKUP($D174,Bus!$A$2:$A$121,Bus!$J$2:$J$121,0)</f>
        <v>VALLE</v>
      </c>
    </row>
    <row r="175" spans="1:25" ht="13">
      <c r="A175" s="43" t="s">
        <v>1053</v>
      </c>
      <c r="B175" s="39" t="s">
        <v>476</v>
      </c>
      <c r="C175" s="33" t="s">
        <v>146</v>
      </c>
      <c r="D175" s="33" t="s">
        <v>810</v>
      </c>
      <c r="E175" s="33">
        <v>0</v>
      </c>
      <c r="F175" s="33">
        <v>0</v>
      </c>
      <c r="G175" s="33">
        <v>0</v>
      </c>
      <c r="H175" s="33">
        <v>0</v>
      </c>
      <c r="I175" s="33">
        <v>13.8</v>
      </c>
      <c r="J175" s="33">
        <v>0.9</v>
      </c>
      <c r="K175" s="33">
        <v>30</v>
      </c>
      <c r="L175" s="33">
        <v>119.99999200000001</v>
      </c>
      <c r="M175" s="33">
        <v>-33.049374</v>
      </c>
      <c r="N175" s="33">
        <v>38.079349999999998</v>
      </c>
      <c r="O175" s="33">
        <v>0</v>
      </c>
      <c r="P175" s="33">
        <v>0</v>
      </c>
      <c r="Q175" s="33">
        <v>1000</v>
      </c>
      <c r="R175" s="33">
        <v>1000</v>
      </c>
      <c r="S175" s="33">
        <v>0</v>
      </c>
      <c r="T175" s="33">
        <v>0</v>
      </c>
      <c r="U175" s="33">
        <v>0</v>
      </c>
      <c r="V175" s="33">
        <v>0</v>
      </c>
      <c r="W175" s="33">
        <v>1</v>
      </c>
      <c r="X175" s="33" t="str">
        <f>_xlfn.XLOOKUP($D175,Bus!$A$2:$A$121,Bus!$I$2:$I$121,0)</f>
        <v>SUROCCIDENTAL</v>
      </c>
      <c r="Y175" s="11" t="str">
        <f>_xlfn.XLOOKUP($D175,Bus!$A$2:$A$121,Bus!$J$2:$J$121,0)</f>
        <v>VALLE</v>
      </c>
    </row>
    <row r="176" spans="1:25" ht="13">
      <c r="A176" s="43" t="s">
        <v>1054</v>
      </c>
      <c r="B176" s="39" t="s">
        <v>477</v>
      </c>
      <c r="C176" s="33" t="s">
        <v>146</v>
      </c>
      <c r="D176" s="33" t="s">
        <v>810</v>
      </c>
      <c r="E176" s="33">
        <v>0</v>
      </c>
      <c r="F176" s="33">
        <v>0</v>
      </c>
      <c r="G176" s="33">
        <v>0</v>
      </c>
      <c r="H176" s="33">
        <v>0</v>
      </c>
      <c r="I176" s="33">
        <v>13.8</v>
      </c>
      <c r="J176" s="33">
        <v>0.9</v>
      </c>
      <c r="K176" s="33">
        <v>30</v>
      </c>
      <c r="L176" s="33">
        <v>119.99999200000001</v>
      </c>
      <c r="M176" s="33">
        <v>-64</v>
      </c>
      <c r="N176" s="33">
        <v>72</v>
      </c>
      <c r="O176" s="33">
        <v>0</v>
      </c>
      <c r="P176" s="33">
        <v>0</v>
      </c>
      <c r="Q176" s="33">
        <v>1000</v>
      </c>
      <c r="R176" s="33">
        <v>1000</v>
      </c>
      <c r="S176" s="33">
        <v>0</v>
      </c>
      <c r="T176" s="33">
        <v>0</v>
      </c>
      <c r="U176" s="33">
        <v>0</v>
      </c>
      <c r="V176" s="33">
        <v>0</v>
      </c>
      <c r="W176" s="33">
        <v>1</v>
      </c>
      <c r="X176" s="33" t="str">
        <f>_xlfn.XLOOKUP($D176,Bus!$A$2:$A$121,Bus!$I$2:$I$121,0)</f>
        <v>SUROCCIDENTAL</v>
      </c>
      <c r="Y176" s="11" t="str">
        <f>_xlfn.XLOOKUP($D176,Bus!$A$2:$A$121,Bus!$J$2:$J$121,0)</f>
        <v>VALLE</v>
      </c>
    </row>
    <row r="177" spans="1:25" ht="13">
      <c r="A177" s="43" t="s">
        <v>1055</v>
      </c>
      <c r="B177" s="39" t="s">
        <v>478</v>
      </c>
      <c r="C177" s="33" t="s">
        <v>143</v>
      </c>
      <c r="D177" s="33" t="s">
        <v>807</v>
      </c>
      <c r="E177" s="33">
        <v>0</v>
      </c>
      <c r="F177" s="33">
        <v>0</v>
      </c>
      <c r="G177" s="33">
        <v>0</v>
      </c>
      <c r="H177" s="33">
        <v>0</v>
      </c>
      <c r="I177" s="33">
        <v>6.9</v>
      </c>
      <c r="J177" s="33">
        <v>0.98</v>
      </c>
      <c r="K177" s="33">
        <v>5</v>
      </c>
      <c r="L177" s="33">
        <v>24</v>
      </c>
      <c r="M177" s="33">
        <v>-10.615385</v>
      </c>
      <c r="N177" s="33">
        <v>11.615385</v>
      </c>
      <c r="O177" s="33">
        <v>0</v>
      </c>
      <c r="P177" s="33">
        <v>0</v>
      </c>
      <c r="Q177" s="33">
        <v>1000</v>
      </c>
      <c r="R177" s="33">
        <v>1000</v>
      </c>
      <c r="S177" s="33">
        <v>0</v>
      </c>
      <c r="T177" s="33">
        <v>0</v>
      </c>
      <c r="U177" s="33">
        <v>0</v>
      </c>
      <c r="V177" s="33">
        <v>0</v>
      </c>
      <c r="W177" s="33">
        <v>1</v>
      </c>
      <c r="X177" s="33" t="str">
        <f>_xlfn.XLOOKUP($D177,Bus!$A$2:$A$121,Bus!$I$2:$I$121,0)</f>
        <v>SUROCCIDENTAL</v>
      </c>
      <c r="Y177" s="11" t="str">
        <f>_xlfn.XLOOKUP($D177,Bus!$A$2:$A$121,Bus!$J$2:$J$121,0)</f>
        <v>VALLE</v>
      </c>
    </row>
    <row r="178" spans="1:25" ht="13">
      <c r="A178" s="43" t="s">
        <v>1056</v>
      </c>
      <c r="B178" s="39" t="s">
        <v>479</v>
      </c>
      <c r="C178" s="33" t="s">
        <v>143</v>
      </c>
      <c r="D178" s="33" t="s">
        <v>807</v>
      </c>
      <c r="E178" s="33">
        <v>0</v>
      </c>
      <c r="F178" s="33">
        <v>0</v>
      </c>
      <c r="G178" s="33">
        <v>0</v>
      </c>
      <c r="H178" s="33">
        <v>0</v>
      </c>
      <c r="I178" s="33">
        <v>6.9</v>
      </c>
      <c r="J178" s="33">
        <v>0.9</v>
      </c>
      <c r="K178" s="33">
        <v>1</v>
      </c>
      <c r="L178" s="33">
        <v>13</v>
      </c>
      <c r="M178" s="33">
        <v>-7.3333330000000014</v>
      </c>
      <c r="N178" s="33">
        <v>8.3333329999999997</v>
      </c>
      <c r="O178" s="33">
        <v>0</v>
      </c>
      <c r="P178" s="33">
        <v>0</v>
      </c>
      <c r="Q178" s="33">
        <v>1000</v>
      </c>
      <c r="R178" s="33">
        <v>1000</v>
      </c>
      <c r="S178" s="33">
        <v>0</v>
      </c>
      <c r="T178" s="33">
        <v>0</v>
      </c>
      <c r="U178" s="33">
        <v>0</v>
      </c>
      <c r="V178" s="33">
        <v>0</v>
      </c>
      <c r="W178" s="33">
        <v>1</v>
      </c>
      <c r="X178" s="33" t="str">
        <f>_xlfn.XLOOKUP($D178,Bus!$A$2:$A$121,Bus!$I$2:$I$121,0)</f>
        <v>SUROCCIDENTAL</v>
      </c>
      <c r="Y178" s="11" t="str">
        <f>_xlfn.XLOOKUP($D178,Bus!$A$2:$A$121,Bus!$J$2:$J$121,0)</f>
        <v>VALLE</v>
      </c>
    </row>
    <row r="179" spans="1:25" ht="13">
      <c r="A179" s="43" t="s">
        <v>1057</v>
      </c>
      <c r="B179" s="39" t="s">
        <v>480</v>
      </c>
      <c r="C179" s="33" t="s">
        <v>148</v>
      </c>
      <c r="D179" s="33" t="s">
        <v>812</v>
      </c>
      <c r="E179" s="33">
        <v>0</v>
      </c>
      <c r="F179" s="33">
        <v>0</v>
      </c>
      <c r="G179" s="33">
        <v>0</v>
      </c>
      <c r="H179" s="33">
        <v>0</v>
      </c>
      <c r="I179" s="33">
        <v>13.8</v>
      </c>
      <c r="J179" s="33">
        <v>0.9</v>
      </c>
      <c r="K179" s="33">
        <v>16</v>
      </c>
      <c r="L179" s="33">
        <v>33</v>
      </c>
      <c r="M179" s="33">
        <v>-24.261109999999999</v>
      </c>
      <c r="N179" s="33">
        <v>17.156666000000001</v>
      </c>
      <c r="O179" s="33">
        <v>0</v>
      </c>
      <c r="P179" s="33">
        <v>0</v>
      </c>
      <c r="Q179" s="33">
        <v>1000</v>
      </c>
      <c r="R179" s="33">
        <v>1000</v>
      </c>
      <c r="S179" s="33">
        <v>0</v>
      </c>
      <c r="T179" s="33">
        <v>0</v>
      </c>
      <c r="U179" s="33">
        <v>0</v>
      </c>
      <c r="V179" s="33">
        <v>0</v>
      </c>
      <c r="W179" s="33">
        <v>1</v>
      </c>
      <c r="X179" s="33" t="str">
        <f>_xlfn.XLOOKUP($D179,Bus!$A$2:$A$121,Bus!$I$2:$I$121,0)</f>
        <v>SUROCCIDENTAL</v>
      </c>
      <c r="Y179" s="11" t="str">
        <f>_xlfn.XLOOKUP($D179,Bus!$A$2:$A$121,Bus!$J$2:$J$121,0)</f>
        <v>VALLE</v>
      </c>
    </row>
    <row r="180" spans="1:25" ht="13">
      <c r="A180" s="43" t="s">
        <v>1058</v>
      </c>
      <c r="B180" s="39" t="s">
        <v>481</v>
      </c>
      <c r="C180" s="33" t="s">
        <v>148</v>
      </c>
      <c r="D180" s="33" t="s">
        <v>812</v>
      </c>
      <c r="E180" s="33">
        <v>0</v>
      </c>
      <c r="F180" s="33">
        <v>0</v>
      </c>
      <c r="G180" s="33">
        <v>0</v>
      </c>
      <c r="H180" s="33">
        <v>0</v>
      </c>
      <c r="I180" s="33">
        <v>13.8</v>
      </c>
      <c r="J180" s="33">
        <v>0.9</v>
      </c>
      <c r="K180" s="33">
        <v>16</v>
      </c>
      <c r="L180" s="33">
        <v>33</v>
      </c>
      <c r="M180" s="33">
        <v>-29</v>
      </c>
      <c r="N180" s="33">
        <v>20</v>
      </c>
      <c r="O180" s="33">
        <v>0</v>
      </c>
      <c r="P180" s="33">
        <v>0</v>
      </c>
      <c r="Q180" s="33">
        <v>1000</v>
      </c>
      <c r="R180" s="33">
        <v>1000</v>
      </c>
      <c r="S180" s="33">
        <v>0</v>
      </c>
      <c r="T180" s="33">
        <v>0</v>
      </c>
      <c r="U180" s="33">
        <v>0</v>
      </c>
      <c r="V180" s="33">
        <v>0</v>
      </c>
      <c r="W180" s="33">
        <v>0</v>
      </c>
      <c r="X180" s="33" t="str">
        <f>_xlfn.XLOOKUP($D180,Bus!$A$2:$A$121,Bus!$I$2:$I$121,0)</f>
        <v>SUROCCIDENTAL</v>
      </c>
      <c r="Y180" s="11" t="str">
        <f>_xlfn.XLOOKUP($D180,Bus!$A$2:$A$121,Bus!$J$2:$J$121,0)</f>
        <v>VALLE</v>
      </c>
    </row>
    <row r="181" spans="1:25" ht="13">
      <c r="A181" s="43" t="s">
        <v>1059</v>
      </c>
      <c r="B181" s="39" t="s">
        <v>482</v>
      </c>
      <c r="C181" s="33" t="s">
        <v>148</v>
      </c>
      <c r="D181" s="33" t="s">
        <v>812</v>
      </c>
      <c r="E181" s="33">
        <v>0</v>
      </c>
      <c r="F181" s="33">
        <v>0</v>
      </c>
      <c r="G181" s="33">
        <v>0</v>
      </c>
      <c r="H181" s="33">
        <v>0</v>
      </c>
      <c r="I181" s="33">
        <v>13.8</v>
      </c>
      <c r="J181" s="33">
        <v>0.9</v>
      </c>
      <c r="K181" s="33">
        <v>16</v>
      </c>
      <c r="L181" s="33">
        <v>33</v>
      </c>
      <c r="M181" s="33">
        <v>-29</v>
      </c>
      <c r="N181" s="33">
        <v>20</v>
      </c>
      <c r="O181" s="33">
        <v>0</v>
      </c>
      <c r="P181" s="33">
        <v>0</v>
      </c>
      <c r="Q181" s="33">
        <v>1000</v>
      </c>
      <c r="R181" s="33">
        <v>1000</v>
      </c>
      <c r="S181" s="33">
        <v>0</v>
      </c>
      <c r="T181" s="33">
        <v>0</v>
      </c>
      <c r="U181" s="33">
        <v>0</v>
      </c>
      <c r="V181" s="33">
        <v>0</v>
      </c>
      <c r="W181" s="33">
        <v>0</v>
      </c>
      <c r="X181" s="33" t="str">
        <f>_xlfn.XLOOKUP($D181,Bus!$A$2:$A$121,Bus!$I$2:$I$121,0)</f>
        <v>SUROCCIDENTAL</v>
      </c>
      <c r="Y181" s="11" t="str">
        <f>_xlfn.XLOOKUP($D181,Bus!$A$2:$A$121,Bus!$J$2:$J$121,0)</f>
        <v>VALLE</v>
      </c>
    </row>
    <row r="182" spans="1:25" ht="13">
      <c r="A182" s="43" t="s">
        <v>1060</v>
      </c>
      <c r="B182" s="39" t="s">
        <v>483</v>
      </c>
      <c r="C182" s="33" t="s">
        <v>143</v>
      </c>
      <c r="D182" s="33" t="s">
        <v>807</v>
      </c>
      <c r="E182" s="33">
        <v>0</v>
      </c>
      <c r="F182" s="33">
        <v>0</v>
      </c>
      <c r="G182" s="33">
        <v>0</v>
      </c>
      <c r="H182" s="33">
        <v>0</v>
      </c>
      <c r="I182" s="33">
        <v>13.8</v>
      </c>
      <c r="J182" s="33">
        <v>0.8</v>
      </c>
      <c r="K182" s="33">
        <v>4.6749999999999998</v>
      </c>
      <c r="L182" s="33">
        <v>9.5850000000000009</v>
      </c>
      <c r="M182" s="33">
        <v>0</v>
      </c>
      <c r="N182" s="33">
        <v>4.3499999999999996</v>
      </c>
      <c r="O182" s="33">
        <v>0</v>
      </c>
      <c r="P182" s="33">
        <v>0</v>
      </c>
      <c r="Q182" s="33">
        <v>1000</v>
      </c>
      <c r="R182" s="33">
        <v>1000</v>
      </c>
      <c r="S182" s="33">
        <v>0</v>
      </c>
      <c r="T182" s="33">
        <v>0</v>
      </c>
      <c r="U182" s="33">
        <v>0</v>
      </c>
      <c r="V182" s="33">
        <v>0</v>
      </c>
      <c r="W182" s="33">
        <v>1</v>
      </c>
      <c r="X182" s="33" t="str">
        <f>_xlfn.XLOOKUP($D182,Bus!$A$2:$A$121,Bus!$I$2:$I$121,0)</f>
        <v>SUROCCIDENTAL</v>
      </c>
      <c r="Y182" s="11" t="str">
        <f>_xlfn.XLOOKUP($D182,Bus!$A$2:$A$121,Bus!$J$2:$J$121,0)</f>
        <v>VALLE</v>
      </c>
    </row>
    <row r="183" spans="1:25" ht="13">
      <c r="A183" s="43" t="s">
        <v>1061</v>
      </c>
      <c r="B183" s="39" t="s">
        <v>484</v>
      </c>
      <c r="C183" s="33" t="s">
        <v>144</v>
      </c>
      <c r="D183" s="33" t="s">
        <v>808</v>
      </c>
      <c r="E183" s="33">
        <v>0</v>
      </c>
      <c r="F183" s="33">
        <v>0</v>
      </c>
      <c r="G183" s="33">
        <v>0</v>
      </c>
      <c r="H183" s="33">
        <v>0</v>
      </c>
      <c r="I183" s="33">
        <v>13.8</v>
      </c>
      <c r="J183" s="33">
        <v>0.9</v>
      </c>
      <c r="K183" s="33">
        <v>1</v>
      </c>
      <c r="L183" s="33">
        <v>10</v>
      </c>
      <c r="M183" s="33">
        <v>-5.18</v>
      </c>
      <c r="N183" s="33">
        <v>4.83</v>
      </c>
      <c r="O183" s="33">
        <v>0</v>
      </c>
      <c r="P183" s="33">
        <v>0</v>
      </c>
      <c r="Q183" s="33">
        <v>1000</v>
      </c>
      <c r="R183" s="33">
        <v>1000</v>
      </c>
      <c r="S183" s="33">
        <v>0</v>
      </c>
      <c r="T183" s="33">
        <v>0</v>
      </c>
      <c r="U183" s="33">
        <v>0</v>
      </c>
      <c r="V183" s="33">
        <v>0</v>
      </c>
      <c r="W183" s="33">
        <v>0</v>
      </c>
      <c r="X183" s="33" t="str">
        <f>_xlfn.XLOOKUP($D183,Bus!$A$2:$A$121,Bus!$I$2:$I$121,0)</f>
        <v>SUROCCIDENTAL</v>
      </c>
      <c r="Y183" s="11" t="str">
        <f>_xlfn.XLOOKUP($D183,Bus!$A$2:$A$121,Bus!$J$2:$J$121,0)</f>
        <v>VALLE</v>
      </c>
    </row>
    <row r="184" spans="1:25" ht="13">
      <c r="A184" s="43" t="s">
        <v>1062</v>
      </c>
      <c r="B184" s="39" t="s">
        <v>485</v>
      </c>
      <c r="C184" s="33" t="s">
        <v>148</v>
      </c>
      <c r="D184" s="33" t="s">
        <v>812</v>
      </c>
      <c r="E184" s="33">
        <v>0</v>
      </c>
      <c r="F184" s="33">
        <v>0</v>
      </c>
      <c r="G184" s="33">
        <v>0</v>
      </c>
      <c r="H184" s="33">
        <v>0</v>
      </c>
      <c r="I184" s="33">
        <v>13.8</v>
      </c>
      <c r="J184" s="33">
        <v>0.9</v>
      </c>
      <c r="K184" s="33">
        <v>5</v>
      </c>
      <c r="L184" s="33">
        <v>10</v>
      </c>
      <c r="M184" s="33">
        <v>-5.18</v>
      </c>
      <c r="N184" s="33">
        <v>4.83</v>
      </c>
      <c r="O184" s="33">
        <v>0</v>
      </c>
      <c r="P184" s="33">
        <v>0</v>
      </c>
      <c r="Q184" s="33">
        <v>1000</v>
      </c>
      <c r="R184" s="33">
        <v>1000</v>
      </c>
      <c r="S184" s="33">
        <v>0</v>
      </c>
      <c r="T184" s="33">
        <v>0</v>
      </c>
      <c r="U184" s="33">
        <v>0</v>
      </c>
      <c r="V184" s="33">
        <v>0</v>
      </c>
      <c r="W184" s="33">
        <v>0</v>
      </c>
      <c r="X184" s="33" t="str">
        <f>_xlfn.XLOOKUP($D184,Bus!$A$2:$A$121,Bus!$I$2:$I$121,0)</f>
        <v>SUROCCIDENTAL</v>
      </c>
      <c r="Y184" s="11" t="str">
        <f>_xlfn.XLOOKUP($D184,Bus!$A$2:$A$121,Bus!$J$2:$J$121,0)</f>
        <v>VALLE</v>
      </c>
    </row>
    <row r="185" spans="1:25" ht="13">
      <c r="A185" s="43" t="s">
        <v>1063</v>
      </c>
      <c r="B185" s="39" t="s">
        <v>486</v>
      </c>
      <c r="C185" s="33" t="s">
        <v>145</v>
      </c>
      <c r="D185" s="33" t="s">
        <v>809</v>
      </c>
      <c r="E185" s="33">
        <v>0</v>
      </c>
      <c r="F185" s="33">
        <v>0</v>
      </c>
      <c r="G185" s="33">
        <v>0</v>
      </c>
      <c r="H185" s="33">
        <v>0</v>
      </c>
      <c r="I185" s="33">
        <v>13.8</v>
      </c>
      <c r="J185" s="33">
        <v>0.8</v>
      </c>
      <c r="K185" s="33">
        <v>0</v>
      </c>
      <c r="L185" s="33">
        <v>19.899999999999999</v>
      </c>
      <c r="M185" s="33">
        <v>0</v>
      </c>
      <c r="N185" s="33">
        <v>0</v>
      </c>
      <c r="O185" s="33">
        <v>0</v>
      </c>
      <c r="P185" s="33">
        <v>0</v>
      </c>
      <c r="Q185" s="33">
        <v>1000</v>
      </c>
      <c r="R185" s="33">
        <v>1000</v>
      </c>
      <c r="S185" s="33">
        <v>0</v>
      </c>
      <c r="T185" s="33">
        <v>0</v>
      </c>
      <c r="U185" s="33">
        <v>0</v>
      </c>
      <c r="V185" s="33">
        <v>0</v>
      </c>
      <c r="W185" s="33">
        <v>0</v>
      </c>
      <c r="X185" s="33" t="str">
        <f>_xlfn.XLOOKUP($D185,Bus!$A$2:$A$121,Bus!$I$2:$I$121,0)</f>
        <v>SUROCCIDENTAL</v>
      </c>
      <c r="Y185" s="11" t="str">
        <f>_xlfn.XLOOKUP($D185,Bus!$A$2:$A$121,Bus!$J$2:$J$121,0)</f>
        <v>VALLE</v>
      </c>
    </row>
    <row r="186" spans="1:25" ht="13">
      <c r="A186" s="43" t="s">
        <v>1064</v>
      </c>
      <c r="B186" s="39" t="s">
        <v>487</v>
      </c>
      <c r="C186" s="33" t="s">
        <v>150</v>
      </c>
      <c r="D186" s="33" t="s">
        <v>814</v>
      </c>
      <c r="E186" s="33">
        <v>0</v>
      </c>
      <c r="F186" s="33">
        <v>0</v>
      </c>
      <c r="G186" s="33">
        <v>0</v>
      </c>
      <c r="H186" s="33">
        <v>0</v>
      </c>
      <c r="I186" s="33">
        <v>13.2</v>
      </c>
      <c r="J186" s="33">
        <v>0.8</v>
      </c>
      <c r="K186" s="33">
        <v>0</v>
      </c>
      <c r="L186" s="33">
        <v>16</v>
      </c>
      <c r="M186" s="33">
        <v>0</v>
      </c>
      <c r="N186" s="33">
        <v>0</v>
      </c>
      <c r="O186" s="33">
        <v>0</v>
      </c>
      <c r="P186" s="33">
        <v>0</v>
      </c>
      <c r="Q186" s="33">
        <v>1000</v>
      </c>
      <c r="R186" s="33">
        <v>1000</v>
      </c>
      <c r="S186" s="33">
        <v>0</v>
      </c>
      <c r="T186" s="33">
        <v>0</v>
      </c>
      <c r="U186" s="33">
        <v>0</v>
      </c>
      <c r="V186" s="33">
        <v>0</v>
      </c>
      <c r="W186" s="33">
        <v>0</v>
      </c>
      <c r="X186" s="33" t="str">
        <f>_xlfn.XLOOKUP($D186,Bus!$A$2:$A$121,Bus!$I$2:$I$121,0)</f>
        <v>SUROCCIDENTAL</v>
      </c>
      <c r="Y186" s="11" t="str">
        <f>_xlfn.XLOOKUP($D186,Bus!$A$2:$A$121,Bus!$J$2:$J$121,0)</f>
        <v>VALLE</v>
      </c>
    </row>
    <row r="187" spans="1:25" ht="13">
      <c r="A187" s="43" t="s">
        <v>1065</v>
      </c>
      <c r="B187" s="39" t="s">
        <v>488</v>
      </c>
      <c r="C187" s="33" t="s">
        <v>143</v>
      </c>
      <c r="D187" s="33" t="s">
        <v>807</v>
      </c>
      <c r="E187" s="33">
        <v>0</v>
      </c>
      <c r="F187" s="33">
        <v>0</v>
      </c>
      <c r="G187" s="33">
        <v>0</v>
      </c>
      <c r="H187" s="33">
        <v>0</v>
      </c>
      <c r="I187" s="33">
        <v>13.8</v>
      </c>
      <c r="J187" s="33">
        <v>0.8</v>
      </c>
      <c r="K187" s="33">
        <v>0</v>
      </c>
      <c r="L187" s="33">
        <v>6.7</v>
      </c>
      <c r="M187" s="33">
        <v>0</v>
      </c>
      <c r="N187" s="33">
        <v>0</v>
      </c>
      <c r="O187" s="33">
        <v>0</v>
      </c>
      <c r="P187" s="33">
        <v>0</v>
      </c>
      <c r="Q187" s="33">
        <v>1000</v>
      </c>
      <c r="R187" s="33">
        <v>1000</v>
      </c>
      <c r="S187" s="33">
        <v>0</v>
      </c>
      <c r="T187" s="33">
        <v>0</v>
      </c>
      <c r="U187" s="33">
        <v>0</v>
      </c>
      <c r="V187" s="33">
        <v>0</v>
      </c>
      <c r="W187" s="33">
        <v>0</v>
      </c>
      <c r="X187" s="33" t="str">
        <f>_xlfn.XLOOKUP($D187,Bus!$A$2:$A$121,Bus!$I$2:$I$121,0)</f>
        <v>SUROCCIDENTAL</v>
      </c>
      <c r="Y187" s="11" t="str">
        <f>_xlfn.XLOOKUP($D187,Bus!$A$2:$A$121,Bus!$J$2:$J$121,0)</f>
        <v>VALLE</v>
      </c>
    </row>
    <row r="188" spans="1:25" ht="13">
      <c r="A188" s="43" t="s">
        <v>1066</v>
      </c>
      <c r="B188" s="39" t="s">
        <v>489</v>
      </c>
      <c r="C188" s="33" t="s">
        <v>144</v>
      </c>
      <c r="D188" s="33" t="s">
        <v>808</v>
      </c>
      <c r="E188" s="33">
        <v>0</v>
      </c>
      <c r="F188" s="33">
        <v>0</v>
      </c>
      <c r="G188" s="33">
        <v>0</v>
      </c>
      <c r="H188" s="33">
        <v>0</v>
      </c>
      <c r="I188" s="33">
        <v>13.8</v>
      </c>
      <c r="J188" s="33">
        <v>0.9</v>
      </c>
      <c r="K188" s="33">
        <v>0</v>
      </c>
      <c r="L188" s="33">
        <v>1.67</v>
      </c>
      <c r="M188" s="33">
        <v>0</v>
      </c>
      <c r="N188" s="33">
        <v>0</v>
      </c>
      <c r="O188" s="33">
        <v>0</v>
      </c>
      <c r="P188" s="33">
        <v>0</v>
      </c>
      <c r="Q188" s="33">
        <v>1000</v>
      </c>
      <c r="R188" s="33">
        <v>1000</v>
      </c>
      <c r="S188" s="33">
        <v>0</v>
      </c>
      <c r="T188" s="33">
        <v>0</v>
      </c>
      <c r="U188" s="33">
        <v>0</v>
      </c>
      <c r="V188" s="33">
        <v>0</v>
      </c>
      <c r="W188" s="33">
        <v>0</v>
      </c>
      <c r="X188" s="33" t="str">
        <f>_xlfn.XLOOKUP($D188,Bus!$A$2:$A$121,Bus!$I$2:$I$121,0)</f>
        <v>SUROCCIDENTAL</v>
      </c>
      <c r="Y188" s="11" t="str">
        <f>_xlfn.XLOOKUP($D188,Bus!$A$2:$A$121,Bus!$J$2:$J$121,0)</f>
        <v>VALLE</v>
      </c>
    </row>
    <row r="189" spans="1:25" ht="13">
      <c r="A189" s="43" t="s">
        <v>1067</v>
      </c>
      <c r="B189" s="39" t="s">
        <v>490</v>
      </c>
      <c r="C189" s="33" t="s">
        <v>148</v>
      </c>
      <c r="D189" s="33" t="s">
        <v>812</v>
      </c>
      <c r="E189" s="33">
        <v>0</v>
      </c>
      <c r="F189" s="33">
        <v>0</v>
      </c>
      <c r="G189" s="33">
        <v>0</v>
      </c>
      <c r="H189" s="33">
        <v>0</v>
      </c>
      <c r="I189" s="33">
        <v>13.8</v>
      </c>
      <c r="J189" s="33">
        <v>0.8</v>
      </c>
      <c r="K189" s="33">
        <v>0.5</v>
      </c>
      <c r="L189" s="33">
        <v>5</v>
      </c>
      <c r="M189" s="33">
        <v>-2.7</v>
      </c>
      <c r="N189" s="33">
        <v>4.7</v>
      </c>
      <c r="O189" s="33">
        <v>0</v>
      </c>
      <c r="P189" s="33">
        <v>0</v>
      </c>
      <c r="Q189" s="33">
        <v>1000</v>
      </c>
      <c r="R189" s="33">
        <v>1000</v>
      </c>
      <c r="S189" s="33">
        <v>0</v>
      </c>
      <c r="T189" s="33">
        <v>0</v>
      </c>
      <c r="U189" s="33">
        <v>0</v>
      </c>
      <c r="V189" s="33">
        <v>0</v>
      </c>
      <c r="W189" s="33">
        <v>0</v>
      </c>
      <c r="X189" s="33" t="str">
        <f>_xlfn.XLOOKUP($D189,Bus!$A$2:$A$121,Bus!$I$2:$I$121,0)</f>
        <v>SUROCCIDENTAL</v>
      </c>
      <c r="Y189" s="11" t="str">
        <f>_xlfn.XLOOKUP($D189,Bus!$A$2:$A$121,Bus!$J$2:$J$121,0)</f>
        <v>VALLE</v>
      </c>
    </row>
    <row r="190" spans="1:25" ht="13">
      <c r="A190" s="43" t="s">
        <v>1068</v>
      </c>
      <c r="B190" s="39" t="s">
        <v>491</v>
      </c>
      <c r="C190" s="33" t="s">
        <v>147</v>
      </c>
      <c r="D190" s="33" t="s">
        <v>811</v>
      </c>
      <c r="E190" s="33">
        <v>0</v>
      </c>
      <c r="F190" s="33">
        <v>0</v>
      </c>
      <c r="G190" s="33">
        <v>0</v>
      </c>
      <c r="H190" s="33">
        <v>0</v>
      </c>
      <c r="I190" s="33">
        <v>13.8</v>
      </c>
      <c r="J190" s="33">
        <v>0.9</v>
      </c>
      <c r="K190" s="33">
        <v>0</v>
      </c>
      <c r="L190" s="33">
        <v>1</v>
      </c>
      <c r="M190" s="33">
        <v>0</v>
      </c>
      <c r="N190" s="33">
        <v>0</v>
      </c>
      <c r="O190" s="33">
        <v>0</v>
      </c>
      <c r="P190" s="33">
        <v>0</v>
      </c>
      <c r="Q190" s="33">
        <v>1000</v>
      </c>
      <c r="R190" s="33">
        <v>1000</v>
      </c>
      <c r="S190" s="33">
        <v>0</v>
      </c>
      <c r="T190" s="33">
        <v>0</v>
      </c>
      <c r="U190" s="33">
        <v>0</v>
      </c>
      <c r="V190" s="33">
        <v>0</v>
      </c>
      <c r="W190" s="33">
        <v>0</v>
      </c>
      <c r="X190" s="33" t="str">
        <f>_xlfn.XLOOKUP($D190,Bus!$A$2:$A$121,Bus!$I$2:$I$121,0)</f>
        <v>SUROCCIDENTAL</v>
      </c>
      <c r="Y190" s="11" t="str">
        <f>_xlfn.XLOOKUP($D190,Bus!$A$2:$A$121,Bus!$J$2:$J$121,0)</f>
        <v>VALLE</v>
      </c>
    </row>
    <row r="191" spans="1:25" ht="13">
      <c r="A191" s="43" t="s">
        <v>1069</v>
      </c>
      <c r="B191" s="39" t="s">
        <v>492</v>
      </c>
      <c r="C191" s="33" t="s">
        <v>147</v>
      </c>
      <c r="D191" s="33" t="s">
        <v>811</v>
      </c>
      <c r="E191" s="33">
        <v>0</v>
      </c>
      <c r="F191" s="33">
        <v>0</v>
      </c>
      <c r="G191" s="33">
        <v>0</v>
      </c>
      <c r="H191" s="33">
        <v>0</v>
      </c>
      <c r="I191" s="33">
        <v>13.8</v>
      </c>
      <c r="J191" s="33">
        <v>0.8</v>
      </c>
      <c r="K191" s="33">
        <v>0</v>
      </c>
      <c r="L191" s="33">
        <v>0.8</v>
      </c>
      <c r="M191" s="33">
        <v>0</v>
      </c>
      <c r="N191" s="33">
        <v>0</v>
      </c>
      <c r="O191" s="33">
        <v>0</v>
      </c>
      <c r="P191" s="33">
        <v>0</v>
      </c>
      <c r="Q191" s="33">
        <v>1000</v>
      </c>
      <c r="R191" s="33">
        <v>1000</v>
      </c>
      <c r="S191" s="33">
        <v>0</v>
      </c>
      <c r="T191" s="33">
        <v>0</v>
      </c>
      <c r="U191" s="33">
        <v>0</v>
      </c>
      <c r="V191" s="33">
        <v>0</v>
      </c>
      <c r="W191" s="33">
        <v>0</v>
      </c>
      <c r="X191" s="33" t="str">
        <f>_xlfn.XLOOKUP($D191,Bus!$A$2:$A$121,Bus!$I$2:$I$121,0)</f>
        <v>SUROCCIDENTAL</v>
      </c>
      <c r="Y191" s="11" t="str">
        <f>_xlfn.XLOOKUP($D191,Bus!$A$2:$A$121,Bus!$J$2:$J$121,0)</f>
        <v>VALLE</v>
      </c>
    </row>
    <row r="192" spans="1:25" ht="13">
      <c r="A192" s="43" t="s">
        <v>1070</v>
      </c>
      <c r="B192" s="39" t="s">
        <v>493</v>
      </c>
      <c r="C192" s="33" t="s">
        <v>144</v>
      </c>
      <c r="D192" s="33" t="s">
        <v>808</v>
      </c>
      <c r="E192" s="33">
        <v>0</v>
      </c>
      <c r="F192" s="33">
        <v>0</v>
      </c>
      <c r="G192" s="33">
        <v>0</v>
      </c>
      <c r="H192" s="33">
        <v>0</v>
      </c>
      <c r="I192" s="33">
        <v>13.8</v>
      </c>
      <c r="J192" s="33">
        <v>0.9</v>
      </c>
      <c r="K192" s="33">
        <v>0</v>
      </c>
      <c r="L192" s="33">
        <v>2.5</v>
      </c>
      <c r="M192" s="33">
        <v>0</v>
      </c>
      <c r="N192" s="33">
        <v>0</v>
      </c>
      <c r="O192" s="33">
        <v>0</v>
      </c>
      <c r="P192" s="33">
        <v>0</v>
      </c>
      <c r="Q192" s="33">
        <v>1000</v>
      </c>
      <c r="R192" s="33">
        <v>1000</v>
      </c>
      <c r="S192" s="33">
        <v>0</v>
      </c>
      <c r="T192" s="33">
        <v>0</v>
      </c>
      <c r="U192" s="33">
        <v>0</v>
      </c>
      <c r="V192" s="33">
        <v>0</v>
      </c>
      <c r="W192" s="33">
        <v>0</v>
      </c>
      <c r="X192" s="33" t="str">
        <f>_xlfn.XLOOKUP($D192,Bus!$A$2:$A$121,Bus!$I$2:$I$121,0)</f>
        <v>SUROCCIDENTAL</v>
      </c>
      <c r="Y192" s="11" t="str">
        <f>_xlfn.XLOOKUP($D192,Bus!$A$2:$A$121,Bus!$J$2:$J$121,0)</f>
        <v>VALLE</v>
      </c>
    </row>
    <row r="193" spans="1:25" ht="13">
      <c r="A193" s="43" t="s">
        <v>1071</v>
      </c>
      <c r="B193" s="39" t="s">
        <v>494</v>
      </c>
      <c r="C193" s="33" t="s">
        <v>150</v>
      </c>
      <c r="D193" s="33" t="s">
        <v>814</v>
      </c>
      <c r="E193" s="33">
        <v>0</v>
      </c>
      <c r="F193" s="33">
        <v>0</v>
      </c>
      <c r="G193" s="33">
        <v>0</v>
      </c>
      <c r="H193" s="33">
        <v>0</v>
      </c>
      <c r="I193" s="33">
        <v>0.48</v>
      </c>
      <c r="J193" s="33">
        <v>0.9</v>
      </c>
      <c r="K193" s="33">
        <v>0</v>
      </c>
      <c r="L193" s="33">
        <v>0.7</v>
      </c>
      <c r="M193" s="33">
        <v>0</v>
      </c>
      <c r="N193" s="33">
        <v>0</v>
      </c>
      <c r="O193" s="33">
        <v>0</v>
      </c>
      <c r="P193" s="33">
        <v>0</v>
      </c>
      <c r="Q193" s="33">
        <v>1000</v>
      </c>
      <c r="R193" s="33">
        <v>1000</v>
      </c>
      <c r="S193" s="33">
        <v>0</v>
      </c>
      <c r="T193" s="33">
        <v>0</v>
      </c>
      <c r="U193" s="33">
        <v>0</v>
      </c>
      <c r="V193" s="33">
        <v>0</v>
      </c>
      <c r="W193" s="33">
        <v>0</v>
      </c>
      <c r="X193" s="33" t="str">
        <f>_xlfn.XLOOKUP($D193,Bus!$A$2:$A$121,Bus!$I$2:$I$121,0)</f>
        <v>SUROCCIDENTAL</v>
      </c>
      <c r="Y193" s="11" t="str">
        <f>_xlfn.XLOOKUP($D193,Bus!$A$2:$A$121,Bus!$J$2:$J$121,0)</f>
        <v>VALLE</v>
      </c>
    </row>
    <row r="194" spans="1:25" ht="13">
      <c r="A194" s="43" t="s">
        <v>1072</v>
      </c>
      <c r="B194" s="39" t="s">
        <v>495</v>
      </c>
      <c r="C194" s="33" t="s">
        <v>144</v>
      </c>
      <c r="D194" s="33" t="s">
        <v>808</v>
      </c>
      <c r="E194" s="33">
        <v>0</v>
      </c>
      <c r="F194" s="33">
        <v>0</v>
      </c>
      <c r="G194" s="33">
        <v>0</v>
      </c>
      <c r="H194" s="33">
        <v>0</v>
      </c>
      <c r="I194" s="33">
        <v>13.8</v>
      </c>
      <c r="J194" s="33">
        <v>0.9</v>
      </c>
      <c r="K194" s="33">
        <v>2.5</v>
      </c>
      <c r="L194" s="33">
        <v>9.9499999999999993</v>
      </c>
      <c r="M194" s="33">
        <v>0</v>
      </c>
      <c r="N194" s="33">
        <v>5</v>
      </c>
      <c r="O194" s="33">
        <v>0</v>
      </c>
      <c r="P194" s="33">
        <v>0</v>
      </c>
      <c r="Q194" s="33">
        <v>1000</v>
      </c>
      <c r="R194" s="33">
        <v>1000</v>
      </c>
      <c r="S194" s="33">
        <v>0</v>
      </c>
      <c r="T194" s="33">
        <v>0</v>
      </c>
      <c r="U194" s="33">
        <v>0</v>
      </c>
      <c r="V194" s="33">
        <v>0</v>
      </c>
      <c r="W194" s="33">
        <v>0</v>
      </c>
      <c r="X194" s="33" t="str">
        <f>_xlfn.XLOOKUP($D194,Bus!$A$2:$A$121,Bus!$I$2:$I$121,0)</f>
        <v>SUROCCIDENTAL</v>
      </c>
      <c r="Y194" s="11" t="str">
        <f>_xlfn.XLOOKUP($D194,Bus!$A$2:$A$121,Bus!$J$2:$J$121,0)</f>
        <v>VALLE</v>
      </c>
    </row>
    <row r="195" spans="1:25" ht="13">
      <c r="A195" s="43" t="s">
        <v>1073</v>
      </c>
      <c r="B195" s="39" t="s">
        <v>496</v>
      </c>
      <c r="C195" s="33" t="s">
        <v>144</v>
      </c>
      <c r="D195" s="33" t="s">
        <v>808</v>
      </c>
      <c r="E195" s="33">
        <v>0</v>
      </c>
      <c r="F195" s="33">
        <v>0</v>
      </c>
      <c r="G195" s="33">
        <v>0</v>
      </c>
      <c r="H195" s="33">
        <v>0</v>
      </c>
      <c r="I195" s="33">
        <v>13.8</v>
      </c>
      <c r="J195" s="33">
        <v>0.8</v>
      </c>
      <c r="K195" s="33">
        <v>0.5</v>
      </c>
      <c r="L195" s="33">
        <v>5</v>
      </c>
      <c r="M195" s="33">
        <v>-2.7</v>
      </c>
      <c r="N195" s="33">
        <v>4.7</v>
      </c>
      <c r="O195" s="33">
        <v>0</v>
      </c>
      <c r="P195" s="33">
        <v>0</v>
      </c>
      <c r="Q195" s="33">
        <v>1000</v>
      </c>
      <c r="R195" s="33">
        <v>1000</v>
      </c>
      <c r="S195" s="33">
        <v>0</v>
      </c>
      <c r="T195" s="33">
        <v>0</v>
      </c>
      <c r="U195" s="33">
        <v>0</v>
      </c>
      <c r="V195" s="33">
        <v>0</v>
      </c>
      <c r="W195" s="33">
        <v>0</v>
      </c>
      <c r="X195" s="33" t="str">
        <f>_xlfn.XLOOKUP($D195,Bus!$A$2:$A$121,Bus!$I$2:$I$121,0)</f>
        <v>SUROCCIDENTAL</v>
      </c>
      <c r="Y195" s="11" t="str">
        <f>_xlfn.XLOOKUP($D195,Bus!$A$2:$A$121,Bus!$J$2:$J$121,0)</f>
        <v>VALLE</v>
      </c>
    </row>
    <row r="196" spans="1:25" ht="13">
      <c r="A196" s="43" t="s">
        <v>1074</v>
      </c>
      <c r="B196" s="39" t="s">
        <v>497</v>
      </c>
      <c r="C196" s="33" t="s">
        <v>145</v>
      </c>
      <c r="D196" s="33" t="s">
        <v>809</v>
      </c>
      <c r="E196" s="33">
        <v>0</v>
      </c>
      <c r="F196" s="33">
        <v>0</v>
      </c>
      <c r="G196" s="33">
        <v>0</v>
      </c>
      <c r="H196" s="33">
        <v>0</v>
      </c>
      <c r="I196" s="33">
        <v>4.16</v>
      </c>
      <c r="J196" s="33">
        <v>0.85</v>
      </c>
      <c r="K196" s="33">
        <v>0</v>
      </c>
      <c r="L196" s="33">
        <v>3</v>
      </c>
      <c r="M196" s="33">
        <v>0</v>
      </c>
      <c r="N196" s="33">
        <v>0</v>
      </c>
      <c r="O196" s="33">
        <v>0</v>
      </c>
      <c r="P196" s="33">
        <v>0</v>
      </c>
      <c r="Q196" s="33">
        <v>1000</v>
      </c>
      <c r="R196" s="33">
        <v>1000</v>
      </c>
      <c r="S196" s="33">
        <v>0</v>
      </c>
      <c r="T196" s="33">
        <v>0</v>
      </c>
      <c r="U196" s="33">
        <v>0</v>
      </c>
      <c r="V196" s="33">
        <v>0</v>
      </c>
      <c r="W196" s="33">
        <v>0</v>
      </c>
      <c r="X196" s="33" t="str">
        <f>_xlfn.XLOOKUP($D196,Bus!$A$2:$A$121,Bus!$I$2:$I$121,0)</f>
        <v>SUROCCIDENTAL</v>
      </c>
      <c r="Y196" s="11" t="str">
        <f>_xlfn.XLOOKUP($D196,Bus!$A$2:$A$121,Bus!$J$2:$J$121,0)</f>
        <v>VALLE</v>
      </c>
    </row>
    <row r="197" spans="1:25" ht="13">
      <c r="A197" s="43" t="s">
        <v>1075</v>
      </c>
      <c r="B197" s="39" t="s">
        <v>498</v>
      </c>
      <c r="C197" s="33" t="s">
        <v>147</v>
      </c>
      <c r="D197" s="33" t="s">
        <v>811</v>
      </c>
      <c r="E197" s="33">
        <v>0</v>
      </c>
      <c r="F197" s="33">
        <v>0</v>
      </c>
      <c r="G197" s="33">
        <v>0</v>
      </c>
      <c r="H197" s="33">
        <v>0</v>
      </c>
      <c r="I197" s="33">
        <v>13.8</v>
      </c>
      <c r="J197" s="33">
        <v>0.8</v>
      </c>
      <c r="K197" s="33">
        <v>0</v>
      </c>
      <c r="L197" s="33">
        <v>0.82</v>
      </c>
      <c r="M197" s="33">
        <v>0</v>
      </c>
      <c r="N197" s="33">
        <v>0</v>
      </c>
      <c r="O197" s="33">
        <v>0</v>
      </c>
      <c r="P197" s="33">
        <v>0</v>
      </c>
      <c r="Q197" s="33">
        <v>1000</v>
      </c>
      <c r="R197" s="33">
        <v>1000</v>
      </c>
      <c r="S197" s="33">
        <v>0</v>
      </c>
      <c r="T197" s="33">
        <v>0</v>
      </c>
      <c r="U197" s="33">
        <v>0</v>
      </c>
      <c r="V197" s="33">
        <v>0</v>
      </c>
      <c r="W197" s="33">
        <v>0</v>
      </c>
      <c r="X197" s="33" t="str">
        <f>_xlfn.XLOOKUP($D197,Bus!$A$2:$A$121,Bus!$I$2:$I$121,0)</f>
        <v>SUROCCIDENTAL</v>
      </c>
      <c r="Y197" s="11" t="str">
        <f>_xlfn.XLOOKUP($D197,Bus!$A$2:$A$121,Bus!$J$2:$J$121,0)</f>
        <v>VALLE</v>
      </c>
    </row>
    <row r="198" spans="1:25" ht="13">
      <c r="A198" s="43" t="s">
        <v>1076</v>
      </c>
      <c r="B198" s="39" t="s">
        <v>499</v>
      </c>
      <c r="C198" s="33" t="s">
        <v>147</v>
      </c>
      <c r="D198" s="33" t="s">
        <v>811</v>
      </c>
      <c r="E198" s="33">
        <v>0</v>
      </c>
      <c r="F198" s="33">
        <v>0</v>
      </c>
      <c r="G198" s="33">
        <v>0</v>
      </c>
      <c r="H198" s="33">
        <v>0</v>
      </c>
      <c r="I198" s="33">
        <v>13.8</v>
      </c>
      <c r="J198" s="33">
        <v>0.8</v>
      </c>
      <c r="K198" s="33">
        <v>0</v>
      </c>
      <c r="L198" s="33">
        <v>0.45</v>
      </c>
      <c r="M198" s="33">
        <v>0</v>
      </c>
      <c r="N198" s="33">
        <v>0</v>
      </c>
      <c r="O198" s="33">
        <v>0</v>
      </c>
      <c r="P198" s="33">
        <v>0</v>
      </c>
      <c r="Q198" s="33">
        <v>1000</v>
      </c>
      <c r="R198" s="33">
        <v>1000</v>
      </c>
      <c r="S198" s="33">
        <v>0</v>
      </c>
      <c r="T198" s="33">
        <v>0</v>
      </c>
      <c r="U198" s="33">
        <v>0</v>
      </c>
      <c r="V198" s="33">
        <v>0</v>
      </c>
      <c r="W198" s="33">
        <v>0</v>
      </c>
      <c r="X198" s="33" t="str">
        <f>_xlfn.XLOOKUP($D198,Bus!$A$2:$A$121,Bus!$I$2:$I$121,0)</f>
        <v>SUROCCIDENTAL</v>
      </c>
      <c r="Y198" s="11" t="str">
        <f>_xlfn.XLOOKUP($D198,Bus!$A$2:$A$121,Bus!$J$2:$J$121,0)</f>
        <v>VALLE</v>
      </c>
    </row>
    <row r="199" spans="1:25" ht="13">
      <c r="A199" s="43" t="s">
        <v>1077</v>
      </c>
      <c r="B199" s="39" t="s">
        <v>500</v>
      </c>
      <c r="C199" s="33" t="s">
        <v>143</v>
      </c>
      <c r="D199" s="33" t="s">
        <v>807</v>
      </c>
      <c r="E199" s="33">
        <v>0</v>
      </c>
      <c r="F199" s="33">
        <v>0</v>
      </c>
      <c r="G199" s="33">
        <v>0</v>
      </c>
      <c r="H199" s="33">
        <v>0</v>
      </c>
      <c r="I199" s="33">
        <v>13.8</v>
      </c>
      <c r="J199" s="33">
        <v>0.8</v>
      </c>
      <c r="K199" s="33">
        <v>0</v>
      </c>
      <c r="L199" s="33">
        <v>10</v>
      </c>
      <c r="M199" s="33">
        <v>0</v>
      </c>
      <c r="N199" s="33">
        <v>0</v>
      </c>
      <c r="O199" s="33">
        <v>0</v>
      </c>
      <c r="P199" s="33">
        <v>0</v>
      </c>
      <c r="Q199" s="33">
        <v>1000</v>
      </c>
      <c r="R199" s="33">
        <v>1000</v>
      </c>
      <c r="S199" s="33">
        <v>0</v>
      </c>
      <c r="T199" s="33">
        <v>0</v>
      </c>
      <c r="U199" s="33">
        <v>0</v>
      </c>
      <c r="V199" s="33">
        <v>0</v>
      </c>
      <c r="W199" s="33">
        <v>0</v>
      </c>
      <c r="X199" s="33" t="str">
        <f>_xlfn.XLOOKUP($D199,Bus!$A$2:$A$121,Bus!$I$2:$I$121,0)</f>
        <v>SUROCCIDENTAL</v>
      </c>
      <c r="Y199" s="11" t="str">
        <f>_xlfn.XLOOKUP($D199,Bus!$A$2:$A$121,Bus!$J$2:$J$121,0)</f>
        <v>VALLE</v>
      </c>
    </row>
    <row r="200" spans="1:25" ht="13">
      <c r="A200" s="43" t="s">
        <v>1078</v>
      </c>
      <c r="B200" s="39" t="s">
        <v>501</v>
      </c>
      <c r="C200" s="33" t="s">
        <v>143</v>
      </c>
      <c r="D200" s="33" t="s">
        <v>807</v>
      </c>
      <c r="E200" s="33">
        <v>0</v>
      </c>
      <c r="F200" s="33">
        <v>0</v>
      </c>
      <c r="G200" s="33">
        <v>0</v>
      </c>
      <c r="H200" s="33">
        <v>0</v>
      </c>
      <c r="I200" s="33">
        <v>13.8</v>
      </c>
      <c r="J200" s="33">
        <v>0.8</v>
      </c>
      <c r="K200" s="33">
        <v>0</v>
      </c>
      <c r="L200" s="33">
        <v>3.5</v>
      </c>
      <c r="M200" s="33">
        <v>0</v>
      </c>
      <c r="N200" s="33">
        <v>0</v>
      </c>
      <c r="O200" s="33">
        <v>0</v>
      </c>
      <c r="P200" s="33">
        <v>0</v>
      </c>
      <c r="Q200" s="33">
        <v>1000</v>
      </c>
      <c r="R200" s="33">
        <v>1000</v>
      </c>
      <c r="S200" s="33">
        <v>0</v>
      </c>
      <c r="T200" s="33">
        <v>0</v>
      </c>
      <c r="U200" s="33">
        <v>0</v>
      </c>
      <c r="V200" s="33">
        <v>0</v>
      </c>
      <c r="W200" s="33">
        <v>0</v>
      </c>
      <c r="X200" s="33" t="str">
        <f>_xlfn.XLOOKUP($D200,Bus!$A$2:$A$121,Bus!$I$2:$I$121,0)</f>
        <v>SUROCCIDENTAL</v>
      </c>
      <c r="Y200" s="11" t="str">
        <f>_xlfn.XLOOKUP($D200,Bus!$A$2:$A$121,Bus!$J$2:$J$121,0)</f>
        <v>VALLE</v>
      </c>
    </row>
    <row r="201" spans="1:25" ht="13">
      <c r="A201" s="43" t="s">
        <v>1079</v>
      </c>
      <c r="B201" s="39" t="s">
        <v>502</v>
      </c>
      <c r="C201" s="33" t="s">
        <v>143</v>
      </c>
      <c r="D201" s="33" t="s">
        <v>807</v>
      </c>
      <c r="E201" s="33">
        <v>0</v>
      </c>
      <c r="F201" s="33">
        <v>0</v>
      </c>
      <c r="G201" s="33">
        <v>0</v>
      </c>
      <c r="H201" s="33">
        <v>0</v>
      </c>
      <c r="I201" s="33">
        <v>13.2</v>
      </c>
      <c r="J201" s="33">
        <v>0.8</v>
      </c>
      <c r="K201" s="33">
        <v>0</v>
      </c>
      <c r="L201" s="33">
        <v>12</v>
      </c>
      <c r="M201" s="33">
        <v>-18.75</v>
      </c>
      <c r="N201" s="33">
        <v>18.75</v>
      </c>
      <c r="O201" s="33">
        <v>0</v>
      </c>
      <c r="P201" s="33">
        <v>0</v>
      </c>
      <c r="Q201" s="33">
        <v>1000</v>
      </c>
      <c r="R201" s="33">
        <v>1000</v>
      </c>
      <c r="S201" s="33">
        <v>0</v>
      </c>
      <c r="T201" s="33">
        <v>0</v>
      </c>
      <c r="U201" s="33">
        <v>0</v>
      </c>
      <c r="V201" s="33">
        <v>0</v>
      </c>
      <c r="W201" s="33">
        <v>0</v>
      </c>
      <c r="X201" s="33" t="str">
        <f>_xlfn.XLOOKUP($D201,Bus!$A$2:$A$121,Bus!$I$2:$I$121,0)</f>
        <v>SUROCCIDENTAL</v>
      </c>
      <c r="Y201" s="11" t="str">
        <f>_xlfn.XLOOKUP($D201,Bus!$A$2:$A$121,Bus!$J$2:$J$121,0)</f>
        <v>VALLE</v>
      </c>
    </row>
    <row r="202" spans="1:25" ht="13">
      <c r="A202" s="43" t="s">
        <v>1080</v>
      </c>
      <c r="B202" s="39" t="s">
        <v>503</v>
      </c>
      <c r="C202" s="33" t="s">
        <v>1381</v>
      </c>
      <c r="D202" s="33" t="s">
        <v>876</v>
      </c>
      <c r="E202" s="33">
        <v>0</v>
      </c>
      <c r="F202" s="33">
        <v>0</v>
      </c>
      <c r="G202" s="33">
        <v>0</v>
      </c>
      <c r="H202" s="33">
        <v>0</v>
      </c>
      <c r="I202" s="33">
        <v>13.8</v>
      </c>
      <c r="J202" s="33">
        <v>0.8</v>
      </c>
      <c r="K202" s="33">
        <v>0</v>
      </c>
      <c r="L202" s="33">
        <v>330</v>
      </c>
      <c r="M202" s="33">
        <v>-115</v>
      </c>
      <c r="N202" s="33">
        <v>127.5</v>
      </c>
      <c r="O202" s="33">
        <v>0</v>
      </c>
      <c r="P202" s="33">
        <v>0</v>
      </c>
      <c r="Q202" s="33">
        <v>1000</v>
      </c>
      <c r="R202" s="33">
        <v>1000</v>
      </c>
      <c r="S202" s="33">
        <v>0</v>
      </c>
      <c r="T202" s="33">
        <v>0</v>
      </c>
      <c r="U202" s="33">
        <v>0</v>
      </c>
      <c r="V202" s="33">
        <v>0</v>
      </c>
      <c r="W202" s="33">
        <v>0</v>
      </c>
      <c r="X202" s="33" t="str">
        <f>_xlfn.XLOOKUP($D202,Bus!$A$2:$A$121,Bus!$I$2:$I$121,0)</f>
        <v>CARIBE</v>
      </c>
      <c r="Y202" s="11" t="str">
        <f>_xlfn.XLOOKUP($D202,Bus!$A$2:$A$121,Bus!$J$2:$J$121,0)</f>
        <v>GCM</v>
      </c>
    </row>
    <row r="203" spans="1:25" ht="13">
      <c r="A203" s="43" t="s">
        <v>1081</v>
      </c>
      <c r="B203" s="39" t="s">
        <v>504</v>
      </c>
      <c r="C203" s="33" t="s">
        <v>1381</v>
      </c>
      <c r="D203" s="33" t="s">
        <v>876</v>
      </c>
      <c r="E203" s="33">
        <v>0</v>
      </c>
      <c r="F203" s="33">
        <v>0</v>
      </c>
      <c r="G203" s="33">
        <v>0</v>
      </c>
      <c r="H203" s="33">
        <v>0</v>
      </c>
      <c r="I203" s="33">
        <v>13.8</v>
      </c>
      <c r="J203" s="33">
        <v>0.8</v>
      </c>
      <c r="K203" s="33">
        <v>0</v>
      </c>
      <c r="L203" s="33">
        <v>330</v>
      </c>
      <c r="M203" s="33">
        <v>-115</v>
      </c>
      <c r="N203" s="33">
        <v>127.5</v>
      </c>
      <c r="O203" s="33">
        <v>0</v>
      </c>
      <c r="P203" s="33">
        <v>0</v>
      </c>
      <c r="Q203" s="33">
        <v>1000</v>
      </c>
      <c r="R203" s="33">
        <v>1000</v>
      </c>
      <c r="S203" s="33">
        <v>0</v>
      </c>
      <c r="T203" s="33">
        <v>0</v>
      </c>
      <c r="U203" s="33">
        <v>0</v>
      </c>
      <c r="V203" s="33">
        <v>0</v>
      </c>
      <c r="W203" s="33">
        <v>0</v>
      </c>
      <c r="X203" s="33" t="str">
        <f>_xlfn.XLOOKUP($D203,Bus!$A$2:$A$121,Bus!$I$2:$I$121,0)</f>
        <v>CARIBE</v>
      </c>
      <c r="Y203" s="11" t="str">
        <f>_xlfn.XLOOKUP($D203,Bus!$A$2:$A$121,Bus!$J$2:$J$121,0)</f>
        <v>GCM</v>
      </c>
    </row>
    <row r="204" spans="1:25" ht="13">
      <c r="A204" s="43" t="s">
        <v>1082</v>
      </c>
      <c r="B204" s="39" t="s">
        <v>505</v>
      </c>
      <c r="C204" s="33" t="s">
        <v>155</v>
      </c>
      <c r="D204" s="33" t="s">
        <v>820</v>
      </c>
      <c r="E204" s="33">
        <v>0</v>
      </c>
      <c r="F204" s="33">
        <v>0</v>
      </c>
      <c r="G204" s="33">
        <v>0</v>
      </c>
      <c r="H204" s="33">
        <v>0</v>
      </c>
      <c r="I204" s="33">
        <v>13.8</v>
      </c>
      <c r="J204" s="33">
        <v>0.85</v>
      </c>
      <c r="K204" s="33">
        <v>72</v>
      </c>
      <c r="L204" s="33">
        <v>143</v>
      </c>
      <c r="M204" s="33">
        <v>-40</v>
      </c>
      <c r="N204" s="33">
        <v>40</v>
      </c>
      <c r="O204" s="33">
        <v>0</v>
      </c>
      <c r="P204" s="33">
        <v>0</v>
      </c>
      <c r="Q204" s="33">
        <v>1000</v>
      </c>
      <c r="R204" s="33">
        <v>1000</v>
      </c>
      <c r="S204" s="33">
        <v>0</v>
      </c>
      <c r="T204" s="33">
        <v>0</v>
      </c>
      <c r="U204" s="33">
        <v>0</v>
      </c>
      <c r="V204" s="33">
        <v>0</v>
      </c>
      <c r="W204" s="33">
        <v>1</v>
      </c>
      <c r="X204" s="33" t="str">
        <f>_xlfn.XLOOKUP($D204,Bus!$A$2:$A$121,Bus!$I$2:$I$121,0)</f>
        <v>CARIBE</v>
      </c>
      <c r="Y204" s="11" t="str">
        <f>_xlfn.XLOOKUP($D204,Bus!$A$2:$A$121,Bus!$J$2:$J$121,0)</f>
        <v>GCM</v>
      </c>
    </row>
    <row r="205" spans="1:25" ht="13">
      <c r="A205" s="43" t="s">
        <v>1083</v>
      </c>
      <c r="B205" s="39" t="s">
        <v>506</v>
      </c>
      <c r="C205" s="33" t="s">
        <v>154</v>
      </c>
      <c r="D205" s="33" t="s">
        <v>819</v>
      </c>
      <c r="E205" s="33">
        <v>0</v>
      </c>
      <c r="F205" s="33">
        <v>0</v>
      </c>
      <c r="G205" s="33">
        <v>0</v>
      </c>
      <c r="H205" s="33">
        <v>0</v>
      </c>
      <c r="I205" s="33">
        <v>13.8</v>
      </c>
      <c r="J205" s="33">
        <v>0.8</v>
      </c>
      <c r="K205" s="33">
        <v>0</v>
      </c>
      <c r="L205" s="33">
        <v>18.420000000000002</v>
      </c>
      <c r="M205" s="33">
        <v>0</v>
      </c>
      <c r="N205" s="33">
        <v>0</v>
      </c>
      <c r="O205" s="33">
        <v>0</v>
      </c>
      <c r="P205" s="33">
        <v>0</v>
      </c>
      <c r="Q205" s="33">
        <v>1000</v>
      </c>
      <c r="R205" s="33">
        <v>1000</v>
      </c>
      <c r="S205" s="33">
        <v>0</v>
      </c>
      <c r="T205" s="33">
        <v>0</v>
      </c>
      <c r="U205" s="33">
        <v>0</v>
      </c>
      <c r="V205" s="33">
        <v>0</v>
      </c>
      <c r="W205" s="33">
        <v>1</v>
      </c>
      <c r="X205" s="33" t="str">
        <f>_xlfn.XLOOKUP($D205,Bus!$A$2:$A$121,Bus!$I$2:$I$121,0)</f>
        <v>CARIBE</v>
      </c>
      <c r="Y205" s="11" t="str">
        <f>_xlfn.XLOOKUP($D205,Bus!$A$2:$A$121,Bus!$J$2:$J$121,0)</f>
        <v>GCM</v>
      </c>
    </row>
    <row r="206" spans="1:25" ht="13">
      <c r="A206" s="43" t="s">
        <v>1084</v>
      </c>
      <c r="B206" s="39" t="s">
        <v>507</v>
      </c>
      <c r="C206" s="33" t="s">
        <v>155</v>
      </c>
      <c r="D206" s="33" t="s">
        <v>820</v>
      </c>
      <c r="E206" s="33">
        <v>0</v>
      </c>
      <c r="F206" s="33">
        <v>0</v>
      </c>
      <c r="G206" s="33">
        <v>0</v>
      </c>
      <c r="H206" s="33">
        <v>0</v>
      </c>
      <c r="I206" s="33">
        <v>13.8</v>
      </c>
      <c r="J206" s="33">
        <v>0.85</v>
      </c>
      <c r="K206" s="33">
        <v>72</v>
      </c>
      <c r="L206" s="33">
        <v>143</v>
      </c>
      <c r="M206" s="33">
        <v>-40</v>
      </c>
      <c r="N206" s="33">
        <v>40</v>
      </c>
      <c r="O206" s="33">
        <v>0</v>
      </c>
      <c r="P206" s="33">
        <v>0</v>
      </c>
      <c r="Q206" s="33">
        <v>1000</v>
      </c>
      <c r="R206" s="33">
        <v>1000</v>
      </c>
      <c r="S206" s="33">
        <v>0</v>
      </c>
      <c r="T206" s="33">
        <v>0</v>
      </c>
      <c r="U206" s="33">
        <v>0</v>
      </c>
      <c r="V206" s="33">
        <v>0</v>
      </c>
      <c r="W206" s="33">
        <v>1</v>
      </c>
      <c r="X206" s="33" t="str">
        <f>_xlfn.XLOOKUP($D206,Bus!$A$2:$A$121,Bus!$I$2:$I$121,0)</f>
        <v>CARIBE</v>
      </c>
      <c r="Y206" s="11" t="str">
        <f>_xlfn.XLOOKUP($D206,Bus!$A$2:$A$121,Bus!$J$2:$J$121,0)</f>
        <v>GCM</v>
      </c>
    </row>
    <row r="207" spans="1:25" ht="13">
      <c r="A207" s="43" t="s">
        <v>1085</v>
      </c>
      <c r="B207" s="39" t="s">
        <v>508</v>
      </c>
      <c r="C207" s="33" t="s">
        <v>158</v>
      </c>
      <c r="D207" s="33" t="s">
        <v>823</v>
      </c>
      <c r="E207" s="33">
        <v>0</v>
      </c>
      <c r="F207" s="33">
        <v>0</v>
      </c>
      <c r="G207" s="33">
        <v>0</v>
      </c>
      <c r="H207" s="33">
        <v>0</v>
      </c>
      <c r="I207" s="33">
        <v>13.8</v>
      </c>
      <c r="J207" s="33">
        <v>0.8</v>
      </c>
      <c r="K207" s="33">
        <v>2.7</v>
      </c>
      <c r="L207" s="33">
        <v>8.8000000000000007</v>
      </c>
      <c r="M207" s="33">
        <v>-3</v>
      </c>
      <c r="N207" s="33">
        <v>4</v>
      </c>
      <c r="O207" s="33">
        <v>0</v>
      </c>
      <c r="P207" s="33">
        <v>0</v>
      </c>
      <c r="Q207" s="33">
        <v>1000</v>
      </c>
      <c r="R207" s="33">
        <v>1000</v>
      </c>
      <c r="S207" s="33">
        <v>0</v>
      </c>
      <c r="T207" s="33">
        <v>0</v>
      </c>
      <c r="U207" s="33">
        <v>0</v>
      </c>
      <c r="V207" s="33">
        <v>0</v>
      </c>
      <c r="W207" s="33">
        <v>0</v>
      </c>
      <c r="X207" s="33" t="str">
        <f>_xlfn.XLOOKUP($D207,Bus!$A$2:$A$121,Bus!$I$2:$I$121,0)</f>
        <v>CARIBE</v>
      </c>
      <c r="Y207" s="11" t="str">
        <f>_xlfn.XLOOKUP($D207,Bus!$A$2:$A$121,Bus!$J$2:$J$121,0)</f>
        <v>GCM</v>
      </c>
    </row>
    <row r="208" spans="1:25" ht="13">
      <c r="A208" s="43" t="s">
        <v>1086</v>
      </c>
      <c r="B208" s="39" t="s">
        <v>509</v>
      </c>
      <c r="C208" s="33" t="s">
        <v>209</v>
      </c>
      <c r="D208" s="33" t="s">
        <v>817</v>
      </c>
      <c r="E208" s="33">
        <v>0</v>
      </c>
      <c r="F208" s="33">
        <v>0</v>
      </c>
      <c r="G208" s="33">
        <v>0</v>
      </c>
      <c r="H208" s="33">
        <v>0</v>
      </c>
      <c r="I208" s="33">
        <v>13.8</v>
      </c>
      <c r="J208" s="33">
        <v>0.81</v>
      </c>
      <c r="K208" s="33">
        <v>0.35</v>
      </c>
      <c r="L208" s="33">
        <v>2.25</v>
      </c>
      <c r="M208" s="33">
        <v>-1.67</v>
      </c>
      <c r="N208" s="33">
        <v>1</v>
      </c>
      <c r="O208" s="33">
        <v>0</v>
      </c>
      <c r="P208" s="33">
        <v>0</v>
      </c>
      <c r="Q208" s="33">
        <v>1000</v>
      </c>
      <c r="R208" s="33">
        <v>1000</v>
      </c>
      <c r="S208" s="33">
        <v>0</v>
      </c>
      <c r="T208" s="33">
        <v>0</v>
      </c>
      <c r="U208" s="33">
        <v>0</v>
      </c>
      <c r="V208" s="33">
        <v>0</v>
      </c>
      <c r="W208" s="33">
        <v>0</v>
      </c>
      <c r="X208" s="33" t="str">
        <f>_xlfn.XLOOKUP($D208,Bus!$A$2:$A$121,Bus!$I$2:$I$121,0)</f>
        <v>CARIBE</v>
      </c>
      <c r="Y208" s="11" t="str">
        <f>_xlfn.XLOOKUP($D208,Bus!$A$2:$A$121,Bus!$J$2:$J$121,0)</f>
        <v>GCM</v>
      </c>
    </row>
    <row r="209" spans="1:25" ht="13">
      <c r="A209" s="43" t="s">
        <v>1087</v>
      </c>
      <c r="B209" s="39" t="s">
        <v>510</v>
      </c>
      <c r="C209" s="33" t="s">
        <v>158</v>
      </c>
      <c r="D209" s="33" t="s">
        <v>823</v>
      </c>
      <c r="E209" s="33">
        <v>0</v>
      </c>
      <c r="F209" s="33">
        <v>0</v>
      </c>
      <c r="G209" s="33">
        <v>0</v>
      </c>
      <c r="H209" s="33">
        <v>0</v>
      </c>
      <c r="I209" s="33">
        <v>13.8</v>
      </c>
      <c r="J209" s="33">
        <v>0.8</v>
      </c>
      <c r="K209" s="33">
        <v>2.7</v>
      </c>
      <c r="L209" s="33">
        <v>8.8000000000000007</v>
      </c>
      <c r="M209" s="33">
        <v>-3</v>
      </c>
      <c r="N209" s="33">
        <v>4</v>
      </c>
      <c r="O209" s="33">
        <v>0</v>
      </c>
      <c r="P209" s="33">
        <v>0</v>
      </c>
      <c r="Q209" s="33">
        <v>1000</v>
      </c>
      <c r="R209" s="33">
        <v>1000</v>
      </c>
      <c r="S209" s="33">
        <v>0</v>
      </c>
      <c r="T209" s="33">
        <v>0</v>
      </c>
      <c r="U209" s="33">
        <v>0</v>
      </c>
      <c r="V209" s="33">
        <v>0</v>
      </c>
      <c r="W209" s="33">
        <v>0</v>
      </c>
      <c r="X209" s="33" t="str">
        <f>_xlfn.XLOOKUP($D209,Bus!$A$2:$A$121,Bus!$I$2:$I$121,0)</f>
        <v>CARIBE</v>
      </c>
      <c r="Y209" s="11" t="str">
        <f>_xlfn.XLOOKUP($D209,Bus!$A$2:$A$121,Bus!$J$2:$J$121,0)</f>
        <v>GCM</v>
      </c>
    </row>
    <row r="210" spans="1:25" ht="13">
      <c r="A210" s="43" t="s">
        <v>1088</v>
      </c>
      <c r="B210" s="39" t="s">
        <v>511</v>
      </c>
      <c r="C210" s="33" t="s">
        <v>158</v>
      </c>
      <c r="D210" s="33" t="s">
        <v>823</v>
      </c>
      <c r="E210" s="33">
        <v>0</v>
      </c>
      <c r="F210" s="33">
        <v>0</v>
      </c>
      <c r="G210" s="33">
        <v>0</v>
      </c>
      <c r="H210" s="33">
        <v>0</v>
      </c>
      <c r="I210" s="33">
        <v>13.8</v>
      </c>
      <c r="J210" s="33">
        <v>0.8</v>
      </c>
      <c r="K210" s="33">
        <v>2.7</v>
      </c>
      <c r="L210" s="33">
        <v>8.8000000000000007</v>
      </c>
      <c r="M210" s="33">
        <v>-3</v>
      </c>
      <c r="N210" s="33">
        <v>4</v>
      </c>
      <c r="O210" s="33">
        <v>0</v>
      </c>
      <c r="P210" s="33">
        <v>0</v>
      </c>
      <c r="Q210" s="33">
        <v>1000</v>
      </c>
      <c r="R210" s="33">
        <v>1000</v>
      </c>
      <c r="S210" s="33">
        <v>0</v>
      </c>
      <c r="T210" s="33">
        <v>0</v>
      </c>
      <c r="U210" s="33">
        <v>0</v>
      </c>
      <c r="V210" s="33">
        <v>0</v>
      </c>
      <c r="W210" s="33">
        <v>0</v>
      </c>
      <c r="X210" s="33" t="str">
        <f>_xlfn.XLOOKUP($D210,Bus!$A$2:$A$121,Bus!$I$2:$I$121,0)</f>
        <v>CARIBE</v>
      </c>
      <c r="Y210" s="11" t="str">
        <f>_xlfn.XLOOKUP($D210,Bus!$A$2:$A$121,Bus!$J$2:$J$121,0)</f>
        <v>GCM</v>
      </c>
    </row>
    <row r="211" spans="1:25" ht="13">
      <c r="A211" s="43" t="s">
        <v>1089</v>
      </c>
      <c r="B211" s="39" t="s">
        <v>512</v>
      </c>
      <c r="C211" s="33" t="s">
        <v>158</v>
      </c>
      <c r="D211" s="33" t="s">
        <v>823</v>
      </c>
      <c r="E211" s="33">
        <v>0</v>
      </c>
      <c r="F211" s="33">
        <v>0</v>
      </c>
      <c r="G211" s="33">
        <v>0</v>
      </c>
      <c r="H211" s="33">
        <v>0</v>
      </c>
      <c r="I211" s="33">
        <v>13.8</v>
      </c>
      <c r="J211" s="33">
        <v>0.8</v>
      </c>
      <c r="K211" s="33">
        <v>2.7</v>
      </c>
      <c r="L211" s="33">
        <v>8.8000000000000007</v>
      </c>
      <c r="M211" s="33">
        <v>-3</v>
      </c>
      <c r="N211" s="33">
        <v>4</v>
      </c>
      <c r="O211" s="33">
        <v>0</v>
      </c>
      <c r="P211" s="33">
        <v>0</v>
      </c>
      <c r="Q211" s="33">
        <v>1000</v>
      </c>
      <c r="R211" s="33">
        <v>1000</v>
      </c>
      <c r="S211" s="33">
        <v>0</v>
      </c>
      <c r="T211" s="33">
        <v>0</v>
      </c>
      <c r="U211" s="33">
        <v>0</v>
      </c>
      <c r="V211" s="33">
        <v>0</v>
      </c>
      <c r="W211" s="33">
        <v>0</v>
      </c>
      <c r="X211" s="33" t="str">
        <f>_xlfn.XLOOKUP($D211,Bus!$A$2:$A$121,Bus!$I$2:$I$121,0)</f>
        <v>CARIBE</v>
      </c>
      <c r="Y211" s="11" t="str">
        <f>_xlfn.XLOOKUP($D211,Bus!$A$2:$A$121,Bus!$J$2:$J$121,0)</f>
        <v>GCM</v>
      </c>
    </row>
    <row r="212" spans="1:25" ht="13">
      <c r="A212" s="43" t="s">
        <v>1090</v>
      </c>
      <c r="B212" s="39" t="s">
        <v>513</v>
      </c>
      <c r="C212" s="33" t="s">
        <v>158</v>
      </c>
      <c r="D212" s="33" t="s">
        <v>823</v>
      </c>
      <c r="E212" s="33">
        <v>0</v>
      </c>
      <c r="F212" s="33">
        <v>0</v>
      </c>
      <c r="G212" s="33">
        <v>0</v>
      </c>
      <c r="H212" s="33">
        <v>0</v>
      </c>
      <c r="I212" s="33">
        <v>13.8</v>
      </c>
      <c r="J212" s="33">
        <v>0.8</v>
      </c>
      <c r="K212" s="33">
        <v>2.7</v>
      </c>
      <c r="L212" s="33">
        <v>8.8000000000000007</v>
      </c>
      <c r="M212" s="33">
        <v>-3</v>
      </c>
      <c r="N212" s="33">
        <v>4</v>
      </c>
      <c r="O212" s="33">
        <v>0</v>
      </c>
      <c r="P212" s="33">
        <v>0</v>
      </c>
      <c r="Q212" s="33">
        <v>1000</v>
      </c>
      <c r="R212" s="33">
        <v>1000</v>
      </c>
      <c r="S212" s="33">
        <v>0</v>
      </c>
      <c r="T212" s="33">
        <v>0</v>
      </c>
      <c r="U212" s="33">
        <v>0</v>
      </c>
      <c r="V212" s="33">
        <v>0</v>
      </c>
      <c r="W212" s="33">
        <v>0</v>
      </c>
      <c r="X212" s="33" t="str">
        <f>_xlfn.XLOOKUP($D212,Bus!$A$2:$A$121,Bus!$I$2:$I$121,0)</f>
        <v>CARIBE</v>
      </c>
      <c r="Y212" s="11" t="str">
        <f>_xlfn.XLOOKUP($D212,Bus!$A$2:$A$121,Bus!$J$2:$J$121,0)</f>
        <v>GCM</v>
      </c>
    </row>
    <row r="213" spans="1:25" ht="13">
      <c r="A213" s="43" t="s">
        <v>1091</v>
      </c>
      <c r="B213" s="39" t="s">
        <v>514</v>
      </c>
      <c r="C213" s="33" t="s">
        <v>158</v>
      </c>
      <c r="D213" s="33" t="s">
        <v>823</v>
      </c>
      <c r="E213" s="33">
        <v>0</v>
      </c>
      <c r="F213" s="33">
        <v>0</v>
      </c>
      <c r="G213" s="33">
        <v>0</v>
      </c>
      <c r="H213" s="33">
        <v>0</v>
      </c>
      <c r="I213" s="33">
        <v>13.8</v>
      </c>
      <c r="J213" s="33">
        <v>0.8</v>
      </c>
      <c r="K213" s="33">
        <v>2.7</v>
      </c>
      <c r="L213" s="33">
        <v>8.8000000000000007</v>
      </c>
      <c r="M213" s="33">
        <v>-3</v>
      </c>
      <c r="N213" s="33">
        <v>4</v>
      </c>
      <c r="O213" s="33">
        <v>0</v>
      </c>
      <c r="P213" s="33">
        <v>0</v>
      </c>
      <c r="Q213" s="33">
        <v>1000</v>
      </c>
      <c r="R213" s="33">
        <v>1000</v>
      </c>
      <c r="S213" s="33">
        <v>0</v>
      </c>
      <c r="T213" s="33">
        <v>0</v>
      </c>
      <c r="U213" s="33">
        <v>0</v>
      </c>
      <c r="V213" s="33">
        <v>0</v>
      </c>
      <c r="W213" s="33">
        <v>0</v>
      </c>
      <c r="X213" s="33" t="str">
        <f>_xlfn.XLOOKUP($D213,Bus!$A$2:$A$121,Bus!$I$2:$I$121,0)</f>
        <v>CARIBE</v>
      </c>
      <c r="Y213" s="11" t="str">
        <f>_xlfn.XLOOKUP($D213,Bus!$A$2:$A$121,Bus!$J$2:$J$121,0)</f>
        <v>GCM</v>
      </c>
    </row>
    <row r="214" spans="1:25" ht="13">
      <c r="A214" s="43" t="s">
        <v>1092</v>
      </c>
      <c r="B214" s="39" t="s">
        <v>515</v>
      </c>
      <c r="C214" s="33" t="s">
        <v>158</v>
      </c>
      <c r="D214" s="33" t="s">
        <v>823</v>
      </c>
      <c r="E214" s="33">
        <v>0</v>
      </c>
      <c r="F214" s="33">
        <v>0</v>
      </c>
      <c r="G214" s="33">
        <v>0</v>
      </c>
      <c r="H214" s="33">
        <v>0</v>
      </c>
      <c r="I214" s="33">
        <v>13.8</v>
      </c>
      <c r="J214" s="33">
        <v>0.8</v>
      </c>
      <c r="K214" s="33">
        <v>2.7</v>
      </c>
      <c r="L214" s="33">
        <v>8.8000000000000007</v>
      </c>
      <c r="M214" s="33">
        <v>-3</v>
      </c>
      <c r="N214" s="33">
        <v>4</v>
      </c>
      <c r="O214" s="33">
        <v>0</v>
      </c>
      <c r="P214" s="33">
        <v>0</v>
      </c>
      <c r="Q214" s="33">
        <v>1000</v>
      </c>
      <c r="R214" s="33">
        <v>1000</v>
      </c>
      <c r="S214" s="33">
        <v>0</v>
      </c>
      <c r="T214" s="33">
        <v>0</v>
      </c>
      <c r="U214" s="33">
        <v>0</v>
      </c>
      <c r="V214" s="33">
        <v>0</v>
      </c>
      <c r="W214" s="33">
        <v>0</v>
      </c>
      <c r="X214" s="33" t="str">
        <f>_xlfn.XLOOKUP($D214,Bus!$A$2:$A$121,Bus!$I$2:$I$121,0)</f>
        <v>CARIBE</v>
      </c>
      <c r="Y214" s="11" t="str">
        <f>_xlfn.XLOOKUP($D214,Bus!$A$2:$A$121,Bus!$J$2:$J$121,0)</f>
        <v>GCM</v>
      </c>
    </row>
    <row r="215" spans="1:25" ht="13">
      <c r="A215" s="43" t="s">
        <v>1093</v>
      </c>
      <c r="B215" s="39" t="s">
        <v>516</v>
      </c>
      <c r="C215" s="33" t="s">
        <v>158</v>
      </c>
      <c r="D215" s="33" t="s">
        <v>823</v>
      </c>
      <c r="E215" s="33">
        <v>0</v>
      </c>
      <c r="F215" s="33">
        <v>0</v>
      </c>
      <c r="G215" s="33">
        <v>0</v>
      </c>
      <c r="H215" s="33">
        <v>0</v>
      </c>
      <c r="I215" s="33">
        <v>13.8</v>
      </c>
      <c r="J215" s="33">
        <v>0.8</v>
      </c>
      <c r="K215" s="33">
        <v>2.7</v>
      </c>
      <c r="L215" s="33">
        <v>8.8000000000000007</v>
      </c>
      <c r="M215" s="33">
        <v>-3</v>
      </c>
      <c r="N215" s="33">
        <v>4</v>
      </c>
      <c r="O215" s="33">
        <v>0</v>
      </c>
      <c r="P215" s="33">
        <v>0</v>
      </c>
      <c r="Q215" s="33">
        <v>1000</v>
      </c>
      <c r="R215" s="33">
        <v>1000</v>
      </c>
      <c r="S215" s="33">
        <v>0</v>
      </c>
      <c r="T215" s="33">
        <v>0</v>
      </c>
      <c r="U215" s="33">
        <v>0</v>
      </c>
      <c r="V215" s="33">
        <v>0</v>
      </c>
      <c r="W215" s="33">
        <v>0</v>
      </c>
      <c r="X215" s="33" t="str">
        <f>_xlfn.XLOOKUP($D215,Bus!$A$2:$A$121,Bus!$I$2:$I$121,0)</f>
        <v>CARIBE</v>
      </c>
      <c r="Y215" s="11" t="str">
        <f>_xlfn.XLOOKUP($D215,Bus!$A$2:$A$121,Bus!$J$2:$J$121,0)</f>
        <v>GCM</v>
      </c>
    </row>
    <row r="216" spans="1:25" ht="13">
      <c r="A216" s="43" t="s">
        <v>1094</v>
      </c>
      <c r="B216" s="39" t="s">
        <v>517</v>
      </c>
      <c r="C216" s="33" t="s">
        <v>158</v>
      </c>
      <c r="D216" s="33" t="s">
        <v>823</v>
      </c>
      <c r="E216" s="33">
        <v>0</v>
      </c>
      <c r="F216" s="33">
        <v>0</v>
      </c>
      <c r="G216" s="33">
        <v>0</v>
      </c>
      <c r="H216" s="33">
        <v>0</v>
      </c>
      <c r="I216" s="33">
        <v>13.8</v>
      </c>
      <c r="J216" s="33">
        <v>0.8</v>
      </c>
      <c r="K216" s="33">
        <v>2.7</v>
      </c>
      <c r="L216" s="33">
        <v>8.8000000000000007</v>
      </c>
      <c r="M216" s="33">
        <v>-3</v>
      </c>
      <c r="N216" s="33">
        <v>4</v>
      </c>
      <c r="O216" s="33">
        <v>0</v>
      </c>
      <c r="P216" s="33">
        <v>0</v>
      </c>
      <c r="Q216" s="33">
        <v>1000</v>
      </c>
      <c r="R216" s="33">
        <v>1000</v>
      </c>
      <c r="S216" s="33">
        <v>0</v>
      </c>
      <c r="T216" s="33">
        <v>0</v>
      </c>
      <c r="U216" s="33">
        <v>0</v>
      </c>
      <c r="V216" s="33">
        <v>0</v>
      </c>
      <c r="W216" s="33">
        <v>0</v>
      </c>
      <c r="X216" s="33" t="str">
        <f>_xlfn.XLOOKUP($D216,Bus!$A$2:$A$121,Bus!$I$2:$I$121,0)</f>
        <v>CARIBE</v>
      </c>
      <c r="Y216" s="11" t="str">
        <f>_xlfn.XLOOKUP($D216,Bus!$A$2:$A$121,Bus!$J$2:$J$121,0)</f>
        <v>GCM</v>
      </c>
    </row>
    <row r="217" spans="1:25" ht="13">
      <c r="A217" s="43" t="s">
        <v>1095</v>
      </c>
      <c r="B217" s="39" t="s">
        <v>518</v>
      </c>
      <c r="C217" s="33" t="s">
        <v>158</v>
      </c>
      <c r="D217" s="33" t="s">
        <v>823</v>
      </c>
      <c r="E217" s="33">
        <v>0</v>
      </c>
      <c r="F217" s="33">
        <v>0</v>
      </c>
      <c r="G217" s="33">
        <v>0</v>
      </c>
      <c r="H217" s="33">
        <v>0</v>
      </c>
      <c r="I217" s="33">
        <v>13.8</v>
      </c>
      <c r="J217" s="33">
        <v>0.8</v>
      </c>
      <c r="K217" s="33">
        <v>2.7</v>
      </c>
      <c r="L217" s="33">
        <v>8.8000000000000007</v>
      </c>
      <c r="M217" s="33">
        <v>-3</v>
      </c>
      <c r="N217" s="33">
        <v>4</v>
      </c>
      <c r="O217" s="33">
        <v>0</v>
      </c>
      <c r="P217" s="33">
        <v>0</v>
      </c>
      <c r="Q217" s="33">
        <v>1000</v>
      </c>
      <c r="R217" s="33">
        <v>1000</v>
      </c>
      <c r="S217" s="33">
        <v>0</v>
      </c>
      <c r="T217" s="33">
        <v>0</v>
      </c>
      <c r="U217" s="33">
        <v>0</v>
      </c>
      <c r="V217" s="33">
        <v>0</v>
      </c>
      <c r="W217" s="33">
        <v>0</v>
      </c>
      <c r="X217" s="33" t="str">
        <f>_xlfn.XLOOKUP($D217,Bus!$A$2:$A$121,Bus!$I$2:$I$121,0)</f>
        <v>CARIBE</v>
      </c>
      <c r="Y217" s="11" t="str">
        <f>_xlfn.XLOOKUP($D217,Bus!$A$2:$A$121,Bus!$J$2:$J$121,0)</f>
        <v>GCM</v>
      </c>
    </row>
    <row r="218" spans="1:25" ht="13">
      <c r="A218" s="43" t="s">
        <v>1096</v>
      </c>
      <c r="B218" s="39" t="s">
        <v>519</v>
      </c>
      <c r="C218" s="33" t="s">
        <v>108</v>
      </c>
      <c r="D218" s="33" t="s">
        <v>27</v>
      </c>
      <c r="E218" s="33">
        <v>0</v>
      </c>
      <c r="F218" s="33">
        <v>0</v>
      </c>
      <c r="G218" s="33">
        <v>0</v>
      </c>
      <c r="H218" s="33">
        <v>0</v>
      </c>
      <c r="I218" s="33">
        <v>13.8</v>
      </c>
      <c r="J218" s="33">
        <v>0.8</v>
      </c>
      <c r="K218" s="33">
        <v>0</v>
      </c>
      <c r="L218" s="33">
        <v>19.899999999999999</v>
      </c>
      <c r="M218" s="33">
        <v>0</v>
      </c>
      <c r="N218" s="33">
        <v>0</v>
      </c>
      <c r="O218" s="33">
        <v>0</v>
      </c>
      <c r="P218" s="33">
        <v>0</v>
      </c>
      <c r="Q218" s="33">
        <v>1000</v>
      </c>
      <c r="R218" s="33">
        <v>1000</v>
      </c>
      <c r="S218" s="33">
        <v>0</v>
      </c>
      <c r="T218" s="33">
        <v>0</v>
      </c>
      <c r="U218" s="33">
        <v>0</v>
      </c>
      <c r="V218" s="33">
        <v>0</v>
      </c>
      <c r="W218" s="33">
        <v>0</v>
      </c>
      <c r="X218" s="33" t="str">
        <f>_xlfn.XLOOKUP($D218,Bus!$A$2:$A$121,Bus!$I$2:$I$121,0)</f>
        <v>CARIBE</v>
      </c>
      <c r="Y218" s="11" t="str">
        <f>_xlfn.XLOOKUP($D218,Bus!$A$2:$A$121,Bus!$J$2:$J$121,0)</f>
        <v>BOLIVAR</v>
      </c>
    </row>
    <row r="219" spans="1:25" ht="13">
      <c r="A219" s="43" t="s">
        <v>1097</v>
      </c>
      <c r="B219" s="39" t="s">
        <v>520</v>
      </c>
      <c r="C219" s="33" t="s">
        <v>161</v>
      </c>
      <c r="D219" s="33" t="s">
        <v>826</v>
      </c>
      <c r="E219" s="33">
        <v>0</v>
      </c>
      <c r="F219" s="33">
        <v>0</v>
      </c>
      <c r="G219" s="33">
        <v>0</v>
      </c>
      <c r="H219" s="33">
        <v>0</v>
      </c>
      <c r="I219" s="33">
        <v>13.8</v>
      </c>
      <c r="J219" s="33">
        <v>0.92</v>
      </c>
      <c r="K219" s="33">
        <v>50</v>
      </c>
      <c r="L219" s="33">
        <v>83</v>
      </c>
      <c r="M219" s="33">
        <v>-36</v>
      </c>
      <c r="N219" s="33">
        <v>47.571429999999999</v>
      </c>
      <c r="O219" s="33">
        <v>0</v>
      </c>
      <c r="P219" s="33">
        <v>0</v>
      </c>
      <c r="Q219" s="33">
        <v>1000</v>
      </c>
      <c r="R219" s="33">
        <v>1000</v>
      </c>
      <c r="S219" s="33">
        <v>0</v>
      </c>
      <c r="T219" s="33">
        <v>0</v>
      </c>
      <c r="U219" s="33">
        <v>0</v>
      </c>
      <c r="V219" s="33">
        <v>0</v>
      </c>
      <c r="W219" s="33">
        <v>1</v>
      </c>
      <c r="X219" s="33" t="str">
        <f>_xlfn.XLOOKUP($D219,Bus!$A$2:$A$121,Bus!$I$2:$I$121,0)</f>
        <v>CARIBE</v>
      </c>
      <c r="Y219" s="11" t="str">
        <f>_xlfn.XLOOKUP($D219,Bus!$A$2:$A$121,Bus!$J$2:$J$121,0)</f>
        <v>CORDOSUC</v>
      </c>
    </row>
    <row r="220" spans="1:25" ht="13">
      <c r="A220" s="43" t="s">
        <v>1098</v>
      </c>
      <c r="B220" s="39" t="s">
        <v>521</v>
      </c>
      <c r="C220" s="33" t="s">
        <v>161</v>
      </c>
      <c r="D220" s="33" t="s">
        <v>826</v>
      </c>
      <c r="E220" s="33">
        <v>0</v>
      </c>
      <c r="F220" s="33">
        <v>0</v>
      </c>
      <c r="G220" s="33">
        <v>0</v>
      </c>
      <c r="H220" s="33">
        <v>0</v>
      </c>
      <c r="I220" s="33">
        <v>13.8</v>
      </c>
      <c r="J220" s="33">
        <v>0.92</v>
      </c>
      <c r="K220" s="33">
        <v>50</v>
      </c>
      <c r="L220" s="33">
        <v>85</v>
      </c>
      <c r="M220" s="33">
        <v>-35.666668000000001</v>
      </c>
      <c r="N220" s="33">
        <v>47.5</v>
      </c>
      <c r="O220" s="33">
        <v>0</v>
      </c>
      <c r="P220" s="33">
        <v>0</v>
      </c>
      <c r="Q220" s="33">
        <v>1000</v>
      </c>
      <c r="R220" s="33">
        <v>1000</v>
      </c>
      <c r="S220" s="33">
        <v>0</v>
      </c>
      <c r="T220" s="33">
        <v>0</v>
      </c>
      <c r="U220" s="33">
        <v>0</v>
      </c>
      <c r="V220" s="33">
        <v>0</v>
      </c>
      <c r="W220" s="33">
        <v>1</v>
      </c>
      <c r="X220" s="33" t="str">
        <f>_xlfn.XLOOKUP($D220,Bus!$A$2:$A$121,Bus!$I$2:$I$121,0)</f>
        <v>CARIBE</v>
      </c>
      <c r="Y220" s="11" t="str">
        <f>_xlfn.XLOOKUP($D220,Bus!$A$2:$A$121,Bus!$J$2:$J$121,0)</f>
        <v>CORDOSUC</v>
      </c>
    </row>
    <row r="221" spans="1:25" ht="13">
      <c r="A221" s="43" t="s">
        <v>1099</v>
      </c>
      <c r="B221" s="39" t="s">
        <v>522</v>
      </c>
      <c r="C221" s="33" t="s">
        <v>161</v>
      </c>
      <c r="D221" s="33" t="s">
        <v>826</v>
      </c>
      <c r="E221" s="33">
        <v>0</v>
      </c>
      <c r="F221" s="33">
        <v>0</v>
      </c>
      <c r="G221" s="33">
        <v>0</v>
      </c>
      <c r="H221" s="33">
        <v>0</v>
      </c>
      <c r="I221" s="33">
        <v>13.8</v>
      </c>
      <c r="J221" s="33">
        <v>0.92</v>
      </c>
      <c r="K221" s="33">
        <v>50</v>
      </c>
      <c r="L221" s="33">
        <v>85</v>
      </c>
      <c r="M221" s="33">
        <v>-35.666668000000001</v>
      </c>
      <c r="N221" s="33">
        <v>47.5</v>
      </c>
      <c r="O221" s="33">
        <v>0</v>
      </c>
      <c r="P221" s="33">
        <v>0</v>
      </c>
      <c r="Q221" s="33">
        <v>1000</v>
      </c>
      <c r="R221" s="33">
        <v>1000</v>
      </c>
      <c r="S221" s="33">
        <v>0</v>
      </c>
      <c r="T221" s="33">
        <v>0</v>
      </c>
      <c r="U221" s="33">
        <v>0</v>
      </c>
      <c r="V221" s="33">
        <v>0</v>
      </c>
      <c r="W221" s="33">
        <v>1</v>
      </c>
      <c r="X221" s="33" t="str">
        <f>_xlfn.XLOOKUP($D221,Bus!$A$2:$A$121,Bus!$I$2:$I$121,0)</f>
        <v>CARIBE</v>
      </c>
      <c r="Y221" s="11" t="str">
        <f>_xlfn.XLOOKUP($D221,Bus!$A$2:$A$121,Bus!$J$2:$J$121,0)</f>
        <v>CORDOSUC</v>
      </c>
    </row>
    <row r="222" spans="1:25" ht="13">
      <c r="A222" s="43" t="s">
        <v>1100</v>
      </c>
      <c r="B222" s="39" t="s">
        <v>523</v>
      </c>
      <c r="C222" s="33" t="s">
        <v>161</v>
      </c>
      <c r="D222" s="33" t="s">
        <v>826</v>
      </c>
      <c r="E222" s="33">
        <v>0</v>
      </c>
      <c r="F222" s="33">
        <v>0</v>
      </c>
      <c r="G222" s="33">
        <v>0</v>
      </c>
      <c r="H222" s="33">
        <v>0</v>
      </c>
      <c r="I222" s="33">
        <v>13.8</v>
      </c>
      <c r="J222" s="33">
        <v>0.92</v>
      </c>
      <c r="K222" s="33">
        <v>50</v>
      </c>
      <c r="L222" s="33">
        <v>85</v>
      </c>
      <c r="M222" s="33">
        <v>-35.666668000000001</v>
      </c>
      <c r="N222" s="33">
        <v>47.5</v>
      </c>
      <c r="O222" s="33">
        <v>0</v>
      </c>
      <c r="P222" s="33">
        <v>0</v>
      </c>
      <c r="Q222" s="33">
        <v>1000</v>
      </c>
      <c r="R222" s="33">
        <v>1000</v>
      </c>
      <c r="S222" s="33">
        <v>0</v>
      </c>
      <c r="T222" s="33">
        <v>0</v>
      </c>
      <c r="U222" s="33">
        <v>0</v>
      </c>
      <c r="V222" s="33">
        <v>0</v>
      </c>
      <c r="W222" s="33">
        <v>1</v>
      </c>
      <c r="X222" s="33" t="str">
        <f>_xlfn.XLOOKUP($D222,Bus!$A$2:$A$121,Bus!$I$2:$I$121,0)</f>
        <v>CARIBE</v>
      </c>
      <c r="Y222" s="11" t="str">
        <f>_xlfn.XLOOKUP($D222,Bus!$A$2:$A$121,Bus!$J$2:$J$121,0)</f>
        <v>CORDOSUC</v>
      </c>
    </row>
    <row r="223" spans="1:25" ht="13">
      <c r="A223" s="43" t="s">
        <v>1101</v>
      </c>
      <c r="B223" s="39" t="s">
        <v>524</v>
      </c>
      <c r="C223" s="33" t="s">
        <v>108</v>
      </c>
      <c r="D223" s="33" t="s">
        <v>27</v>
      </c>
      <c r="E223" s="33">
        <v>0</v>
      </c>
      <c r="F223" s="33">
        <v>0</v>
      </c>
      <c r="G223" s="33">
        <v>0</v>
      </c>
      <c r="H223" s="33">
        <v>0</v>
      </c>
      <c r="I223" s="33">
        <v>6.9</v>
      </c>
      <c r="J223" s="33">
        <v>0.8</v>
      </c>
      <c r="K223" s="33">
        <v>0</v>
      </c>
      <c r="L223" s="33">
        <v>3.7</v>
      </c>
      <c r="M223" s="33">
        <v>0</v>
      </c>
      <c r="N223" s="33">
        <v>0</v>
      </c>
      <c r="O223" s="33">
        <v>0</v>
      </c>
      <c r="P223" s="33">
        <v>0</v>
      </c>
      <c r="Q223" s="33">
        <v>1000</v>
      </c>
      <c r="R223" s="33">
        <v>1000</v>
      </c>
      <c r="S223" s="33">
        <v>0</v>
      </c>
      <c r="T223" s="33">
        <v>0</v>
      </c>
      <c r="U223" s="33">
        <v>0</v>
      </c>
      <c r="V223" s="33">
        <v>0</v>
      </c>
      <c r="W223" s="33">
        <v>0</v>
      </c>
      <c r="X223" s="33" t="str">
        <f>_xlfn.XLOOKUP($D223,Bus!$A$2:$A$121,Bus!$I$2:$I$121,0)</f>
        <v>CARIBE</v>
      </c>
      <c r="Y223" s="11" t="str">
        <f>_xlfn.XLOOKUP($D223,Bus!$A$2:$A$121,Bus!$J$2:$J$121,0)</f>
        <v>BOLIVAR</v>
      </c>
    </row>
    <row r="224" spans="1:25" ht="13">
      <c r="A224" s="43" t="s">
        <v>1102</v>
      </c>
      <c r="B224" s="39" t="s">
        <v>525</v>
      </c>
      <c r="C224" s="33" t="s">
        <v>164</v>
      </c>
      <c r="D224" s="33" t="s">
        <v>829</v>
      </c>
      <c r="E224" s="33">
        <v>0</v>
      </c>
      <c r="F224" s="33">
        <v>0</v>
      </c>
      <c r="G224" s="33">
        <v>0</v>
      </c>
      <c r="H224" s="33">
        <v>0</v>
      </c>
      <c r="I224" s="33">
        <v>13.8</v>
      </c>
      <c r="J224" s="33">
        <v>0.8</v>
      </c>
      <c r="K224" s="33">
        <v>0</v>
      </c>
      <c r="L224" s="33">
        <v>47.040000999999997</v>
      </c>
      <c r="M224" s="33">
        <v>0</v>
      </c>
      <c r="N224" s="33">
        <v>20.000004000000001</v>
      </c>
      <c r="O224" s="33">
        <v>0</v>
      </c>
      <c r="P224" s="33">
        <v>0</v>
      </c>
      <c r="Q224" s="33">
        <v>1000</v>
      </c>
      <c r="R224" s="33">
        <v>1000</v>
      </c>
      <c r="S224" s="33">
        <v>0</v>
      </c>
      <c r="T224" s="33">
        <v>0</v>
      </c>
      <c r="U224" s="33">
        <v>0</v>
      </c>
      <c r="V224" s="33">
        <v>0</v>
      </c>
      <c r="W224" s="33">
        <v>0</v>
      </c>
      <c r="X224" s="33" t="str">
        <f>_xlfn.XLOOKUP($D224,Bus!$A$2:$A$121,Bus!$I$2:$I$121,0)</f>
        <v>ORIENTAL</v>
      </c>
      <c r="Y224" s="11" t="str">
        <f>_xlfn.XLOOKUP($D224,Bus!$A$2:$A$121,Bus!$J$2:$J$121,0)</f>
        <v>META</v>
      </c>
    </row>
    <row r="225" spans="1:25" ht="13">
      <c r="A225" s="43" t="s">
        <v>1103</v>
      </c>
      <c r="B225" s="39" t="s">
        <v>526</v>
      </c>
      <c r="C225" s="33" t="s">
        <v>164</v>
      </c>
      <c r="D225" s="33" t="s">
        <v>829</v>
      </c>
      <c r="E225" s="33">
        <v>0</v>
      </c>
      <c r="F225" s="33">
        <v>0</v>
      </c>
      <c r="G225" s="33">
        <v>0</v>
      </c>
      <c r="H225" s="33">
        <v>0</v>
      </c>
      <c r="I225" s="33">
        <v>13.2</v>
      </c>
      <c r="J225" s="33">
        <v>0.8</v>
      </c>
      <c r="K225" s="33">
        <v>0</v>
      </c>
      <c r="L225" s="33">
        <v>19.899999999999999</v>
      </c>
      <c r="M225" s="33">
        <v>0</v>
      </c>
      <c r="N225" s="33">
        <v>0</v>
      </c>
      <c r="O225" s="33">
        <v>0</v>
      </c>
      <c r="P225" s="33">
        <v>0</v>
      </c>
      <c r="Q225" s="33">
        <v>1000</v>
      </c>
      <c r="R225" s="33">
        <v>1000</v>
      </c>
      <c r="S225" s="33">
        <v>0</v>
      </c>
      <c r="T225" s="33">
        <v>0</v>
      </c>
      <c r="U225" s="33">
        <v>0</v>
      </c>
      <c r="V225" s="33">
        <v>0</v>
      </c>
      <c r="W225" s="33">
        <v>0</v>
      </c>
      <c r="X225" s="33" t="str">
        <f>_xlfn.XLOOKUP($D225,Bus!$A$2:$A$121,Bus!$I$2:$I$121,0)</f>
        <v>ORIENTAL</v>
      </c>
      <c r="Y225" s="11" t="str">
        <f>_xlfn.XLOOKUP($D225,Bus!$A$2:$A$121,Bus!$J$2:$J$121,0)</f>
        <v>META</v>
      </c>
    </row>
    <row r="226" spans="1:25" ht="13">
      <c r="A226" s="43" t="s">
        <v>1104</v>
      </c>
      <c r="B226" s="39" t="s">
        <v>527</v>
      </c>
      <c r="C226" s="33" t="s">
        <v>164</v>
      </c>
      <c r="D226" s="33" t="s">
        <v>829</v>
      </c>
      <c r="E226" s="33">
        <v>0</v>
      </c>
      <c r="F226" s="33">
        <v>0</v>
      </c>
      <c r="G226" s="33">
        <v>0</v>
      </c>
      <c r="H226" s="33">
        <v>0</v>
      </c>
      <c r="I226" s="33">
        <v>13.8</v>
      </c>
      <c r="J226" s="33">
        <v>0.8</v>
      </c>
      <c r="K226" s="33">
        <v>0</v>
      </c>
      <c r="L226" s="33">
        <v>1.6</v>
      </c>
      <c r="M226" s="33">
        <v>0</v>
      </c>
      <c r="N226" s="33">
        <v>0</v>
      </c>
      <c r="O226" s="33">
        <v>0</v>
      </c>
      <c r="P226" s="33">
        <v>0</v>
      </c>
      <c r="Q226" s="33">
        <v>1000</v>
      </c>
      <c r="R226" s="33">
        <v>1000</v>
      </c>
      <c r="S226" s="33">
        <v>0</v>
      </c>
      <c r="T226" s="33">
        <v>0</v>
      </c>
      <c r="U226" s="33">
        <v>0</v>
      </c>
      <c r="V226" s="33">
        <v>0</v>
      </c>
      <c r="W226" s="33">
        <v>0</v>
      </c>
      <c r="X226" s="33" t="str">
        <f>_xlfn.XLOOKUP($D226,Bus!$A$2:$A$121,Bus!$I$2:$I$121,0)</f>
        <v>ORIENTAL</v>
      </c>
      <c r="Y226" s="11" t="str">
        <f>_xlfn.XLOOKUP($D226,Bus!$A$2:$A$121,Bus!$J$2:$J$121,0)</f>
        <v>META</v>
      </c>
    </row>
    <row r="227" spans="1:25" ht="13">
      <c r="A227" s="43" t="s">
        <v>1105</v>
      </c>
      <c r="B227" s="39" t="s">
        <v>528</v>
      </c>
      <c r="C227" s="33" t="s">
        <v>165</v>
      </c>
      <c r="D227" s="33" t="s">
        <v>830</v>
      </c>
      <c r="E227" s="33">
        <v>0</v>
      </c>
      <c r="F227" s="33">
        <v>0</v>
      </c>
      <c r="G227" s="33">
        <v>0</v>
      </c>
      <c r="H227" s="33">
        <v>0</v>
      </c>
      <c r="I227" s="33">
        <v>13.8</v>
      </c>
      <c r="J227" s="33">
        <v>0.9</v>
      </c>
      <c r="K227" s="33">
        <v>0</v>
      </c>
      <c r="L227" s="33">
        <v>4.8</v>
      </c>
      <c r="M227" s="33">
        <v>0</v>
      </c>
      <c r="N227" s="33">
        <v>0</v>
      </c>
      <c r="O227" s="33">
        <v>0</v>
      </c>
      <c r="P227" s="33">
        <v>0</v>
      </c>
      <c r="Q227" s="33">
        <v>1000</v>
      </c>
      <c r="R227" s="33">
        <v>1000</v>
      </c>
      <c r="S227" s="33">
        <v>0</v>
      </c>
      <c r="T227" s="33">
        <v>0</v>
      </c>
      <c r="U227" s="33">
        <v>0</v>
      </c>
      <c r="V227" s="33">
        <v>0</v>
      </c>
      <c r="W227" s="33">
        <v>0</v>
      </c>
      <c r="X227" s="33" t="str">
        <f>_xlfn.XLOOKUP($D227,Bus!$A$2:$A$121,Bus!$I$2:$I$121,0)</f>
        <v>NORDESTE</v>
      </c>
      <c r="Y227" s="11" t="str">
        <f>_xlfn.XLOOKUP($D227,Bus!$A$2:$A$121,Bus!$J$2:$J$121,0)</f>
        <v>ARAUCA</v>
      </c>
    </row>
    <row r="228" spans="1:25" ht="13">
      <c r="A228" s="43" t="s">
        <v>1106</v>
      </c>
      <c r="B228" s="39" t="s">
        <v>529</v>
      </c>
      <c r="C228" s="33" t="s">
        <v>169</v>
      </c>
      <c r="D228" s="33" t="s">
        <v>834</v>
      </c>
      <c r="E228" s="33">
        <v>0</v>
      </c>
      <c r="F228" s="33">
        <v>0</v>
      </c>
      <c r="G228" s="33">
        <v>0</v>
      </c>
      <c r="H228" s="33">
        <v>0</v>
      </c>
      <c r="I228" s="33">
        <v>13.8</v>
      </c>
      <c r="J228" s="33">
        <v>0.8</v>
      </c>
      <c r="K228" s="33">
        <v>18</v>
      </c>
      <c r="L228" s="33">
        <v>36</v>
      </c>
      <c r="M228" s="33">
        <v>-7.6666669999999986</v>
      </c>
      <c r="N228" s="33">
        <v>33.555557</v>
      </c>
      <c r="O228" s="33">
        <v>0</v>
      </c>
      <c r="P228" s="33">
        <v>0</v>
      </c>
      <c r="Q228" s="33">
        <v>1000</v>
      </c>
      <c r="R228" s="33">
        <v>1000</v>
      </c>
      <c r="S228" s="33">
        <v>0</v>
      </c>
      <c r="T228" s="33">
        <v>0</v>
      </c>
      <c r="U228" s="33">
        <v>0</v>
      </c>
      <c r="V228" s="33">
        <v>0</v>
      </c>
      <c r="W228" s="33">
        <v>1</v>
      </c>
      <c r="X228" s="33" t="str">
        <f>_xlfn.XLOOKUP($D228,Bus!$A$2:$A$121,Bus!$I$2:$I$121,0)</f>
        <v>NORDESTE</v>
      </c>
      <c r="Y228" s="11" t="str">
        <f>_xlfn.XLOOKUP($D228,Bus!$A$2:$A$121,Bus!$J$2:$J$121,0)</f>
        <v>BOYCASAN</v>
      </c>
    </row>
    <row r="229" spans="1:25" ht="13">
      <c r="A229" s="43" t="s">
        <v>1107</v>
      </c>
      <c r="B229" s="39" t="s">
        <v>530</v>
      </c>
      <c r="C229" s="33" t="s">
        <v>169</v>
      </c>
      <c r="D229" s="33" t="s">
        <v>834</v>
      </c>
      <c r="E229" s="33">
        <v>0</v>
      </c>
      <c r="F229" s="33">
        <v>0</v>
      </c>
      <c r="G229" s="33">
        <v>0</v>
      </c>
      <c r="H229" s="33">
        <v>0</v>
      </c>
      <c r="I229" s="33">
        <v>13.8</v>
      </c>
      <c r="J229" s="33">
        <v>0.93</v>
      </c>
      <c r="K229" s="33">
        <v>35</v>
      </c>
      <c r="L229" s="33">
        <v>72</v>
      </c>
      <c r="M229" s="33">
        <v>-32</v>
      </c>
      <c r="N229" s="33">
        <v>49</v>
      </c>
      <c r="O229" s="33">
        <v>0</v>
      </c>
      <c r="P229" s="33">
        <v>0</v>
      </c>
      <c r="Q229" s="33">
        <v>1000</v>
      </c>
      <c r="R229" s="33">
        <v>1000</v>
      </c>
      <c r="S229" s="33">
        <v>0</v>
      </c>
      <c r="T229" s="33">
        <v>0</v>
      </c>
      <c r="U229" s="33">
        <v>0</v>
      </c>
      <c r="V229" s="33">
        <v>0</v>
      </c>
      <c r="W229" s="33">
        <v>0</v>
      </c>
      <c r="X229" s="33" t="str">
        <f>_xlfn.XLOOKUP($D229,Bus!$A$2:$A$121,Bus!$I$2:$I$121,0)</f>
        <v>NORDESTE</v>
      </c>
      <c r="Y229" s="11" t="str">
        <f>_xlfn.XLOOKUP($D229,Bus!$A$2:$A$121,Bus!$J$2:$J$121,0)</f>
        <v>BOYCASAN</v>
      </c>
    </row>
    <row r="230" spans="1:25" ht="13">
      <c r="A230" s="43" t="s">
        <v>1108</v>
      </c>
      <c r="B230" s="39" t="s">
        <v>531</v>
      </c>
      <c r="C230" s="33" t="s">
        <v>169</v>
      </c>
      <c r="D230" s="33" t="s">
        <v>834</v>
      </c>
      <c r="E230" s="33">
        <v>0</v>
      </c>
      <c r="F230" s="33">
        <v>0</v>
      </c>
      <c r="G230" s="33">
        <v>0</v>
      </c>
      <c r="H230" s="33">
        <v>0</v>
      </c>
      <c r="I230" s="33">
        <v>13.8</v>
      </c>
      <c r="J230" s="33">
        <v>0.85</v>
      </c>
      <c r="K230" s="33">
        <v>35</v>
      </c>
      <c r="L230" s="33">
        <v>70</v>
      </c>
      <c r="M230" s="33">
        <v>-16.588235999999998</v>
      </c>
      <c r="N230" s="33">
        <v>34.352939999999997</v>
      </c>
      <c r="O230" s="33">
        <v>0</v>
      </c>
      <c r="P230" s="33">
        <v>0</v>
      </c>
      <c r="Q230" s="33">
        <v>1000</v>
      </c>
      <c r="R230" s="33">
        <v>1000</v>
      </c>
      <c r="S230" s="33">
        <v>0</v>
      </c>
      <c r="T230" s="33">
        <v>0</v>
      </c>
      <c r="U230" s="33">
        <v>0</v>
      </c>
      <c r="V230" s="33">
        <v>0</v>
      </c>
      <c r="W230" s="33">
        <v>1</v>
      </c>
      <c r="X230" s="33" t="str">
        <f>_xlfn.XLOOKUP($D230,Bus!$A$2:$A$121,Bus!$I$2:$I$121,0)</f>
        <v>NORDESTE</v>
      </c>
      <c r="Y230" s="11" t="str">
        <f>_xlfn.XLOOKUP($D230,Bus!$A$2:$A$121,Bus!$J$2:$J$121,0)</f>
        <v>BOYCASAN</v>
      </c>
    </row>
    <row r="231" spans="1:25" ht="13">
      <c r="A231" s="43" t="s">
        <v>1109</v>
      </c>
      <c r="B231" s="39" t="s">
        <v>532</v>
      </c>
      <c r="C231" s="33" t="s">
        <v>1384</v>
      </c>
      <c r="D231" s="33" t="s">
        <v>879</v>
      </c>
      <c r="E231" s="33">
        <v>0</v>
      </c>
      <c r="F231" s="33">
        <v>0</v>
      </c>
      <c r="G231" s="33">
        <v>0</v>
      </c>
      <c r="H231" s="33">
        <v>0</v>
      </c>
      <c r="I231" s="33">
        <v>13.8</v>
      </c>
      <c r="J231" s="33">
        <v>0.85</v>
      </c>
      <c r="K231" s="33">
        <v>22</v>
      </c>
      <c r="L231" s="33">
        <v>30</v>
      </c>
      <c r="M231" s="33">
        <v>-7</v>
      </c>
      <c r="N231" s="33">
        <v>20</v>
      </c>
      <c r="O231" s="33">
        <v>0</v>
      </c>
      <c r="P231" s="33">
        <v>0</v>
      </c>
      <c r="Q231" s="33">
        <v>1000</v>
      </c>
      <c r="R231" s="33">
        <v>1000</v>
      </c>
      <c r="S231" s="33">
        <v>0</v>
      </c>
      <c r="T231" s="33">
        <v>0</v>
      </c>
      <c r="U231" s="33">
        <v>0</v>
      </c>
      <c r="V231" s="33">
        <v>0</v>
      </c>
      <c r="W231" s="33">
        <v>1</v>
      </c>
      <c r="X231" s="33" t="str">
        <f>_xlfn.XLOOKUP($D231,Bus!$A$2:$A$121,Bus!$I$2:$I$121,0)</f>
        <v>NORDESTE</v>
      </c>
      <c r="Y231" s="11" t="str">
        <f>_xlfn.XLOOKUP($D231,Bus!$A$2:$A$121,Bus!$J$2:$J$121,0)</f>
        <v>BOYCASAN</v>
      </c>
    </row>
    <row r="232" spans="1:25" ht="13">
      <c r="A232" s="43" t="s">
        <v>1110</v>
      </c>
      <c r="B232" s="39" t="s">
        <v>533</v>
      </c>
      <c r="C232" s="33" t="s">
        <v>1384</v>
      </c>
      <c r="D232" s="33" t="s">
        <v>879</v>
      </c>
      <c r="E232" s="33">
        <v>0</v>
      </c>
      <c r="F232" s="33">
        <v>0</v>
      </c>
      <c r="G232" s="33">
        <v>0</v>
      </c>
      <c r="H232" s="33">
        <v>0</v>
      </c>
      <c r="I232" s="33">
        <v>13.8</v>
      </c>
      <c r="J232" s="33">
        <v>0.9</v>
      </c>
      <c r="K232" s="33">
        <v>15</v>
      </c>
      <c r="L232" s="33">
        <v>19.899999999999999</v>
      </c>
      <c r="M232" s="33">
        <v>-4</v>
      </c>
      <c r="N232" s="33">
        <v>11</v>
      </c>
      <c r="O232" s="33">
        <v>0</v>
      </c>
      <c r="P232" s="33">
        <v>0</v>
      </c>
      <c r="Q232" s="33">
        <v>1000</v>
      </c>
      <c r="R232" s="33">
        <v>1000</v>
      </c>
      <c r="S232" s="33">
        <v>0</v>
      </c>
      <c r="T232" s="33">
        <v>0</v>
      </c>
      <c r="U232" s="33">
        <v>0</v>
      </c>
      <c r="V232" s="33">
        <v>0</v>
      </c>
      <c r="W232" s="33">
        <v>1</v>
      </c>
      <c r="X232" s="33" t="str">
        <f>_xlfn.XLOOKUP($D232,Bus!$A$2:$A$121,Bus!$I$2:$I$121,0)</f>
        <v>NORDESTE</v>
      </c>
      <c r="Y232" s="11" t="str">
        <f>_xlfn.XLOOKUP($D232,Bus!$A$2:$A$121,Bus!$J$2:$J$121,0)</f>
        <v>BOYCASAN</v>
      </c>
    </row>
    <row r="233" spans="1:25" ht="13">
      <c r="A233" s="43" t="s">
        <v>1111</v>
      </c>
      <c r="B233" s="39" t="s">
        <v>534</v>
      </c>
      <c r="C233" s="33" t="s">
        <v>1384</v>
      </c>
      <c r="D233" s="33" t="s">
        <v>879</v>
      </c>
      <c r="E233" s="33">
        <v>0</v>
      </c>
      <c r="F233" s="33">
        <v>0</v>
      </c>
      <c r="G233" s="33">
        <v>0</v>
      </c>
      <c r="H233" s="33">
        <v>0</v>
      </c>
      <c r="I233" s="33">
        <v>13.8</v>
      </c>
      <c r="J233" s="33">
        <v>0.9</v>
      </c>
      <c r="K233" s="33">
        <v>15</v>
      </c>
      <c r="L233" s="33">
        <v>19</v>
      </c>
      <c r="M233" s="33">
        <v>-4</v>
      </c>
      <c r="N233" s="33">
        <v>11</v>
      </c>
      <c r="O233" s="33">
        <v>0</v>
      </c>
      <c r="P233" s="33">
        <v>0</v>
      </c>
      <c r="Q233" s="33">
        <v>1000</v>
      </c>
      <c r="R233" s="33">
        <v>1000</v>
      </c>
      <c r="S233" s="33">
        <v>0</v>
      </c>
      <c r="T233" s="33">
        <v>0</v>
      </c>
      <c r="U233" s="33">
        <v>0</v>
      </c>
      <c r="V233" s="33">
        <v>0</v>
      </c>
      <c r="W233" s="33">
        <v>1</v>
      </c>
      <c r="X233" s="33" t="str">
        <f>_xlfn.XLOOKUP($D233,Bus!$A$2:$A$121,Bus!$I$2:$I$121,0)</f>
        <v>NORDESTE</v>
      </c>
      <c r="Y233" s="11" t="str">
        <f>_xlfn.XLOOKUP($D233,Bus!$A$2:$A$121,Bus!$J$2:$J$121,0)</f>
        <v>BOYCASAN</v>
      </c>
    </row>
    <row r="234" spans="1:25" ht="13">
      <c r="A234" s="43" t="s">
        <v>1112</v>
      </c>
      <c r="B234" s="39" t="s">
        <v>535</v>
      </c>
      <c r="C234" s="33" t="s">
        <v>1384</v>
      </c>
      <c r="D234" s="33" t="s">
        <v>879</v>
      </c>
      <c r="E234" s="33">
        <v>0</v>
      </c>
      <c r="F234" s="33">
        <v>0</v>
      </c>
      <c r="G234" s="33">
        <v>0</v>
      </c>
      <c r="H234" s="33">
        <v>0</v>
      </c>
      <c r="I234" s="33">
        <v>13.8</v>
      </c>
      <c r="J234" s="33">
        <v>0.9</v>
      </c>
      <c r="K234" s="33">
        <v>15</v>
      </c>
      <c r="L234" s="33">
        <v>20</v>
      </c>
      <c r="M234" s="33">
        <v>-4</v>
      </c>
      <c r="N234" s="33">
        <v>11</v>
      </c>
      <c r="O234" s="33">
        <v>0</v>
      </c>
      <c r="P234" s="33">
        <v>0</v>
      </c>
      <c r="Q234" s="33">
        <v>1000</v>
      </c>
      <c r="R234" s="33">
        <v>1000</v>
      </c>
      <c r="S234" s="33">
        <v>0</v>
      </c>
      <c r="T234" s="33">
        <v>0</v>
      </c>
      <c r="U234" s="33">
        <v>0</v>
      </c>
      <c r="V234" s="33">
        <v>0</v>
      </c>
      <c r="W234" s="33">
        <v>1</v>
      </c>
      <c r="X234" s="33" t="str">
        <f>_xlfn.XLOOKUP($D234,Bus!$A$2:$A$121,Bus!$I$2:$I$121,0)</f>
        <v>NORDESTE</v>
      </c>
      <c r="Y234" s="11" t="str">
        <f>_xlfn.XLOOKUP($D234,Bus!$A$2:$A$121,Bus!$J$2:$J$121,0)</f>
        <v>BOYCASAN</v>
      </c>
    </row>
    <row r="235" spans="1:25" ht="13">
      <c r="A235" s="43" t="s">
        <v>1113</v>
      </c>
      <c r="B235" s="39" t="s">
        <v>536</v>
      </c>
      <c r="C235" s="33" t="s">
        <v>1384</v>
      </c>
      <c r="D235" s="33" t="s">
        <v>879</v>
      </c>
      <c r="E235" s="33">
        <v>0</v>
      </c>
      <c r="F235" s="33">
        <v>0</v>
      </c>
      <c r="G235" s="33">
        <v>0</v>
      </c>
      <c r="H235" s="33">
        <v>0</v>
      </c>
      <c r="I235" s="33">
        <v>13.8</v>
      </c>
      <c r="J235" s="33">
        <v>0.9</v>
      </c>
      <c r="K235" s="33">
        <v>15</v>
      </c>
      <c r="L235" s="33">
        <v>19.899999999999999</v>
      </c>
      <c r="M235" s="33">
        <v>-4</v>
      </c>
      <c r="N235" s="33">
        <v>11</v>
      </c>
      <c r="O235" s="33">
        <v>0</v>
      </c>
      <c r="P235" s="33">
        <v>0</v>
      </c>
      <c r="Q235" s="33">
        <v>1000</v>
      </c>
      <c r="R235" s="33">
        <v>1000</v>
      </c>
      <c r="S235" s="33">
        <v>0</v>
      </c>
      <c r="T235" s="33">
        <v>0</v>
      </c>
      <c r="U235" s="33">
        <v>0</v>
      </c>
      <c r="V235" s="33">
        <v>0</v>
      </c>
      <c r="W235" s="33">
        <v>1</v>
      </c>
      <c r="X235" s="33" t="str">
        <f>_xlfn.XLOOKUP($D235,Bus!$A$2:$A$121,Bus!$I$2:$I$121,0)</f>
        <v>NORDESTE</v>
      </c>
      <c r="Y235" s="11" t="str">
        <f>_xlfn.XLOOKUP($D235,Bus!$A$2:$A$121,Bus!$J$2:$J$121,0)</f>
        <v>BOYCASAN</v>
      </c>
    </row>
    <row r="236" spans="1:25" ht="13">
      <c r="A236" s="43" t="s">
        <v>1114</v>
      </c>
      <c r="B236" s="39" t="s">
        <v>537</v>
      </c>
      <c r="C236" s="33" t="s">
        <v>169</v>
      </c>
      <c r="D236" s="33" t="s">
        <v>834</v>
      </c>
      <c r="E236" s="33">
        <v>0</v>
      </c>
      <c r="F236" s="33">
        <v>0</v>
      </c>
      <c r="G236" s="33">
        <v>0</v>
      </c>
      <c r="H236" s="33">
        <v>0</v>
      </c>
      <c r="I236" s="33">
        <v>16</v>
      </c>
      <c r="J236" s="33">
        <v>0.8</v>
      </c>
      <c r="K236" s="33">
        <v>50</v>
      </c>
      <c r="L236" s="33">
        <v>154</v>
      </c>
      <c r="M236" s="33">
        <v>-42.384616999999999</v>
      </c>
      <c r="N236" s="33">
        <v>132.769226</v>
      </c>
      <c r="O236" s="33">
        <v>0</v>
      </c>
      <c r="P236" s="33">
        <v>0</v>
      </c>
      <c r="Q236" s="33">
        <v>1000</v>
      </c>
      <c r="R236" s="33">
        <v>1000</v>
      </c>
      <c r="S236" s="33">
        <v>0</v>
      </c>
      <c r="T236" s="33">
        <v>0</v>
      </c>
      <c r="U236" s="33">
        <v>0</v>
      </c>
      <c r="V236" s="33">
        <v>0</v>
      </c>
      <c r="W236" s="33">
        <v>1</v>
      </c>
      <c r="X236" s="33" t="str">
        <f>_xlfn.XLOOKUP($D236,Bus!$A$2:$A$121,Bus!$I$2:$I$121,0)</f>
        <v>NORDESTE</v>
      </c>
      <c r="Y236" s="11" t="str">
        <f>_xlfn.XLOOKUP($D236,Bus!$A$2:$A$121,Bus!$J$2:$J$121,0)</f>
        <v>BOYCASAN</v>
      </c>
    </row>
    <row r="237" spans="1:25" ht="13">
      <c r="A237" s="43" t="s">
        <v>1115</v>
      </c>
      <c r="B237" s="39" t="s">
        <v>538</v>
      </c>
      <c r="C237" s="33" t="s">
        <v>1384</v>
      </c>
      <c r="D237" s="33" t="s">
        <v>879</v>
      </c>
      <c r="E237" s="33">
        <v>0</v>
      </c>
      <c r="F237" s="33">
        <v>0</v>
      </c>
      <c r="G237" s="33">
        <v>0</v>
      </c>
      <c r="H237" s="33">
        <v>0</v>
      </c>
      <c r="I237" s="33">
        <v>13.8</v>
      </c>
      <c r="J237" s="33">
        <v>0.85</v>
      </c>
      <c r="K237" s="33">
        <v>0</v>
      </c>
      <c r="L237" s="33">
        <v>40</v>
      </c>
      <c r="M237" s="33">
        <v>0</v>
      </c>
      <c r="N237" s="33">
        <v>0</v>
      </c>
      <c r="O237" s="33">
        <v>0</v>
      </c>
      <c r="P237" s="33">
        <v>0</v>
      </c>
      <c r="Q237" s="33">
        <v>1000</v>
      </c>
      <c r="R237" s="33">
        <v>1000</v>
      </c>
      <c r="S237" s="33">
        <v>0</v>
      </c>
      <c r="T237" s="33">
        <v>0</v>
      </c>
      <c r="U237" s="33">
        <v>0</v>
      </c>
      <c r="V237" s="33">
        <v>0</v>
      </c>
      <c r="W237" s="33">
        <v>0</v>
      </c>
      <c r="X237" s="33" t="str">
        <f>_xlfn.XLOOKUP($D237,Bus!$A$2:$A$121,Bus!$I$2:$I$121,0)</f>
        <v>NORDESTE</v>
      </c>
      <c r="Y237" s="11" t="str">
        <f>_xlfn.XLOOKUP($D237,Bus!$A$2:$A$121,Bus!$J$2:$J$121,0)</f>
        <v>BOYCASAN</v>
      </c>
    </row>
    <row r="238" spans="1:25" ht="13">
      <c r="A238" s="43" t="s">
        <v>1116</v>
      </c>
      <c r="B238" s="39" t="s">
        <v>539</v>
      </c>
      <c r="C238" s="33" t="s">
        <v>1384</v>
      </c>
      <c r="D238" s="33" t="s">
        <v>879</v>
      </c>
      <c r="E238" s="33">
        <v>0</v>
      </c>
      <c r="F238" s="33">
        <v>0</v>
      </c>
      <c r="G238" s="33">
        <v>0</v>
      </c>
      <c r="H238" s="33">
        <v>0</v>
      </c>
      <c r="I238" s="33">
        <v>13.8</v>
      </c>
      <c r="J238" s="33">
        <v>0.85</v>
      </c>
      <c r="K238" s="33">
        <v>0</v>
      </c>
      <c r="L238" s="33">
        <v>40</v>
      </c>
      <c r="M238" s="33">
        <v>0</v>
      </c>
      <c r="N238" s="33">
        <v>0</v>
      </c>
      <c r="O238" s="33">
        <v>0</v>
      </c>
      <c r="P238" s="33">
        <v>0</v>
      </c>
      <c r="Q238" s="33">
        <v>1000</v>
      </c>
      <c r="R238" s="33">
        <v>1000</v>
      </c>
      <c r="S238" s="33">
        <v>0</v>
      </c>
      <c r="T238" s="33">
        <v>0</v>
      </c>
      <c r="U238" s="33">
        <v>0</v>
      </c>
      <c r="V238" s="33">
        <v>0</v>
      </c>
      <c r="W238" s="33">
        <v>0</v>
      </c>
      <c r="X238" s="33" t="str">
        <f>_xlfn.XLOOKUP($D238,Bus!$A$2:$A$121,Bus!$I$2:$I$121,0)</f>
        <v>NORDESTE</v>
      </c>
      <c r="Y238" s="11" t="str">
        <f>_xlfn.XLOOKUP($D238,Bus!$A$2:$A$121,Bus!$J$2:$J$121,0)</f>
        <v>BOYCASAN</v>
      </c>
    </row>
    <row r="239" spans="1:25" ht="13">
      <c r="A239" s="43" t="s">
        <v>1117</v>
      </c>
      <c r="B239" s="39" t="s">
        <v>540</v>
      </c>
      <c r="C239" s="33" t="s">
        <v>177</v>
      </c>
      <c r="D239" s="33" t="s">
        <v>843</v>
      </c>
      <c r="E239" s="33">
        <v>0</v>
      </c>
      <c r="F239" s="33">
        <v>0</v>
      </c>
      <c r="G239" s="33">
        <v>0</v>
      </c>
      <c r="H239" s="33">
        <v>0</v>
      </c>
      <c r="I239" s="33">
        <v>13.8</v>
      </c>
      <c r="J239" s="33">
        <v>0.8</v>
      </c>
      <c r="K239" s="33">
        <v>0</v>
      </c>
      <c r="L239" s="33">
        <v>20</v>
      </c>
      <c r="M239" s="33">
        <v>0</v>
      </c>
      <c r="N239" s="33">
        <v>0</v>
      </c>
      <c r="O239" s="33">
        <v>0</v>
      </c>
      <c r="P239" s="33">
        <v>0</v>
      </c>
      <c r="Q239" s="33">
        <v>1000</v>
      </c>
      <c r="R239" s="33">
        <v>1000</v>
      </c>
      <c r="S239" s="33">
        <v>0</v>
      </c>
      <c r="T239" s="33">
        <v>0</v>
      </c>
      <c r="U239" s="33">
        <v>0</v>
      </c>
      <c r="V239" s="33">
        <v>0</v>
      </c>
      <c r="W239" s="33">
        <v>0</v>
      </c>
      <c r="X239" s="33" t="str">
        <f>_xlfn.XLOOKUP($D239,Bus!$A$2:$A$121,Bus!$I$2:$I$121,0)</f>
        <v>NORDESTE</v>
      </c>
      <c r="Y239" s="11" t="str">
        <f>_xlfn.XLOOKUP($D239,Bus!$A$2:$A$121,Bus!$J$2:$J$121,0)</f>
        <v>SANTANDER</v>
      </c>
    </row>
    <row r="240" spans="1:25" ht="13">
      <c r="A240" s="43" t="s">
        <v>1118</v>
      </c>
      <c r="B240" s="39" t="s">
        <v>541</v>
      </c>
      <c r="C240" s="33" t="s">
        <v>177</v>
      </c>
      <c r="D240" s="33" t="s">
        <v>843</v>
      </c>
      <c r="E240" s="33">
        <v>0</v>
      </c>
      <c r="F240" s="33">
        <v>0</v>
      </c>
      <c r="G240" s="33">
        <v>0</v>
      </c>
      <c r="H240" s="33">
        <v>0</v>
      </c>
      <c r="I240" s="33">
        <v>13.8</v>
      </c>
      <c r="J240" s="33">
        <v>0.8</v>
      </c>
      <c r="K240" s="33">
        <v>0</v>
      </c>
      <c r="L240" s="33">
        <v>20</v>
      </c>
      <c r="M240" s="33">
        <v>0</v>
      </c>
      <c r="N240" s="33">
        <v>0</v>
      </c>
      <c r="O240" s="33">
        <v>0</v>
      </c>
      <c r="P240" s="33">
        <v>0</v>
      </c>
      <c r="Q240" s="33">
        <v>1000</v>
      </c>
      <c r="R240" s="33">
        <v>1000</v>
      </c>
      <c r="S240" s="33">
        <v>0</v>
      </c>
      <c r="T240" s="33">
        <v>0</v>
      </c>
      <c r="U240" s="33">
        <v>0</v>
      </c>
      <c r="V240" s="33">
        <v>0</v>
      </c>
      <c r="W240" s="33">
        <v>0</v>
      </c>
      <c r="X240" s="33" t="str">
        <f>_xlfn.XLOOKUP($D240,Bus!$A$2:$A$121,Bus!$I$2:$I$121,0)</f>
        <v>NORDESTE</v>
      </c>
      <c r="Y240" s="11" t="str">
        <f>_xlfn.XLOOKUP($D240,Bus!$A$2:$A$121,Bus!$J$2:$J$121,0)</f>
        <v>SANTANDER</v>
      </c>
    </row>
    <row r="241" spans="1:25" ht="13">
      <c r="A241" s="43" t="s">
        <v>1119</v>
      </c>
      <c r="B241" s="39" t="s">
        <v>542</v>
      </c>
      <c r="C241" s="33" t="s">
        <v>169</v>
      </c>
      <c r="D241" s="33" t="s">
        <v>834</v>
      </c>
      <c r="E241" s="33">
        <v>0</v>
      </c>
      <c r="F241" s="33">
        <v>0</v>
      </c>
      <c r="G241" s="33">
        <v>0</v>
      </c>
      <c r="H241" s="33">
        <v>0</v>
      </c>
      <c r="I241" s="33">
        <v>13.8</v>
      </c>
      <c r="J241" s="33">
        <v>0.8</v>
      </c>
      <c r="K241" s="33">
        <v>0</v>
      </c>
      <c r="L241" s="33">
        <v>20</v>
      </c>
      <c r="M241" s="33">
        <v>0</v>
      </c>
      <c r="N241" s="33">
        <v>0</v>
      </c>
      <c r="O241" s="33">
        <v>0</v>
      </c>
      <c r="P241" s="33">
        <v>0</v>
      </c>
      <c r="Q241" s="33">
        <v>1000</v>
      </c>
      <c r="R241" s="33">
        <v>1000</v>
      </c>
      <c r="S241" s="33">
        <v>0</v>
      </c>
      <c r="T241" s="33">
        <v>0</v>
      </c>
      <c r="U241" s="33">
        <v>0</v>
      </c>
      <c r="V241" s="33">
        <v>0</v>
      </c>
      <c r="W241" s="33">
        <v>0</v>
      </c>
      <c r="X241" s="33" t="str">
        <f>_xlfn.XLOOKUP($D241,Bus!$A$2:$A$121,Bus!$I$2:$I$121,0)</f>
        <v>NORDESTE</v>
      </c>
      <c r="Y241" s="11" t="str">
        <f>_xlfn.XLOOKUP($D241,Bus!$A$2:$A$121,Bus!$J$2:$J$121,0)</f>
        <v>BOYCASAN</v>
      </c>
    </row>
    <row r="242" spans="1:25" ht="13">
      <c r="A242" s="43" t="s">
        <v>1120</v>
      </c>
      <c r="B242" s="39" t="s">
        <v>543</v>
      </c>
      <c r="C242" s="33" t="s">
        <v>169</v>
      </c>
      <c r="D242" s="33" t="s">
        <v>834</v>
      </c>
      <c r="E242" s="33">
        <v>0</v>
      </c>
      <c r="F242" s="33">
        <v>0</v>
      </c>
      <c r="G242" s="33">
        <v>0</v>
      </c>
      <c r="H242" s="33">
        <v>0</v>
      </c>
      <c r="I242" s="33">
        <v>13.8</v>
      </c>
      <c r="J242" s="33">
        <v>0.8</v>
      </c>
      <c r="K242" s="33">
        <v>0</v>
      </c>
      <c r="L242" s="33">
        <v>20</v>
      </c>
      <c r="M242" s="33">
        <v>0</v>
      </c>
      <c r="N242" s="33">
        <v>0</v>
      </c>
      <c r="O242" s="33">
        <v>0</v>
      </c>
      <c r="P242" s="33">
        <v>0</v>
      </c>
      <c r="Q242" s="33">
        <v>1000</v>
      </c>
      <c r="R242" s="33">
        <v>1000</v>
      </c>
      <c r="S242" s="33">
        <v>0</v>
      </c>
      <c r="T242" s="33">
        <v>0</v>
      </c>
      <c r="U242" s="33">
        <v>0</v>
      </c>
      <c r="V242" s="33">
        <v>0</v>
      </c>
      <c r="W242" s="33">
        <v>0</v>
      </c>
      <c r="X242" s="33" t="str">
        <f>_xlfn.XLOOKUP($D242,Bus!$A$2:$A$121,Bus!$I$2:$I$121,0)</f>
        <v>NORDESTE</v>
      </c>
      <c r="Y242" s="11" t="str">
        <f>_xlfn.XLOOKUP($D242,Bus!$A$2:$A$121,Bus!$J$2:$J$121,0)</f>
        <v>BOYCASAN</v>
      </c>
    </row>
    <row r="243" spans="1:25" ht="13">
      <c r="A243" s="43" t="s">
        <v>1121</v>
      </c>
      <c r="B243" s="39" t="s">
        <v>544</v>
      </c>
      <c r="C243" s="33" t="s">
        <v>1384</v>
      </c>
      <c r="D243" s="33" t="s">
        <v>879</v>
      </c>
      <c r="E243" s="33">
        <v>0</v>
      </c>
      <c r="F243" s="33">
        <v>0</v>
      </c>
      <c r="G243" s="33">
        <v>0</v>
      </c>
      <c r="H243" s="33">
        <v>0</v>
      </c>
      <c r="I243" s="33">
        <v>13.8</v>
      </c>
      <c r="J243" s="33">
        <v>0.85</v>
      </c>
      <c r="K243" s="33">
        <v>0</v>
      </c>
      <c r="L243" s="33">
        <v>90</v>
      </c>
      <c r="M243" s="33">
        <v>0</v>
      </c>
      <c r="N243" s="33">
        <v>0</v>
      </c>
      <c r="O243" s="33">
        <v>0</v>
      </c>
      <c r="P243" s="33">
        <v>0</v>
      </c>
      <c r="Q243" s="33">
        <v>1000</v>
      </c>
      <c r="R243" s="33">
        <v>1000</v>
      </c>
      <c r="S243" s="33">
        <v>0</v>
      </c>
      <c r="T243" s="33">
        <v>0</v>
      </c>
      <c r="U243" s="33">
        <v>0</v>
      </c>
      <c r="V243" s="33">
        <v>0</v>
      </c>
      <c r="W243" s="33">
        <v>0</v>
      </c>
      <c r="X243" s="33" t="str">
        <f>_xlfn.XLOOKUP($D243,Bus!$A$2:$A$121,Bus!$I$2:$I$121,0)</f>
        <v>NORDESTE</v>
      </c>
      <c r="Y243" s="11" t="str">
        <f>_xlfn.XLOOKUP($D243,Bus!$A$2:$A$121,Bus!$J$2:$J$121,0)</f>
        <v>BOYCASAN</v>
      </c>
    </row>
    <row r="244" spans="1:25" ht="13">
      <c r="A244" s="43" t="s">
        <v>1122</v>
      </c>
      <c r="B244" s="39" t="s">
        <v>545</v>
      </c>
      <c r="C244" s="33" t="s">
        <v>169</v>
      </c>
      <c r="D244" s="33" t="s">
        <v>834</v>
      </c>
      <c r="E244" s="33">
        <v>0</v>
      </c>
      <c r="F244" s="33">
        <v>0</v>
      </c>
      <c r="G244" s="33">
        <v>0</v>
      </c>
      <c r="H244" s="33">
        <v>0</v>
      </c>
      <c r="I244" s="33">
        <v>13.8</v>
      </c>
      <c r="J244" s="33">
        <v>0.9</v>
      </c>
      <c r="K244" s="33">
        <v>0</v>
      </c>
      <c r="L244" s="33">
        <v>1.2</v>
      </c>
      <c r="M244" s="33">
        <v>0</v>
      </c>
      <c r="N244" s="33">
        <v>0</v>
      </c>
      <c r="O244" s="33">
        <v>0</v>
      </c>
      <c r="P244" s="33">
        <v>0</v>
      </c>
      <c r="Q244" s="33">
        <v>1000</v>
      </c>
      <c r="R244" s="33">
        <v>1000</v>
      </c>
      <c r="S244" s="33">
        <v>0</v>
      </c>
      <c r="T244" s="33">
        <v>0</v>
      </c>
      <c r="U244" s="33">
        <v>0</v>
      </c>
      <c r="V244" s="33">
        <v>0</v>
      </c>
      <c r="W244" s="33">
        <v>1</v>
      </c>
      <c r="X244" s="33" t="str">
        <f>_xlfn.XLOOKUP($D244,Bus!$A$2:$A$121,Bus!$I$2:$I$121,0)</f>
        <v>NORDESTE</v>
      </c>
      <c r="Y244" s="11" t="str">
        <f>_xlfn.XLOOKUP($D244,Bus!$A$2:$A$121,Bus!$J$2:$J$121,0)</f>
        <v>BOYCASAN</v>
      </c>
    </row>
    <row r="245" spans="1:25" ht="13">
      <c r="A245" s="43" t="s">
        <v>1123</v>
      </c>
      <c r="B245" s="39" t="s">
        <v>546</v>
      </c>
      <c r="C245" s="33" t="s">
        <v>169</v>
      </c>
      <c r="D245" s="33" t="s">
        <v>834</v>
      </c>
      <c r="E245" s="33">
        <v>0</v>
      </c>
      <c r="F245" s="33">
        <v>0</v>
      </c>
      <c r="G245" s="33">
        <v>0</v>
      </c>
      <c r="H245" s="33">
        <v>0</v>
      </c>
      <c r="I245" s="33">
        <v>13.8</v>
      </c>
      <c r="J245" s="33">
        <v>0.9</v>
      </c>
      <c r="K245" s="33">
        <v>0</v>
      </c>
      <c r="L245" s="33">
        <v>1</v>
      </c>
      <c r="M245" s="33">
        <v>0</v>
      </c>
      <c r="N245" s="33">
        <v>0</v>
      </c>
      <c r="O245" s="33">
        <v>0</v>
      </c>
      <c r="P245" s="33">
        <v>0</v>
      </c>
      <c r="Q245" s="33">
        <v>1000</v>
      </c>
      <c r="R245" s="33">
        <v>1000</v>
      </c>
      <c r="S245" s="33">
        <v>0</v>
      </c>
      <c r="T245" s="33">
        <v>0</v>
      </c>
      <c r="U245" s="33">
        <v>0</v>
      </c>
      <c r="V245" s="33">
        <v>0</v>
      </c>
      <c r="W245" s="33">
        <v>1</v>
      </c>
      <c r="X245" s="33" t="str">
        <f>_xlfn.XLOOKUP($D245,Bus!$A$2:$A$121,Bus!$I$2:$I$121,0)</f>
        <v>NORDESTE</v>
      </c>
      <c r="Y245" s="11" t="str">
        <f>_xlfn.XLOOKUP($D245,Bus!$A$2:$A$121,Bus!$J$2:$J$121,0)</f>
        <v>BOYCASAN</v>
      </c>
    </row>
    <row r="246" spans="1:25" ht="13">
      <c r="A246" s="43" t="s">
        <v>1124</v>
      </c>
      <c r="B246" s="39" t="s">
        <v>547</v>
      </c>
      <c r="C246" s="33" t="s">
        <v>1384</v>
      </c>
      <c r="D246" s="33" t="s">
        <v>879</v>
      </c>
      <c r="E246" s="33">
        <v>0</v>
      </c>
      <c r="F246" s="33">
        <v>0</v>
      </c>
      <c r="G246" s="33">
        <v>0</v>
      </c>
      <c r="H246" s="33">
        <v>0</v>
      </c>
      <c r="I246" s="33">
        <v>0.48</v>
      </c>
      <c r="J246" s="33">
        <v>0.8</v>
      </c>
      <c r="K246" s="33">
        <v>3</v>
      </c>
      <c r="L246" s="33">
        <v>9.6999999999999993</v>
      </c>
      <c r="M246" s="33">
        <v>-4.3499999999999996</v>
      </c>
      <c r="N246" s="33">
        <v>2</v>
      </c>
      <c r="O246" s="33">
        <v>0</v>
      </c>
      <c r="P246" s="33">
        <v>0</v>
      </c>
      <c r="Q246" s="33">
        <v>1000</v>
      </c>
      <c r="R246" s="33">
        <v>1000</v>
      </c>
      <c r="S246" s="33">
        <v>0</v>
      </c>
      <c r="T246" s="33">
        <v>0</v>
      </c>
      <c r="U246" s="33">
        <v>0</v>
      </c>
      <c r="V246" s="33">
        <v>0</v>
      </c>
      <c r="W246" s="33">
        <v>0</v>
      </c>
      <c r="X246" s="33" t="str">
        <f>_xlfn.XLOOKUP($D246,Bus!$A$2:$A$121,Bus!$I$2:$I$121,0)</f>
        <v>NORDESTE</v>
      </c>
      <c r="Y246" s="11" t="str">
        <f>_xlfn.XLOOKUP($D246,Bus!$A$2:$A$121,Bus!$J$2:$J$121,0)</f>
        <v>BOYCASAN</v>
      </c>
    </row>
    <row r="247" spans="1:25" ht="13">
      <c r="A247" s="43" t="s">
        <v>1125</v>
      </c>
      <c r="B247" s="39" t="s">
        <v>548</v>
      </c>
      <c r="C247" s="33" t="s">
        <v>1384</v>
      </c>
      <c r="D247" s="33" t="s">
        <v>879</v>
      </c>
      <c r="E247" s="33">
        <v>0</v>
      </c>
      <c r="F247" s="33">
        <v>0</v>
      </c>
      <c r="G247" s="33">
        <v>0</v>
      </c>
      <c r="H247" s="33">
        <v>0</v>
      </c>
      <c r="I247" s="33">
        <v>13.8</v>
      </c>
      <c r="J247" s="33">
        <v>0.8</v>
      </c>
      <c r="K247" s="33">
        <v>5.55</v>
      </c>
      <c r="L247" s="33">
        <v>9.65</v>
      </c>
      <c r="M247" s="33">
        <v>-9.65</v>
      </c>
      <c r="N247" s="33">
        <v>5</v>
      </c>
      <c r="O247" s="33">
        <v>0</v>
      </c>
      <c r="P247" s="33">
        <v>0</v>
      </c>
      <c r="Q247" s="33">
        <v>1000</v>
      </c>
      <c r="R247" s="33">
        <v>1000</v>
      </c>
      <c r="S247" s="33">
        <v>0</v>
      </c>
      <c r="T247" s="33">
        <v>0</v>
      </c>
      <c r="U247" s="33">
        <v>0</v>
      </c>
      <c r="V247" s="33">
        <v>0</v>
      </c>
      <c r="W247" s="33">
        <v>0</v>
      </c>
      <c r="X247" s="33" t="str">
        <f>_xlfn.XLOOKUP($D247,Bus!$A$2:$A$121,Bus!$I$2:$I$121,0)</f>
        <v>NORDESTE</v>
      </c>
      <c r="Y247" s="11" t="str">
        <f>_xlfn.XLOOKUP($D247,Bus!$A$2:$A$121,Bus!$J$2:$J$121,0)</f>
        <v>BOYCASAN</v>
      </c>
    </row>
    <row r="248" spans="1:25" ht="13">
      <c r="A248" s="43" t="s">
        <v>1126</v>
      </c>
      <c r="B248" s="39" t="s">
        <v>549</v>
      </c>
      <c r="C248" s="33" t="s">
        <v>1384</v>
      </c>
      <c r="D248" s="33" t="s">
        <v>879</v>
      </c>
      <c r="E248" s="33">
        <v>0</v>
      </c>
      <c r="F248" s="33">
        <v>0</v>
      </c>
      <c r="G248" s="33">
        <v>0</v>
      </c>
      <c r="H248" s="33">
        <v>0</v>
      </c>
      <c r="I248" s="33">
        <v>13.8</v>
      </c>
      <c r="J248" s="33">
        <v>0.8</v>
      </c>
      <c r="K248" s="33">
        <v>5.55</v>
      </c>
      <c r="L248" s="33">
        <v>9.65</v>
      </c>
      <c r="M248" s="33">
        <v>-9.65</v>
      </c>
      <c r="N248" s="33">
        <v>5</v>
      </c>
      <c r="O248" s="33">
        <v>0</v>
      </c>
      <c r="P248" s="33">
        <v>0</v>
      </c>
      <c r="Q248" s="33">
        <v>1000</v>
      </c>
      <c r="R248" s="33">
        <v>1000</v>
      </c>
      <c r="S248" s="33">
        <v>0</v>
      </c>
      <c r="T248" s="33">
        <v>0</v>
      </c>
      <c r="U248" s="33">
        <v>0</v>
      </c>
      <c r="V248" s="33">
        <v>0</v>
      </c>
      <c r="W248" s="33">
        <v>0</v>
      </c>
      <c r="X248" s="33" t="str">
        <f>_xlfn.XLOOKUP($D248,Bus!$A$2:$A$121,Bus!$I$2:$I$121,0)</f>
        <v>NORDESTE</v>
      </c>
      <c r="Y248" s="11" t="str">
        <f>_xlfn.XLOOKUP($D248,Bus!$A$2:$A$121,Bus!$J$2:$J$121,0)</f>
        <v>BOYCASAN</v>
      </c>
    </row>
    <row r="249" spans="1:25" ht="13">
      <c r="A249" s="43" t="s">
        <v>1127</v>
      </c>
      <c r="B249" s="39" t="s">
        <v>550</v>
      </c>
      <c r="C249" s="33" t="s">
        <v>1384</v>
      </c>
      <c r="D249" s="33" t="s">
        <v>879</v>
      </c>
      <c r="E249" s="33">
        <v>0</v>
      </c>
      <c r="F249" s="33">
        <v>0</v>
      </c>
      <c r="G249" s="33">
        <v>0</v>
      </c>
      <c r="H249" s="33">
        <v>0</v>
      </c>
      <c r="I249" s="33">
        <v>13.8</v>
      </c>
      <c r="J249" s="33">
        <v>0.8</v>
      </c>
      <c r="K249" s="33">
        <v>5.55</v>
      </c>
      <c r="L249" s="33">
        <v>9.65</v>
      </c>
      <c r="M249" s="33">
        <v>-9.65</v>
      </c>
      <c r="N249" s="33">
        <v>5</v>
      </c>
      <c r="O249" s="33">
        <v>0</v>
      </c>
      <c r="P249" s="33">
        <v>0</v>
      </c>
      <c r="Q249" s="33">
        <v>1000</v>
      </c>
      <c r="R249" s="33">
        <v>1000</v>
      </c>
      <c r="S249" s="33">
        <v>0</v>
      </c>
      <c r="T249" s="33">
        <v>0</v>
      </c>
      <c r="U249" s="33">
        <v>0</v>
      </c>
      <c r="V249" s="33">
        <v>0</v>
      </c>
      <c r="W249" s="33">
        <v>0</v>
      </c>
      <c r="X249" s="33" t="str">
        <f>_xlfn.XLOOKUP($D249,Bus!$A$2:$A$121,Bus!$I$2:$I$121,0)</f>
        <v>NORDESTE</v>
      </c>
      <c r="Y249" s="11" t="str">
        <f>_xlfn.XLOOKUP($D249,Bus!$A$2:$A$121,Bus!$J$2:$J$121,0)</f>
        <v>BOYCASAN</v>
      </c>
    </row>
    <row r="250" spans="1:25" ht="13">
      <c r="A250" s="43" t="s">
        <v>1128</v>
      </c>
      <c r="B250" s="39" t="s">
        <v>551</v>
      </c>
      <c r="C250" s="33" t="s">
        <v>1384</v>
      </c>
      <c r="D250" s="33" t="s">
        <v>879</v>
      </c>
      <c r="E250" s="33">
        <v>0</v>
      </c>
      <c r="F250" s="33">
        <v>0</v>
      </c>
      <c r="G250" s="33">
        <v>0</v>
      </c>
      <c r="H250" s="33">
        <v>0</v>
      </c>
      <c r="I250" s="33">
        <v>13.8</v>
      </c>
      <c r="J250" s="33">
        <v>0.8</v>
      </c>
      <c r="K250" s="33">
        <v>0</v>
      </c>
      <c r="L250" s="33">
        <v>5</v>
      </c>
      <c r="M250" s="33">
        <v>-11.25</v>
      </c>
      <c r="N250" s="33">
        <v>11.25</v>
      </c>
      <c r="O250" s="33">
        <v>0</v>
      </c>
      <c r="P250" s="33">
        <v>0</v>
      </c>
      <c r="Q250" s="33">
        <v>1000</v>
      </c>
      <c r="R250" s="33">
        <v>1000</v>
      </c>
      <c r="S250" s="33">
        <v>0</v>
      </c>
      <c r="T250" s="33">
        <v>0</v>
      </c>
      <c r="U250" s="33">
        <v>0</v>
      </c>
      <c r="V250" s="33">
        <v>0</v>
      </c>
      <c r="W250" s="33">
        <v>0</v>
      </c>
      <c r="X250" s="33" t="str">
        <f>_xlfn.XLOOKUP($D250,Bus!$A$2:$A$121,Bus!$I$2:$I$121,0)</f>
        <v>NORDESTE</v>
      </c>
      <c r="Y250" s="11" t="str">
        <f>_xlfn.XLOOKUP($D250,Bus!$A$2:$A$121,Bus!$J$2:$J$121,0)</f>
        <v>BOYCASAN</v>
      </c>
    </row>
    <row r="251" spans="1:25" ht="13">
      <c r="A251" s="43" t="s">
        <v>1129</v>
      </c>
      <c r="B251" s="39" t="s">
        <v>552</v>
      </c>
      <c r="C251" s="33" t="s">
        <v>1384</v>
      </c>
      <c r="D251" s="33" t="s">
        <v>879</v>
      </c>
      <c r="E251" s="33">
        <v>0</v>
      </c>
      <c r="F251" s="33">
        <v>0</v>
      </c>
      <c r="G251" s="33">
        <v>0</v>
      </c>
      <c r="H251" s="33">
        <v>0</v>
      </c>
      <c r="I251" s="33">
        <v>13.8</v>
      </c>
      <c r="J251" s="33">
        <v>0.8</v>
      </c>
      <c r="K251" s="33">
        <v>5.55</v>
      </c>
      <c r="L251" s="33">
        <v>9.65</v>
      </c>
      <c r="M251" s="33">
        <v>-9.65</v>
      </c>
      <c r="N251" s="33">
        <v>5</v>
      </c>
      <c r="O251" s="33">
        <v>0</v>
      </c>
      <c r="P251" s="33">
        <v>0</v>
      </c>
      <c r="Q251" s="33">
        <v>1000</v>
      </c>
      <c r="R251" s="33">
        <v>1000</v>
      </c>
      <c r="S251" s="33">
        <v>0</v>
      </c>
      <c r="T251" s="33">
        <v>0</v>
      </c>
      <c r="U251" s="33">
        <v>0</v>
      </c>
      <c r="V251" s="33">
        <v>0</v>
      </c>
      <c r="W251" s="33">
        <v>0</v>
      </c>
      <c r="X251" s="33" t="str">
        <f>_xlfn.XLOOKUP($D251,Bus!$A$2:$A$121,Bus!$I$2:$I$121,0)</f>
        <v>NORDESTE</v>
      </c>
      <c r="Y251" s="11" t="str">
        <f>_xlfn.XLOOKUP($D251,Bus!$A$2:$A$121,Bus!$J$2:$J$121,0)</f>
        <v>BOYCASAN</v>
      </c>
    </row>
    <row r="252" spans="1:25" ht="13">
      <c r="A252" s="43" t="s">
        <v>1130</v>
      </c>
      <c r="B252" s="39" t="s">
        <v>553</v>
      </c>
      <c r="C252" s="33" t="s">
        <v>1384</v>
      </c>
      <c r="D252" s="33" t="s">
        <v>879</v>
      </c>
      <c r="E252" s="33">
        <v>0</v>
      </c>
      <c r="F252" s="33">
        <v>0</v>
      </c>
      <c r="G252" s="33">
        <v>0</v>
      </c>
      <c r="H252" s="33">
        <v>0</v>
      </c>
      <c r="I252" s="33">
        <v>13.8</v>
      </c>
      <c r="J252" s="33">
        <v>0.8</v>
      </c>
      <c r="K252" s="33">
        <v>5.55</v>
      </c>
      <c r="L252" s="33">
        <v>9.65</v>
      </c>
      <c r="M252" s="33">
        <v>-9.65</v>
      </c>
      <c r="N252" s="33">
        <v>5</v>
      </c>
      <c r="O252" s="33">
        <v>0</v>
      </c>
      <c r="P252" s="33">
        <v>0</v>
      </c>
      <c r="Q252" s="33">
        <v>1000</v>
      </c>
      <c r="R252" s="33">
        <v>1000</v>
      </c>
      <c r="S252" s="33">
        <v>0</v>
      </c>
      <c r="T252" s="33">
        <v>0</v>
      </c>
      <c r="U252" s="33">
        <v>0</v>
      </c>
      <c r="V252" s="33">
        <v>0</v>
      </c>
      <c r="W252" s="33">
        <v>0</v>
      </c>
      <c r="X252" s="33" t="str">
        <f>_xlfn.XLOOKUP($D252,Bus!$A$2:$A$121,Bus!$I$2:$I$121,0)</f>
        <v>NORDESTE</v>
      </c>
      <c r="Y252" s="11" t="str">
        <f>_xlfn.XLOOKUP($D252,Bus!$A$2:$A$121,Bus!$J$2:$J$121,0)</f>
        <v>BOYCASAN</v>
      </c>
    </row>
    <row r="253" spans="1:25" ht="13">
      <c r="A253" s="43" t="s">
        <v>1131</v>
      </c>
      <c r="B253" s="39" t="s">
        <v>554</v>
      </c>
      <c r="C253" s="33" t="s">
        <v>1384</v>
      </c>
      <c r="D253" s="33" t="s">
        <v>879</v>
      </c>
      <c r="E253" s="33">
        <v>0</v>
      </c>
      <c r="F253" s="33">
        <v>0</v>
      </c>
      <c r="G253" s="33">
        <v>0</v>
      </c>
      <c r="H253" s="33">
        <v>0</v>
      </c>
      <c r="I253" s="33">
        <v>13.8</v>
      </c>
      <c r="J253" s="33">
        <v>0.8</v>
      </c>
      <c r="K253" s="33">
        <v>5.55</v>
      </c>
      <c r="L253" s="33">
        <v>9.65</v>
      </c>
      <c r="M253" s="33">
        <v>-9.65</v>
      </c>
      <c r="N253" s="33">
        <v>5</v>
      </c>
      <c r="O253" s="33">
        <v>0</v>
      </c>
      <c r="P253" s="33">
        <v>0</v>
      </c>
      <c r="Q253" s="33">
        <v>1000</v>
      </c>
      <c r="R253" s="33">
        <v>1000</v>
      </c>
      <c r="S253" s="33">
        <v>0</v>
      </c>
      <c r="T253" s="33">
        <v>0</v>
      </c>
      <c r="U253" s="33">
        <v>0</v>
      </c>
      <c r="V253" s="33">
        <v>0</v>
      </c>
      <c r="W253" s="33">
        <v>0</v>
      </c>
      <c r="X253" s="33" t="str">
        <f>_xlfn.XLOOKUP($D253,Bus!$A$2:$A$121,Bus!$I$2:$I$121,0)</f>
        <v>NORDESTE</v>
      </c>
      <c r="Y253" s="11" t="str">
        <f>_xlfn.XLOOKUP($D253,Bus!$A$2:$A$121,Bus!$J$2:$J$121,0)</f>
        <v>BOYCASAN</v>
      </c>
    </row>
    <row r="254" spans="1:25" ht="13">
      <c r="A254" s="43" t="s">
        <v>1132</v>
      </c>
      <c r="B254" s="39" t="s">
        <v>53</v>
      </c>
      <c r="C254" s="33" t="s">
        <v>173</v>
      </c>
      <c r="D254" s="33" t="s">
        <v>839</v>
      </c>
      <c r="E254" s="33">
        <v>0</v>
      </c>
      <c r="F254" s="33">
        <v>0</v>
      </c>
      <c r="G254" s="33">
        <v>0</v>
      </c>
      <c r="H254" s="33">
        <v>0</v>
      </c>
      <c r="I254" s="33">
        <v>20</v>
      </c>
      <c r="J254" s="33">
        <v>0.85</v>
      </c>
      <c r="K254" s="33">
        <v>68</v>
      </c>
      <c r="L254" s="33">
        <v>163</v>
      </c>
      <c r="M254" s="33">
        <v>-57.428569999999993</v>
      </c>
      <c r="N254" s="33">
        <v>113.755104</v>
      </c>
      <c r="O254" s="33">
        <v>0</v>
      </c>
      <c r="P254" s="33">
        <v>0</v>
      </c>
      <c r="Q254" s="33">
        <v>1000</v>
      </c>
      <c r="R254" s="33">
        <v>1000</v>
      </c>
      <c r="S254" s="33">
        <v>0</v>
      </c>
      <c r="T254" s="33">
        <v>0</v>
      </c>
      <c r="U254" s="33">
        <v>0</v>
      </c>
      <c r="V254" s="33">
        <v>0</v>
      </c>
      <c r="W254" s="33">
        <v>1</v>
      </c>
      <c r="X254" s="33" t="str">
        <f>_xlfn.XLOOKUP($D254,Bus!$A$2:$A$121,Bus!$I$2:$I$121,0)</f>
        <v>NORDESTE</v>
      </c>
      <c r="Y254" s="11" t="str">
        <f>_xlfn.XLOOKUP($D254,Bus!$A$2:$A$121,Bus!$J$2:$J$121,0)</f>
        <v>NSANTAND</v>
      </c>
    </row>
    <row r="255" spans="1:25" ht="13">
      <c r="A255" s="43" t="s">
        <v>1133</v>
      </c>
      <c r="B255" s="39" t="s">
        <v>555</v>
      </c>
      <c r="C255" s="33" t="s">
        <v>173</v>
      </c>
      <c r="D255" s="33" t="s">
        <v>839</v>
      </c>
      <c r="E255" s="33">
        <v>0</v>
      </c>
      <c r="F255" s="33">
        <v>0</v>
      </c>
      <c r="G255" s="33">
        <v>0</v>
      </c>
      <c r="H255" s="33">
        <v>0</v>
      </c>
      <c r="I255" s="33">
        <v>15.75</v>
      </c>
      <c r="J255" s="33">
        <v>0.85</v>
      </c>
      <c r="K255" s="33">
        <v>66</v>
      </c>
      <c r="L255" s="33">
        <v>170</v>
      </c>
      <c r="M255" s="33">
        <v>-65</v>
      </c>
      <c r="N255" s="33">
        <v>120</v>
      </c>
      <c r="O255" s="33">
        <v>0</v>
      </c>
      <c r="P255" s="33">
        <v>0</v>
      </c>
      <c r="Q255" s="33">
        <v>1000</v>
      </c>
      <c r="R255" s="33">
        <v>1000</v>
      </c>
      <c r="S255" s="33">
        <v>0</v>
      </c>
      <c r="T255" s="33">
        <v>0</v>
      </c>
      <c r="U255" s="33">
        <v>0</v>
      </c>
      <c r="V255" s="33">
        <v>0</v>
      </c>
      <c r="W255" s="33">
        <v>0</v>
      </c>
      <c r="X255" s="33" t="str">
        <f>_xlfn.XLOOKUP($D255,Bus!$A$2:$A$121,Bus!$I$2:$I$121,0)</f>
        <v>NORDESTE</v>
      </c>
      <c r="Y255" s="11" t="str">
        <f>_xlfn.XLOOKUP($D255,Bus!$A$2:$A$121,Bus!$J$2:$J$121,0)</f>
        <v>NSANTAND</v>
      </c>
    </row>
    <row r="256" spans="1:25" ht="13">
      <c r="A256" s="43" t="s">
        <v>1134</v>
      </c>
      <c r="B256" s="39" t="s">
        <v>556</v>
      </c>
      <c r="C256" s="33" t="s">
        <v>181</v>
      </c>
      <c r="D256" s="33" t="s">
        <v>847</v>
      </c>
      <c r="E256" s="33">
        <v>0</v>
      </c>
      <c r="F256" s="33">
        <v>0</v>
      </c>
      <c r="G256" s="33">
        <v>0</v>
      </c>
      <c r="H256" s="33">
        <v>0</v>
      </c>
      <c r="I256" s="33">
        <v>13.8</v>
      </c>
      <c r="J256" s="33">
        <v>0.8</v>
      </c>
      <c r="K256" s="33">
        <v>0</v>
      </c>
      <c r="L256" s="33">
        <v>15</v>
      </c>
      <c r="M256" s="33">
        <v>0</v>
      </c>
      <c r="N256" s="33">
        <v>0</v>
      </c>
      <c r="O256" s="33">
        <v>0</v>
      </c>
      <c r="P256" s="33">
        <v>0</v>
      </c>
      <c r="Q256" s="33">
        <v>1000</v>
      </c>
      <c r="R256" s="33">
        <v>1000</v>
      </c>
      <c r="S256" s="33">
        <v>0</v>
      </c>
      <c r="T256" s="33">
        <v>0</v>
      </c>
      <c r="U256" s="33">
        <v>0</v>
      </c>
      <c r="V256" s="33">
        <v>0</v>
      </c>
      <c r="W256" s="33">
        <v>1</v>
      </c>
      <c r="X256" s="33" t="str">
        <f>_xlfn.XLOOKUP($D256,Bus!$A$2:$A$121,Bus!$I$2:$I$121,0)</f>
        <v>NORDESTE</v>
      </c>
      <c r="Y256" s="11" t="str">
        <f>_xlfn.XLOOKUP($D256,Bus!$A$2:$A$121,Bus!$J$2:$J$121,0)</f>
        <v>SANTANDER</v>
      </c>
    </row>
    <row r="257" spans="1:25" ht="13">
      <c r="A257" s="43" t="s">
        <v>1135</v>
      </c>
      <c r="B257" s="39" t="s">
        <v>557</v>
      </c>
      <c r="C257" s="33" t="s">
        <v>180</v>
      </c>
      <c r="D257" s="33" t="s">
        <v>846</v>
      </c>
      <c r="E257" s="33">
        <v>0</v>
      </c>
      <c r="F257" s="33">
        <v>0</v>
      </c>
      <c r="G257" s="33">
        <v>0</v>
      </c>
      <c r="H257" s="33">
        <v>0</v>
      </c>
      <c r="I257" s="33">
        <v>16.5</v>
      </c>
      <c r="J257" s="33">
        <v>0.9</v>
      </c>
      <c r="K257" s="33">
        <v>116.599998</v>
      </c>
      <c r="L257" s="33">
        <v>273</v>
      </c>
      <c r="M257" s="33">
        <v>-142.97259500000001</v>
      </c>
      <c r="N257" s="33">
        <v>150.31506300000001</v>
      </c>
      <c r="O257" s="33">
        <v>0</v>
      </c>
      <c r="P257" s="33">
        <v>0</v>
      </c>
      <c r="Q257" s="33">
        <v>1000</v>
      </c>
      <c r="R257" s="33">
        <v>1000</v>
      </c>
      <c r="S257" s="33">
        <v>0</v>
      </c>
      <c r="T257" s="33">
        <v>0</v>
      </c>
      <c r="U257" s="33">
        <v>0</v>
      </c>
      <c r="V257" s="33">
        <v>0</v>
      </c>
      <c r="W257" s="33">
        <v>1</v>
      </c>
      <c r="X257" s="33" t="str">
        <f>_xlfn.XLOOKUP($D257,Bus!$A$2:$A$121,Bus!$I$2:$I$121,0)</f>
        <v>NORDESTE</v>
      </c>
      <c r="Y257" s="11" t="str">
        <f>_xlfn.XLOOKUP($D257,Bus!$A$2:$A$121,Bus!$J$2:$J$121,0)</f>
        <v>SANTANDER</v>
      </c>
    </row>
    <row r="258" spans="1:25" ht="13">
      <c r="A258" s="43" t="s">
        <v>1136</v>
      </c>
      <c r="B258" s="39" t="s">
        <v>558</v>
      </c>
      <c r="C258" s="33" t="s">
        <v>180</v>
      </c>
      <c r="D258" s="33" t="s">
        <v>846</v>
      </c>
      <c r="E258" s="33">
        <v>0</v>
      </c>
      <c r="F258" s="33">
        <v>0</v>
      </c>
      <c r="G258" s="33">
        <v>0</v>
      </c>
      <c r="H258" s="33">
        <v>0</v>
      </c>
      <c r="I258" s="33">
        <v>16.5</v>
      </c>
      <c r="J258" s="33">
        <v>0.9</v>
      </c>
      <c r="K258" s="33">
        <v>116.599998</v>
      </c>
      <c r="L258" s="33">
        <v>273</v>
      </c>
      <c r="M258" s="33">
        <v>-142.97259500000001</v>
      </c>
      <c r="N258" s="33">
        <v>150.39726300000001</v>
      </c>
      <c r="O258" s="33">
        <v>0</v>
      </c>
      <c r="P258" s="33">
        <v>0</v>
      </c>
      <c r="Q258" s="33">
        <v>1000</v>
      </c>
      <c r="R258" s="33">
        <v>1000</v>
      </c>
      <c r="S258" s="33">
        <v>0</v>
      </c>
      <c r="T258" s="33">
        <v>0</v>
      </c>
      <c r="U258" s="33">
        <v>0</v>
      </c>
      <c r="V258" s="33">
        <v>0</v>
      </c>
      <c r="W258" s="33">
        <v>0</v>
      </c>
      <c r="X258" s="33" t="str">
        <f>_xlfn.XLOOKUP($D258,Bus!$A$2:$A$121,Bus!$I$2:$I$121,0)</f>
        <v>NORDESTE</v>
      </c>
      <c r="Y258" s="11" t="str">
        <f>_xlfn.XLOOKUP($D258,Bus!$A$2:$A$121,Bus!$J$2:$J$121,0)</f>
        <v>SANTANDER</v>
      </c>
    </row>
    <row r="259" spans="1:25" ht="13">
      <c r="A259" s="43" t="s">
        <v>1137</v>
      </c>
      <c r="B259" s="39" t="s">
        <v>559</v>
      </c>
      <c r="C259" s="33" t="s">
        <v>180</v>
      </c>
      <c r="D259" s="33" t="s">
        <v>846</v>
      </c>
      <c r="E259" s="33">
        <v>0</v>
      </c>
      <c r="F259" s="33">
        <v>0</v>
      </c>
      <c r="G259" s="33">
        <v>0</v>
      </c>
      <c r="H259" s="33">
        <v>0</v>
      </c>
      <c r="I259" s="33">
        <v>16.5</v>
      </c>
      <c r="J259" s="33">
        <v>0.9</v>
      </c>
      <c r="K259" s="33">
        <v>116.599998</v>
      </c>
      <c r="L259" s="33">
        <v>273</v>
      </c>
      <c r="M259" s="33">
        <v>-142.97259500000001</v>
      </c>
      <c r="N259" s="33">
        <v>150.191788</v>
      </c>
      <c r="O259" s="33">
        <v>0</v>
      </c>
      <c r="P259" s="33">
        <v>0</v>
      </c>
      <c r="Q259" s="33">
        <v>1000</v>
      </c>
      <c r="R259" s="33">
        <v>1000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 t="str">
        <f>_xlfn.XLOOKUP($D259,Bus!$A$2:$A$121,Bus!$I$2:$I$121,0)</f>
        <v>NORDESTE</v>
      </c>
      <c r="Y259" s="11" t="str">
        <f>_xlfn.XLOOKUP($D259,Bus!$A$2:$A$121,Bus!$J$2:$J$121,0)</f>
        <v>SANTANDER</v>
      </c>
    </row>
    <row r="260" spans="1:25" ht="13">
      <c r="A260" s="43" t="s">
        <v>1138</v>
      </c>
      <c r="B260" s="39" t="s">
        <v>560</v>
      </c>
      <c r="C260" s="33" t="s">
        <v>176</v>
      </c>
      <c r="D260" s="33" t="s">
        <v>842</v>
      </c>
      <c r="E260" s="33">
        <v>0</v>
      </c>
      <c r="F260" s="33">
        <v>0</v>
      </c>
      <c r="G260" s="33">
        <v>0</v>
      </c>
      <c r="H260" s="33">
        <v>0</v>
      </c>
      <c r="I260" s="33">
        <v>13.8</v>
      </c>
      <c r="J260" s="33">
        <v>0.9</v>
      </c>
      <c r="K260" s="33">
        <v>90</v>
      </c>
      <c r="L260" s="33">
        <v>167</v>
      </c>
      <c r="M260" s="33">
        <v>-79</v>
      </c>
      <c r="N260" s="33">
        <v>123</v>
      </c>
      <c r="O260" s="33">
        <v>0</v>
      </c>
      <c r="P260" s="33">
        <v>0</v>
      </c>
      <c r="Q260" s="33">
        <v>1000</v>
      </c>
      <c r="R260" s="33">
        <v>1000</v>
      </c>
      <c r="S260" s="33">
        <v>0</v>
      </c>
      <c r="T260" s="33">
        <v>0</v>
      </c>
      <c r="U260" s="33">
        <v>0</v>
      </c>
      <c r="V260" s="33">
        <v>0</v>
      </c>
      <c r="W260" s="33">
        <v>0</v>
      </c>
      <c r="X260" s="33" t="str">
        <f>_xlfn.XLOOKUP($D260,Bus!$A$2:$A$121,Bus!$I$2:$I$121,0)</f>
        <v>NORDESTE</v>
      </c>
      <c r="Y260" s="11" t="str">
        <f>_xlfn.XLOOKUP($D260,Bus!$A$2:$A$121,Bus!$J$2:$J$121,0)</f>
        <v>SANTANDER</v>
      </c>
    </row>
    <row r="261" spans="1:25" ht="13">
      <c r="A261" s="43" t="s">
        <v>1139</v>
      </c>
      <c r="B261" s="39" t="s">
        <v>561</v>
      </c>
      <c r="C261" s="33" t="s">
        <v>177</v>
      </c>
      <c r="D261" s="33" t="s">
        <v>843</v>
      </c>
      <c r="E261" s="33">
        <v>0</v>
      </c>
      <c r="F261" s="33">
        <v>0</v>
      </c>
      <c r="G261" s="33">
        <v>0</v>
      </c>
      <c r="H261" s="33">
        <v>0</v>
      </c>
      <c r="I261" s="33">
        <v>13.8</v>
      </c>
      <c r="J261" s="33">
        <v>0.9</v>
      </c>
      <c r="K261" s="33">
        <v>0</v>
      </c>
      <c r="L261" s="33">
        <v>3</v>
      </c>
      <c r="M261" s="33">
        <v>0</v>
      </c>
      <c r="N261" s="33">
        <v>0</v>
      </c>
      <c r="O261" s="33">
        <v>0</v>
      </c>
      <c r="P261" s="33">
        <v>0</v>
      </c>
      <c r="Q261" s="33">
        <v>1000</v>
      </c>
      <c r="R261" s="33">
        <v>1000</v>
      </c>
      <c r="S261" s="33">
        <v>0</v>
      </c>
      <c r="T261" s="33">
        <v>0</v>
      </c>
      <c r="U261" s="33">
        <v>0</v>
      </c>
      <c r="V261" s="33">
        <v>0</v>
      </c>
      <c r="W261" s="33">
        <v>0</v>
      </c>
      <c r="X261" s="33" t="str">
        <f>_xlfn.XLOOKUP($D261,Bus!$A$2:$A$121,Bus!$I$2:$I$121,0)</f>
        <v>NORDESTE</v>
      </c>
      <c r="Y261" s="11" t="str">
        <f>_xlfn.XLOOKUP($D261,Bus!$A$2:$A$121,Bus!$J$2:$J$121,0)</f>
        <v>SANTANDER</v>
      </c>
    </row>
    <row r="262" spans="1:25" ht="13">
      <c r="A262" s="43" t="s">
        <v>1140</v>
      </c>
      <c r="B262" s="39" t="s">
        <v>562</v>
      </c>
      <c r="C262" s="33" t="s">
        <v>176</v>
      </c>
      <c r="D262" s="33" t="s">
        <v>842</v>
      </c>
      <c r="E262" s="33">
        <v>0</v>
      </c>
      <c r="F262" s="33">
        <v>0</v>
      </c>
      <c r="G262" s="33">
        <v>0</v>
      </c>
      <c r="H262" s="33">
        <v>0</v>
      </c>
      <c r="I262" s="33">
        <v>13.8</v>
      </c>
      <c r="J262" s="33">
        <v>0.8</v>
      </c>
      <c r="K262" s="33">
        <v>0</v>
      </c>
      <c r="L262" s="33">
        <v>15</v>
      </c>
      <c r="M262" s="33">
        <v>0</v>
      </c>
      <c r="N262" s="33">
        <v>10</v>
      </c>
      <c r="O262" s="33">
        <v>0</v>
      </c>
      <c r="P262" s="33">
        <v>0</v>
      </c>
      <c r="Q262" s="33">
        <v>1000</v>
      </c>
      <c r="R262" s="33">
        <v>1000</v>
      </c>
      <c r="S262" s="33">
        <v>0</v>
      </c>
      <c r="T262" s="33">
        <v>0</v>
      </c>
      <c r="U262" s="33">
        <v>0</v>
      </c>
      <c r="V262" s="33">
        <v>0</v>
      </c>
      <c r="W262" s="33">
        <v>0</v>
      </c>
      <c r="X262" s="33" t="str">
        <f>_xlfn.XLOOKUP($D262,Bus!$A$2:$A$121,Bus!$I$2:$I$121,0)</f>
        <v>NORDESTE</v>
      </c>
      <c r="Y262" s="11" t="str">
        <f>_xlfn.XLOOKUP($D262,Bus!$A$2:$A$121,Bus!$J$2:$J$121,0)</f>
        <v>SANTANDER</v>
      </c>
    </row>
    <row r="263" spans="1:25" ht="13">
      <c r="A263" s="43" t="s">
        <v>1141</v>
      </c>
      <c r="B263" s="39" t="s">
        <v>563</v>
      </c>
      <c r="C263" s="33" t="s">
        <v>198</v>
      </c>
      <c r="D263" s="33" t="s">
        <v>864</v>
      </c>
      <c r="E263" s="33">
        <v>0</v>
      </c>
      <c r="F263" s="33">
        <v>0</v>
      </c>
      <c r="G263" s="33">
        <v>0</v>
      </c>
      <c r="H263" s="33">
        <v>0</v>
      </c>
      <c r="I263" s="33">
        <v>13.8</v>
      </c>
      <c r="J263" s="33">
        <v>0.8</v>
      </c>
      <c r="K263" s="33">
        <v>0</v>
      </c>
      <c r="L263" s="33">
        <v>9.23</v>
      </c>
      <c r="M263" s="33">
        <v>0</v>
      </c>
      <c r="N263" s="33">
        <v>0</v>
      </c>
      <c r="O263" s="33">
        <v>0</v>
      </c>
      <c r="P263" s="33">
        <v>0</v>
      </c>
      <c r="Q263" s="33">
        <v>1000</v>
      </c>
      <c r="R263" s="33">
        <v>1000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3" t="str">
        <f>_xlfn.XLOOKUP($D263,Bus!$A$2:$A$121,Bus!$I$2:$I$121,0)</f>
        <v>ANTIOQUIA</v>
      </c>
      <c r="Y263" s="11" t="str">
        <f>_xlfn.XLOOKUP($D263,Bus!$A$2:$A$121,Bus!$J$2:$J$121,0)</f>
        <v>ANTIOQUI</v>
      </c>
    </row>
    <row r="264" spans="1:25" ht="13">
      <c r="A264" s="43" t="s">
        <v>1142</v>
      </c>
      <c r="B264" s="39" t="s">
        <v>564</v>
      </c>
      <c r="C264" s="33" t="s">
        <v>198</v>
      </c>
      <c r="D264" s="33" t="s">
        <v>864</v>
      </c>
      <c r="E264" s="33">
        <v>0</v>
      </c>
      <c r="F264" s="33">
        <v>0</v>
      </c>
      <c r="G264" s="33">
        <v>0</v>
      </c>
      <c r="H264" s="33">
        <v>0</v>
      </c>
      <c r="I264" s="33">
        <v>13.8</v>
      </c>
      <c r="J264" s="33">
        <v>0.91</v>
      </c>
      <c r="K264" s="33">
        <v>0</v>
      </c>
      <c r="L264" s="33">
        <v>80</v>
      </c>
      <c r="M264" s="33">
        <v>0</v>
      </c>
      <c r="N264" s="33">
        <v>0</v>
      </c>
      <c r="O264" s="33">
        <v>0</v>
      </c>
      <c r="P264" s="33">
        <v>0</v>
      </c>
      <c r="Q264" s="33">
        <v>1000</v>
      </c>
      <c r="R264" s="33">
        <v>1000</v>
      </c>
      <c r="S264" s="33">
        <v>0</v>
      </c>
      <c r="T264" s="33">
        <v>0</v>
      </c>
      <c r="U264" s="33">
        <v>0</v>
      </c>
      <c r="V264" s="33">
        <v>0</v>
      </c>
      <c r="W264" s="33">
        <v>0</v>
      </c>
      <c r="X264" s="33" t="str">
        <f>_xlfn.XLOOKUP($D264,Bus!$A$2:$A$121,Bus!$I$2:$I$121,0)</f>
        <v>ANTIOQUIA</v>
      </c>
      <c r="Y264" s="11" t="str">
        <f>_xlfn.XLOOKUP($D264,Bus!$A$2:$A$121,Bus!$J$2:$J$121,0)</f>
        <v>ANTIOQUI</v>
      </c>
    </row>
    <row r="265" spans="1:25" ht="13">
      <c r="A265" s="43" t="s">
        <v>1143</v>
      </c>
      <c r="B265" s="39" t="s">
        <v>565</v>
      </c>
      <c r="C265" s="33" t="s">
        <v>198</v>
      </c>
      <c r="D265" s="33" t="s">
        <v>864</v>
      </c>
      <c r="E265" s="33">
        <v>0</v>
      </c>
      <c r="F265" s="33">
        <v>0</v>
      </c>
      <c r="G265" s="33">
        <v>0</v>
      </c>
      <c r="H265" s="33">
        <v>0</v>
      </c>
      <c r="I265" s="33">
        <v>13.8</v>
      </c>
      <c r="J265" s="33">
        <v>0.91</v>
      </c>
      <c r="K265" s="33">
        <v>0</v>
      </c>
      <c r="L265" s="33">
        <v>36</v>
      </c>
      <c r="M265" s="33">
        <v>0</v>
      </c>
      <c r="N265" s="33">
        <v>0</v>
      </c>
      <c r="O265" s="33">
        <v>0</v>
      </c>
      <c r="P265" s="33">
        <v>0</v>
      </c>
      <c r="Q265" s="33">
        <v>1000</v>
      </c>
      <c r="R265" s="33">
        <v>1000</v>
      </c>
      <c r="S265" s="33">
        <v>0</v>
      </c>
      <c r="T265" s="33">
        <v>0</v>
      </c>
      <c r="U265" s="33">
        <v>0</v>
      </c>
      <c r="V265" s="33">
        <v>0</v>
      </c>
      <c r="W265" s="33">
        <v>0</v>
      </c>
      <c r="X265" s="33" t="str">
        <f>_xlfn.XLOOKUP($D265,Bus!$A$2:$A$121,Bus!$I$2:$I$121,0)</f>
        <v>ANTIOQUIA</v>
      </c>
      <c r="Y265" s="11" t="str">
        <f>_xlfn.XLOOKUP($D265,Bus!$A$2:$A$121,Bus!$J$2:$J$121,0)</f>
        <v>ANTIOQUI</v>
      </c>
    </row>
    <row r="266" spans="1:25" ht="13">
      <c r="A266" s="43" t="s">
        <v>1144</v>
      </c>
      <c r="B266" s="39" t="s">
        <v>566</v>
      </c>
      <c r="C266" s="33" t="s">
        <v>198</v>
      </c>
      <c r="D266" s="33" t="s">
        <v>864</v>
      </c>
      <c r="E266" s="33">
        <v>0</v>
      </c>
      <c r="F266" s="33">
        <v>0</v>
      </c>
      <c r="G266" s="33">
        <v>0</v>
      </c>
      <c r="H266" s="33">
        <v>0</v>
      </c>
      <c r="I266" s="33">
        <v>13.8</v>
      </c>
      <c r="J266" s="33">
        <v>0.91</v>
      </c>
      <c r="K266" s="33">
        <v>0</v>
      </c>
      <c r="L266" s="33">
        <v>55</v>
      </c>
      <c r="M266" s="33">
        <v>0</v>
      </c>
      <c r="N266" s="33">
        <v>0</v>
      </c>
      <c r="O266" s="33">
        <v>0</v>
      </c>
      <c r="P266" s="33">
        <v>0</v>
      </c>
      <c r="Q266" s="33">
        <v>1000</v>
      </c>
      <c r="R266" s="33">
        <v>1000</v>
      </c>
      <c r="S266" s="33">
        <v>0</v>
      </c>
      <c r="T266" s="33">
        <v>0</v>
      </c>
      <c r="U266" s="33">
        <v>0</v>
      </c>
      <c r="V266" s="33">
        <v>0</v>
      </c>
      <c r="W266" s="33">
        <v>0</v>
      </c>
      <c r="X266" s="33" t="str">
        <f>_xlfn.XLOOKUP($D266,Bus!$A$2:$A$121,Bus!$I$2:$I$121,0)</f>
        <v>ANTIOQUIA</v>
      </c>
      <c r="Y266" s="11" t="str">
        <f>_xlfn.XLOOKUP($D266,Bus!$A$2:$A$121,Bus!$J$2:$J$121,0)</f>
        <v>ANTIOQUI</v>
      </c>
    </row>
    <row r="267" spans="1:25" ht="13">
      <c r="A267" s="43" t="s">
        <v>1145</v>
      </c>
      <c r="B267" s="39" t="s">
        <v>567</v>
      </c>
      <c r="C267" s="33" t="s">
        <v>197</v>
      </c>
      <c r="D267" s="33" t="s">
        <v>863</v>
      </c>
      <c r="E267" s="33">
        <v>0</v>
      </c>
      <c r="F267" s="33">
        <v>0</v>
      </c>
      <c r="G267" s="33">
        <v>0</v>
      </c>
      <c r="H267" s="33">
        <v>0</v>
      </c>
      <c r="I267" s="33">
        <v>13.8</v>
      </c>
      <c r="J267" s="33">
        <v>0.95699999999999996</v>
      </c>
      <c r="K267" s="33">
        <v>0</v>
      </c>
      <c r="L267" s="33">
        <v>19</v>
      </c>
      <c r="M267" s="33">
        <v>-3.06</v>
      </c>
      <c r="N267" s="33">
        <v>5.09</v>
      </c>
      <c r="O267" s="33">
        <v>0</v>
      </c>
      <c r="P267" s="33">
        <v>0</v>
      </c>
      <c r="Q267" s="33">
        <v>1000</v>
      </c>
      <c r="R267" s="33">
        <v>1000</v>
      </c>
      <c r="S267" s="33">
        <v>0</v>
      </c>
      <c r="T267" s="33">
        <v>0</v>
      </c>
      <c r="U267" s="33">
        <v>0</v>
      </c>
      <c r="V267" s="33">
        <v>0</v>
      </c>
      <c r="W267" s="33">
        <v>0</v>
      </c>
      <c r="X267" s="33" t="str">
        <f>_xlfn.XLOOKUP($D267,Bus!$A$2:$A$121,Bus!$I$2:$I$121,0)</f>
        <v>ANTIOQUIA</v>
      </c>
      <c r="Y267" s="11" t="str">
        <f>_xlfn.XLOOKUP($D267,Bus!$A$2:$A$121,Bus!$J$2:$J$121,0)</f>
        <v>ANTIOQUI</v>
      </c>
    </row>
    <row r="268" spans="1:25" ht="13">
      <c r="A268" s="43" t="s">
        <v>1146</v>
      </c>
      <c r="B268" s="39" t="s">
        <v>568</v>
      </c>
      <c r="C268" s="33" t="s">
        <v>197</v>
      </c>
      <c r="D268" s="33" t="s">
        <v>863</v>
      </c>
      <c r="E268" s="33">
        <v>0</v>
      </c>
      <c r="F268" s="33">
        <v>0</v>
      </c>
      <c r="G268" s="33">
        <v>0</v>
      </c>
      <c r="H268" s="33">
        <v>0</v>
      </c>
      <c r="I268" s="33">
        <v>13.8</v>
      </c>
      <c r="J268" s="33">
        <v>0.95699999999999996</v>
      </c>
      <c r="K268" s="33">
        <v>0</v>
      </c>
      <c r="L268" s="33">
        <v>18</v>
      </c>
      <c r="M268" s="33">
        <v>-3.06</v>
      </c>
      <c r="N268" s="33">
        <v>5.09</v>
      </c>
      <c r="O268" s="33">
        <v>0</v>
      </c>
      <c r="P268" s="33">
        <v>0</v>
      </c>
      <c r="Q268" s="33">
        <v>1000</v>
      </c>
      <c r="R268" s="33">
        <v>1000</v>
      </c>
      <c r="S268" s="33">
        <v>0</v>
      </c>
      <c r="T268" s="33">
        <v>0</v>
      </c>
      <c r="U268" s="33">
        <v>0</v>
      </c>
      <c r="V268" s="33">
        <v>0</v>
      </c>
      <c r="W268" s="33">
        <v>0</v>
      </c>
      <c r="X268" s="33" t="str">
        <f>_xlfn.XLOOKUP($D268,Bus!$A$2:$A$121,Bus!$I$2:$I$121,0)</f>
        <v>ANTIOQUIA</v>
      </c>
      <c r="Y268" s="11" t="str">
        <f>_xlfn.XLOOKUP($D268,Bus!$A$2:$A$121,Bus!$J$2:$J$121,0)</f>
        <v>ANTIOQUI</v>
      </c>
    </row>
    <row r="269" spans="1:25" ht="13">
      <c r="A269" s="43" t="s">
        <v>1147</v>
      </c>
      <c r="B269" s="39" t="s">
        <v>569</v>
      </c>
      <c r="C269" s="33" t="s">
        <v>197</v>
      </c>
      <c r="D269" s="33" t="s">
        <v>863</v>
      </c>
      <c r="E269" s="33">
        <v>0</v>
      </c>
      <c r="F269" s="33">
        <v>0</v>
      </c>
      <c r="G269" s="33">
        <v>0</v>
      </c>
      <c r="H269" s="33">
        <v>0</v>
      </c>
      <c r="I269" s="33">
        <v>13.8</v>
      </c>
      <c r="J269" s="33">
        <v>0.95699999999999996</v>
      </c>
      <c r="K269" s="33">
        <v>0</v>
      </c>
      <c r="L269" s="33">
        <v>18</v>
      </c>
      <c r="M269" s="33">
        <v>-3.06</v>
      </c>
      <c r="N269" s="33">
        <v>5.09</v>
      </c>
      <c r="O269" s="33">
        <v>0</v>
      </c>
      <c r="P269" s="33">
        <v>0</v>
      </c>
      <c r="Q269" s="33">
        <v>1000</v>
      </c>
      <c r="R269" s="33">
        <v>1000</v>
      </c>
      <c r="S269" s="33">
        <v>0</v>
      </c>
      <c r="T269" s="33">
        <v>0</v>
      </c>
      <c r="U269" s="33">
        <v>0</v>
      </c>
      <c r="V269" s="33">
        <v>0</v>
      </c>
      <c r="W269" s="33">
        <v>0</v>
      </c>
      <c r="X269" s="33" t="str">
        <f>_xlfn.XLOOKUP($D269,Bus!$A$2:$A$121,Bus!$I$2:$I$121,0)</f>
        <v>ANTIOQUIA</v>
      </c>
      <c r="Y269" s="11" t="str">
        <f>_xlfn.XLOOKUP($D269,Bus!$A$2:$A$121,Bus!$J$2:$J$121,0)</f>
        <v>ANTIOQUI</v>
      </c>
    </row>
    <row r="270" spans="1:25" ht="13">
      <c r="A270" s="43" t="s">
        <v>1148</v>
      </c>
      <c r="B270" s="39" t="s">
        <v>570</v>
      </c>
      <c r="C270" s="33" t="s">
        <v>197</v>
      </c>
      <c r="D270" s="33" t="s">
        <v>863</v>
      </c>
      <c r="E270" s="33">
        <v>0</v>
      </c>
      <c r="F270" s="33">
        <v>0</v>
      </c>
      <c r="G270" s="33">
        <v>0</v>
      </c>
      <c r="H270" s="33">
        <v>0</v>
      </c>
      <c r="I270" s="33">
        <v>13.8</v>
      </c>
      <c r="J270" s="33">
        <v>0.8</v>
      </c>
      <c r="K270" s="33">
        <v>0</v>
      </c>
      <c r="L270" s="33">
        <v>13.6</v>
      </c>
      <c r="M270" s="33">
        <v>0</v>
      </c>
      <c r="N270" s="33">
        <v>0</v>
      </c>
      <c r="O270" s="33">
        <v>0</v>
      </c>
      <c r="P270" s="33">
        <v>0</v>
      </c>
      <c r="Q270" s="33">
        <v>1000</v>
      </c>
      <c r="R270" s="33">
        <v>1000</v>
      </c>
      <c r="S270" s="33">
        <v>0</v>
      </c>
      <c r="T270" s="33">
        <v>0</v>
      </c>
      <c r="U270" s="33">
        <v>0</v>
      </c>
      <c r="V270" s="33">
        <v>0</v>
      </c>
      <c r="W270" s="33">
        <v>0</v>
      </c>
      <c r="X270" s="33" t="str">
        <f>_xlfn.XLOOKUP($D270,Bus!$A$2:$A$121,Bus!$I$2:$I$121,0)</f>
        <v>ANTIOQUIA</v>
      </c>
      <c r="Y270" s="11" t="str">
        <f>_xlfn.XLOOKUP($D270,Bus!$A$2:$A$121,Bus!$J$2:$J$121,0)</f>
        <v>ANTIOQUI</v>
      </c>
    </row>
    <row r="271" spans="1:25" ht="13">
      <c r="A271" s="43" t="s">
        <v>1149</v>
      </c>
      <c r="B271" s="39" t="s">
        <v>571</v>
      </c>
      <c r="C271" s="33" t="s">
        <v>203</v>
      </c>
      <c r="D271" s="33" t="s">
        <v>869</v>
      </c>
      <c r="E271" s="33">
        <v>0</v>
      </c>
      <c r="F271" s="33">
        <v>0</v>
      </c>
      <c r="G271" s="33">
        <v>0</v>
      </c>
      <c r="H271" s="33">
        <v>0</v>
      </c>
      <c r="I271" s="33">
        <v>13.8</v>
      </c>
      <c r="J271" s="33">
        <v>0.8</v>
      </c>
      <c r="K271" s="33">
        <v>0</v>
      </c>
      <c r="L271" s="33">
        <v>9.9499999999999993</v>
      </c>
      <c r="M271" s="33">
        <v>0</v>
      </c>
      <c r="N271" s="33">
        <v>0</v>
      </c>
      <c r="O271" s="33">
        <v>0</v>
      </c>
      <c r="P271" s="33">
        <v>0</v>
      </c>
      <c r="Q271" s="33">
        <v>1000</v>
      </c>
      <c r="R271" s="33">
        <v>1000</v>
      </c>
      <c r="S271" s="33">
        <v>0</v>
      </c>
      <c r="T271" s="33">
        <v>0</v>
      </c>
      <c r="U271" s="33">
        <v>0</v>
      </c>
      <c r="V271" s="33">
        <v>0</v>
      </c>
      <c r="W271" s="33">
        <v>0</v>
      </c>
      <c r="X271" s="33" t="str">
        <f>_xlfn.XLOOKUP($D271,Bus!$A$2:$A$121,Bus!$I$2:$I$121,0)</f>
        <v>ANTIOQUIA</v>
      </c>
      <c r="Y271" s="11" t="str">
        <f>_xlfn.XLOOKUP($D271,Bus!$A$2:$A$121,Bus!$J$2:$J$121,0)</f>
        <v>ANTIOQUI</v>
      </c>
    </row>
    <row r="272" spans="1:25" ht="13">
      <c r="A272" s="43" t="s">
        <v>1150</v>
      </c>
      <c r="B272" s="39" t="s">
        <v>572</v>
      </c>
      <c r="C272" s="33" t="s">
        <v>203</v>
      </c>
      <c r="D272" s="33" t="s">
        <v>869</v>
      </c>
      <c r="E272" s="33">
        <v>0</v>
      </c>
      <c r="F272" s="33">
        <v>0</v>
      </c>
      <c r="G272" s="33">
        <v>0</v>
      </c>
      <c r="H272" s="33">
        <v>0</v>
      </c>
      <c r="I272" s="33">
        <v>13.8</v>
      </c>
      <c r="J272" s="33">
        <v>0.8</v>
      </c>
      <c r="K272" s="33">
        <v>0</v>
      </c>
      <c r="L272" s="33">
        <v>9.9499999999999993</v>
      </c>
      <c r="M272" s="33">
        <v>0</v>
      </c>
      <c r="N272" s="33">
        <v>0</v>
      </c>
      <c r="O272" s="33">
        <v>0</v>
      </c>
      <c r="P272" s="33">
        <v>0</v>
      </c>
      <c r="Q272" s="33">
        <v>1000</v>
      </c>
      <c r="R272" s="33">
        <v>1000</v>
      </c>
      <c r="S272" s="33">
        <v>0</v>
      </c>
      <c r="T272" s="33">
        <v>0</v>
      </c>
      <c r="U272" s="33">
        <v>0</v>
      </c>
      <c r="V272" s="33">
        <v>0</v>
      </c>
      <c r="W272" s="33">
        <v>0</v>
      </c>
      <c r="X272" s="33" t="str">
        <f>_xlfn.XLOOKUP($D272,Bus!$A$2:$A$121,Bus!$I$2:$I$121,0)</f>
        <v>ANTIOQUIA</v>
      </c>
      <c r="Y272" s="11" t="str">
        <f>_xlfn.XLOOKUP($D272,Bus!$A$2:$A$121,Bus!$J$2:$J$121,0)</f>
        <v>ANTIOQUI</v>
      </c>
    </row>
    <row r="273" spans="1:25" ht="13">
      <c r="A273" s="43" t="s">
        <v>1151</v>
      </c>
      <c r="B273" s="39" t="s">
        <v>573</v>
      </c>
      <c r="C273" s="33" t="s">
        <v>203</v>
      </c>
      <c r="D273" s="33" t="s">
        <v>869</v>
      </c>
      <c r="E273" s="33">
        <v>0</v>
      </c>
      <c r="F273" s="33">
        <v>0</v>
      </c>
      <c r="G273" s="33">
        <v>0</v>
      </c>
      <c r="H273" s="33">
        <v>0</v>
      </c>
      <c r="I273" s="33">
        <v>13.8</v>
      </c>
      <c r="J273" s="33">
        <v>0.8</v>
      </c>
      <c r="K273" s="33">
        <v>0</v>
      </c>
      <c r="L273" s="33">
        <v>15</v>
      </c>
      <c r="M273" s="33">
        <v>0</v>
      </c>
      <c r="N273" s="33">
        <v>0</v>
      </c>
      <c r="O273" s="33">
        <v>0</v>
      </c>
      <c r="P273" s="33">
        <v>0</v>
      </c>
      <c r="Q273" s="33">
        <v>1000</v>
      </c>
      <c r="R273" s="33">
        <v>1000</v>
      </c>
      <c r="S273" s="33">
        <v>0</v>
      </c>
      <c r="T273" s="33">
        <v>0</v>
      </c>
      <c r="U273" s="33">
        <v>0</v>
      </c>
      <c r="V273" s="33">
        <v>0</v>
      </c>
      <c r="W273" s="33">
        <v>0</v>
      </c>
      <c r="X273" s="33" t="str">
        <f>_xlfn.XLOOKUP($D273,Bus!$A$2:$A$121,Bus!$I$2:$I$121,0)</f>
        <v>ANTIOQUIA</v>
      </c>
      <c r="Y273" s="11" t="str">
        <f>_xlfn.XLOOKUP($D273,Bus!$A$2:$A$121,Bus!$J$2:$J$121,0)</f>
        <v>ANTIOQUI</v>
      </c>
    </row>
    <row r="274" spans="1:25" ht="13">
      <c r="A274" s="43" t="s">
        <v>1152</v>
      </c>
      <c r="B274" s="39" t="s">
        <v>574</v>
      </c>
      <c r="C274" s="33" t="s">
        <v>193</v>
      </c>
      <c r="D274" s="33" t="s">
        <v>859</v>
      </c>
      <c r="E274" s="33">
        <v>0</v>
      </c>
      <c r="F274" s="33">
        <v>0</v>
      </c>
      <c r="G274" s="33">
        <v>0</v>
      </c>
      <c r="H274" s="33">
        <v>0</v>
      </c>
      <c r="I274" s="33">
        <v>13.8</v>
      </c>
      <c r="J274" s="33">
        <v>0.8</v>
      </c>
      <c r="K274" s="33">
        <v>0</v>
      </c>
      <c r="L274" s="33">
        <v>9</v>
      </c>
      <c r="M274" s="33">
        <v>0</v>
      </c>
      <c r="N274" s="33">
        <v>0</v>
      </c>
      <c r="O274" s="33">
        <v>0</v>
      </c>
      <c r="P274" s="33">
        <v>0</v>
      </c>
      <c r="Q274" s="33">
        <v>1000</v>
      </c>
      <c r="R274" s="33">
        <v>1000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3" t="str">
        <f>_xlfn.XLOOKUP($D274,Bus!$A$2:$A$121,Bus!$I$2:$I$121,0)</f>
        <v>ANTIOQUIA</v>
      </c>
      <c r="Y274" s="11" t="str">
        <f>_xlfn.XLOOKUP($D274,Bus!$A$2:$A$121,Bus!$J$2:$J$121,0)</f>
        <v>ANTIOQUI</v>
      </c>
    </row>
    <row r="275" spans="1:25" ht="13">
      <c r="A275" s="43" t="s">
        <v>1153</v>
      </c>
      <c r="B275" s="39" t="s">
        <v>575</v>
      </c>
      <c r="C275" s="33" t="s">
        <v>203</v>
      </c>
      <c r="D275" s="33" t="s">
        <v>869</v>
      </c>
      <c r="E275" s="33">
        <v>0</v>
      </c>
      <c r="F275" s="33">
        <v>0</v>
      </c>
      <c r="G275" s="33">
        <v>0</v>
      </c>
      <c r="H275" s="33">
        <v>0</v>
      </c>
      <c r="I275" s="33">
        <v>13.8</v>
      </c>
      <c r="J275" s="33">
        <v>0.8</v>
      </c>
      <c r="K275" s="33">
        <v>0</v>
      </c>
      <c r="L275" s="33">
        <v>0.94499999999999995</v>
      </c>
      <c r="M275" s="33">
        <v>0</v>
      </c>
      <c r="N275" s="33">
        <v>0</v>
      </c>
      <c r="O275" s="33">
        <v>0</v>
      </c>
      <c r="P275" s="33">
        <v>0</v>
      </c>
      <c r="Q275" s="33">
        <v>1000</v>
      </c>
      <c r="R275" s="33">
        <v>1000</v>
      </c>
      <c r="S275" s="33">
        <v>0</v>
      </c>
      <c r="T275" s="33">
        <v>0</v>
      </c>
      <c r="U275" s="33">
        <v>0</v>
      </c>
      <c r="V275" s="33">
        <v>0</v>
      </c>
      <c r="W275" s="33">
        <v>0</v>
      </c>
      <c r="X275" s="33" t="str">
        <f>_xlfn.XLOOKUP($D275,Bus!$A$2:$A$121,Bus!$I$2:$I$121,0)</f>
        <v>ANTIOQUIA</v>
      </c>
      <c r="Y275" s="11" t="str">
        <f>_xlfn.XLOOKUP($D275,Bus!$A$2:$A$121,Bus!$J$2:$J$121,0)</f>
        <v>ANTIOQUI</v>
      </c>
    </row>
    <row r="276" spans="1:25" ht="13">
      <c r="A276" s="43" t="s">
        <v>1154</v>
      </c>
      <c r="B276" s="39" t="s">
        <v>576</v>
      </c>
      <c r="C276" s="33" t="s">
        <v>193</v>
      </c>
      <c r="D276" s="33" t="s">
        <v>859</v>
      </c>
      <c r="E276" s="33">
        <v>0</v>
      </c>
      <c r="F276" s="33">
        <v>0</v>
      </c>
      <c r="G276" s="33">
        <v>0</v>
      </c>
      <c r="H276" s="33">
        <v>0</v>
      </c>
      <c r="I276" s="33">
        <v>13.8</v>
      </c>
      <c r="J276" s="33">
        <v>0.8</v>
      </c>
      <c r="K276" s="33">
        <v>0</v>
      </c>
      <c r="L276" s="33">
        <v>14</v>
      </c>
      <c r="M276" s="33">
        <v>0</v>
      </c>
      <c r="N276" s="33">
        <v>0</v>
      </c>
      <c r="O276" s="33">
        <v>0</v>
      </c>
      <c r="P276" s="33">
        <v>0</v>
      </c>
      <c r="Q276" s="33">
        <v>1000</v>
      </c>
      <c r="R276" s="33">
        <v>1000</v>
      </c>
      <c r="S276" s="33">
        <v>0</v>
      </c>
      <c r="T276" s="33">
        <v>0</v>
      </c>
      <c r="U276" s="33">
        <v>0</v>
      </c>
      <c r="V276" s="33">
        <v>0</v>
      </c>
      <c r="W276" s="33">
        <v>0</v>
      </c>
      <c r="X276" s="33" t="str">
        <f>_xlfn.XLOOKUP($D276,Bus!$A$2:$A$121,Bus!$I$2:$I$121,0)</f>
        <v>ANTIOQUIA</v>
      </c>
      <c r="Y276" s="11" t="str">
        <f>_xlfn.XLOOKUP($D276,Bus!$A$2:$A$121,Bus!$J$2:$J$121,0)</f>
        <v>ANTIOQUI</v>
      </c>
    </row>
    <row r="277" spans="1:25" ht="13">
      <c r="A277" s="43" t="s">
        <v>1155</v>
      </c>
      <c r="B277" s="39" t="s">
        <v>577</v>
      </c>
      <c r="C277" s="33" t="s">
        <v>198</v>
      </c>
      <c r="D277" s="33" t="s">
        <v>864</v>
      </c>
      <c r="E277" s="33">
        <v>0</v>
      </c>
      <c r="F277" s="33">
        <v>0</v>
      </c>
      <c r="G277" s="33">
        <v>0</v>
      </c>
      <c r="H277" s="33">
        <v>0</v>
      </c>
      <c r="I277" s="33">
        <v>13.8</v>
      </c>
      <c r="J277" s="33">
        <v>0.9</v>
      </c>
      <c r="K277" s="33">
        <v>0</v>
      </c>
      <c r="L277" s="33">
        <v>3.52</v>
      </c>
      <c r="M277" s="33">
        <v>0</v>
      </c>
      <c r="N277" s="33">
        <v>0</v>
      </c>
      <c r="O277" s="33">
        <v>0</v>
      </c>
      <c r="P277" s="33">
        <v>0</v>
      </c>
      <c r="Q277" s="33">
        <v>1000</v>
      </c>
      <c r="R277" s="33">
        <v>1000</v>
      </c>
      <c r="S277" s="33">
        <v>0</v>
      </c>
      <c r="T277" s="33">
        <v>0</v>
      </c>
      <c r="U277" s="33">
        <v>0</v>
      </c>
      <c r="V277" s="33">
        <v>0</v>
      </c>
      <c r="W277" s="33">
        <v>0</v>
      </c>
      <c r="X277" s="33" t="str">
        <f>_xlfn.XLOOKUP($D277,Bus!$A$2:$A$121,Bus!$I$2:$I$121,0)</f>
        <v>ANTIOQUIA</v>
      </c>
      <c r="Y277" s="11" t="str">
        <f>_xlfn.XLOOKUP($D277,Bus!$A$2:$A$121,Bus!$J$2:$J$121,0)</f>
        <v>ANTIOQUI</v>
      </c>
    </row>
    <row r="278" spans="1:25" ht="13">
      <c r="A278" s="43" t="s">
        <v>1156</v>
      </c>
      <c r="B278" s="39" t="s">
        <v>578</v>
      </c>
      <c r="C278" s="33" t="s">
        <v>198</v>
      </c>
      <c r="D278" s="33" t="s">
        <v>864</v>
      </c>
      <c r="E278" s="33">
        <v>0</v>
      </c>
      <c r="F278" s="33">
        <v>0</v>
      </c>
      <c r="G278" s="33">
        <v>0</v>
      </c>
      <c r="H278" s="33">
        <v>0</v>
      </c>
      <c r="I278" s="33">
        <v>13.8</v>
      </c>
      <c r="J278" s="33">
        <v>0.8</v>
      </c>
      <c r="K278" s="33">
        <v>0</v>
      </c>
      <c r="L278" s="33">
        <v>7.34</v>
      </c>
      <c r="M278" s="33">
        <v>0</v>
      </c>
      <c r="N278" s="33">
        <v>0</v>
      </c>
      <c r="O278" s="33">
        <v>0</v>
      </c>
      <c r="P278" s="33">
        <v>0</v>
      </c>
      <c r="Q278" s="33">
        <v>1000</v>
      </c>
      <c r="R278" s="33">
        <v>1000</v>
      </c>
      <c r="S278" s="33">
        <v>0</v>
      </c>
      <c r="T278" s="33">
        <v>0</v>
      </c>
      <c r="U278" s="33">
        <v>0</v>
      </c>
      <c r="V278" s="33">
        <v>0</v>
      </c>
      <c r="W278" s="33">
        <v>0</v>
      </c>
      <c r="X278" s="33" t="str">
        <f>_xlfn.XLOOKUP($D278,Bus!$A$2:$A$121,Bus!$I$2:$I$121,0)</f>
        <v>ANTIOQUIA</v>
      </c>
      <c r="Y278" s="11" t="str">
        <f>_xlfn.XLOOKUP($D278,Bus!$A$2:$A$121,Bus!$J$2:$J$121,0)</f>
        <v>ANTIOQUI</v>
      </c>
    </row>
    <row r="279" spans="1:25" ht="13">
      <c r="A279" s="43" t="s">
        <v>1157</v>
      </c>
      <c r="B279" s="39" t="s">
        <v>579</v>
      </c>
      <c r="C279" s="33" t="s">
        <v>206</v>
      </c>
      <c r="D279" s="33" t="s">
        <v>872</v>
      </c>
      <c r="E279" s="33">
        <v>0</v>
      </c>
      <c r="F279" s="33">
        <v>0</v>
      </c>
      <c r="G279" s="33">
        <v>0</v>
      </c>
      <c r="H279" s="33">
        <v>0</v>
      </c>
      <c r="I279" s="33">
        <v>13.8</v>
      </c>
      <c r="J279" s="33">
        <v>0.8</v>
      </c>
      <c r="K279" s="33">
        <v>0</v>
      </c>
      <c r="L279" s="33">
        <v>1</v>
      </c>
      <c r="M279" s="33">
        <v>0</v>
      </c>
      <c r="N279" s="33">
        <v>0</v>
      </c>
      <c r="O279" s="33">
        <v>0</v>
      </c>
      <c r="P279" s="33">
        <v>0</v>
      </c>
      <c r="Q279" s="33">
        <v>1000</v>
      </c>
      <c r="R279" s="33">
        <v>1000</v>
      </c>
      <c r="S279" s="33">
        <v>0</v>
      </c>
      <c r="T279" s="33">
        <v>0</v>
      </c>
      <c r="U279" s="33">
        <v>0</v>
      </c>
      <c r="V279" s="33">
        <v>0</v>
      </c>
      <c r="W279" s="33">
        <v>1</v>
      </c>
      <c r="X279" s="33" t="str">
        <f>_xlfn.XLOOKUP($D279,Bus!$A$2:$A$121,Bus!$I$2:$I$121,0)</f>
        <v>ANTIOQUIA</v>
      </c>
      <c r="Y279" s="11" t="str">
        <f>_xlfn.XLOOKUP($D279,Bus!$A$2:$A$121,Bus!$J$2:$J$121,0)</f>
        <v>ANTIOQUI</v>
      </c>
    </row>
    <row r="280" spans="1:25" ht="13">
      <c r="A280" s="43" t="s">
        <v>1158</v>
      </c>
      <c r="B280" s="39" t="s">
        <v>580</v>
      </c>
      <c r="C280" s="33" t="s">
        <v>203</v>
      </c>
      <c r="D280" s="33" t="s">
        <v>869</v>
      </c>
      <c r="E280" s="33">
        <v>0</v>
      </c>
      <c r="F280" s="33">
        <v>0</v>
      </c>
      <c r="G280" s="33">
        <v>0</v>
      </c>
      <c r="H280" s="33">
        <v>0</v>
      </c>
      <c r="I280" s="33">
        <v>13.2</v>
      </c>
      <c r="J280" s="33">
        <v>0.8</v>
      </c>
      <c r="K280" s="33">
        <v>0</v>
      </c>
      <c r="L280" s="33">
        <v>1</v>
      </c>
      <c r="M280" s="33">
        <v>0</v>
      </c>
      <c r="N280" s="33">
        <v>0</v>
      </c>
      <c r="O280" s="33">
        <v>0</v>
      </c>
      <c r="P280" s="33">
        <v>0</v>
      </c>
      <c r="Q280" s="33">
        <v>1000</v>
      </c>
      <c r="R280" s="33">
        <v>1000</v>
      </c>
      <c r="S280" s="33">
        <v>0</v>
      </c>
      <c r="T280" s="33">
        <v>0</v>
      </c>
      <c r="U280" s="33">
        <v>0</v>
      </c>
      <c r="V280" s="33">
        <v>0</v>
      </c>
      <c r="W280" s="33">
        <v>0</v>
      </c>
      <c r="X280" s="33" t="str">
        <f>_xlfn.XLOOKUP($D280,Bus!$A$2:$A$121,Bus!$I$2:$I$121,0)</f>
        <v>ANTIOQUIA</v>
      </c>
      <c r="Y280" s="11" t="str">
        <f>_xlfn.XLOOKUP($D280,Bus!$A$2:$A$121,Bus!$J$2:$J$121,0)</f>
        <v>ANTIOQUI</v>
      </c>
    </row>
    <row r="281" spans="1:25" ht="13">
      <c r="A281" s="43" t="s">
        <v>1159</v>
      </c>
      <c r="B281" s="39" t="s">
        <v>581</v>
      </c>
      <c r="C281" s="33" t="s">
        <v>198</v>
      </c>
      <c r="D281" s="33" t="s">
        <v>864</v>
      </c>
      <c r="E281" s="33">
        <v>0</v>
      </c>
      <c r="F281" s="33">
        <v>0</v>
      </c>
      <c r="G281" s="33">
        <v>0</v>
      </c>
      <c r="H281" s="33">
        <v>0</v>
      </c>
      <c r="I281" s="33">
        <v>13.8</v>
      </c>
      <c r="J281" s="33">
        <v>0.9</v>
      </c>
      <c r="K281" s="33">
        <v>0</v>
      </c>
      <c r="L281" s="33">
        <v>18</v>
      </c>
      <c r="M281" s="33">
        <v>-0.1</v>
      </c>
      <c r="N281" s="33">
        <v>7.0000009999999993</v>
      </c>
      <c r="O281" s="33">
        <v>0</v>
      </c>
      <c r="P281" s="33">
        <v>0</v>
      </c>
      <c r="Q281" s="33">
        <v>1000</v>
      </c>
      <c r="R281" s="33">
        <v>1000</v>
      </c>
      <c r="S281" s="33">
        <v>0</v>
      </c>
      <c r="T281" s="33">
        <v>0</v>
      </c>
      <c r="U281" s="33">
        <v>0</v>
      </c>
      <c r="V281" s="33">
        <v>0</v>
      </c>
      <c r="W281" s="33">
        <v>1</v>
      </c>
      <c r="X281" s="33" t="str">
        <f>_xlfn.XLOOKUP($D281,Bus!$A$2:$A$121,Bus!$I$2:$I$121,0)</f>
        <v>ANTIOQUIA</v>
      </c>
      <c r="Y281" s="11" t="str">
        <f>_xlfn.XLOOKUP($D281,Bus!$A$2:$A$121,Bus!$J$2:$J$121,0)</f>
        <v>ANTIOQUI</v>
      </c>
    </row>
    <row r="282" spans="1:25" ht="13">
      <c r="A282" s="43" t="s">
        <v>1160</v>
      </c>
      <c r="B282" s="39" t="s">
        <v>582</v>
      </c>
      <c r="C282" s="33" t="s">
        <v>193</v>
      </c>
      <c r="D282" s="33" t="s">
        <v>859</v>
      </c>
      <c r="E282" s="33">
        <v>0</v>
      </c>
      <c r="F282" s="33">
        <v>0</v>
      </c>
      <c r="G282" s="33">
        <v>0</v>
      </c>
      <c r="H282" s="33">
        <v>0</v>
      </c>
      <c r="I282" s="33">
        <v>13.8</v>
      </c>
      <c r="J282" s="33">
        <v>0.8</v>
      </c>
      <c r="K282" s="33">
        <v>0</v>
      </c>
      <c r="L282" s="33">
        <v>4.5</v>
      </c>
      <c r="M282" s="33">
        <v>0</v>
      </c>
      <c r="N282" s="33">
        <v>0</v>
      </c>
      <c r="O282" s="33">
        <v>0</v>
      </c>
      <c r="P282" s="33">
        <v>0</v>
      </c>
      <c r="Q282" s="33">
        <v>1000</v>
      </c>
      <c r="R282" s="33">
        <v>1000</v>
      </c>
      <c r="S282" s="33">
        <v>0</v>
      </c>
      <c r="T282" s="33">
        <v>0</v>
      </c>
      <c r="U282" s="33">
        <v>0</v>
      </c>
      <c r="V282" s="33">
        <v>0</v>
      </c>
      <c r="W282" s="33">
        <v>1</v>
      </c>
      <c r="X282" s="33" t="str">
        <f>_xlfn.XLOOKUP($D282,Bus!$A$2:$A$121,Bus!$I$2:$I$121,0)</f>
        <v>ANTIOQUIA</v>
      </c>
      <c r="Y282" s="11" t="str">
        <f>_xlfn.XLOOKUP($D282,Bus!$A$2:$A$121,Bus!$J$2:$J$121,0)</f>
        <v>ANTIOQUI</v>
      </c>
    </row>
    <row r="283" spans="1:25" ht="13">
      <c r="A283" s="43" t="s">
        <v>1161</v>
      </c>
      <c r="B283" s="39" t="s">
        <v>583</v>
      </c>
      <c r="C283" s="33" t="s">
        <v>187</v>
      </c>
      <c r="D283" s="33" t="s">
        <v>853</v>
      </c>
      <c r="E283" s="33">
        <v>0</v>
      </c>
      <c r="F283" s="33">
        <v>0</v>
      </c>
      <c r="G283" s="33">
        <v>0</v>
      </c>
      <c r="H283" s="33">
        <v>0</v>
      </c>
      <c r="I283" s="33">
        <v>13.8</v>
      </c>
      <c r="J283" s="33">
        <v>0.85</v>
      </c>
      <c r="K283" s="33">
        <v>0</v>
      </c>
      <c r="L283" s="33">
        <v>10</v>
      </c>
      <c r="M283" s="33">
        <v>-5</v>
      </c>
      <c r="N283" s="33">
        <v>5</v>
      </c>
      <c r="O283" s="33">
        <v>0</v>
      </c>
      <c r="P283" s="33">
        <v>0</v>
      </c>
      <c r="Q283" s="33">
        <v>1000</v>
      </c>
      <c r="R283" s="33">
        <v>1000</v>
      </c>
      <c r="S283" s="33">
        <v>0</v>
      </c>
      <c r="T283" s="33">
        <v>0</v>
      </c>
      <c r="U283" s="33">
        <v>0</v>
      </c>
      <c r="V283" s="33">
        <v>0</v>
      </c>
      <c r="W283" s="33">
        <v>1</v>
      </c>
      <c r="X283" s="33" t="str">
        <f>_xlfn.XLOOKUP($D283,Bus!$A$2:$A$121,Bus!$I$2:$I$121,0)</f>
        <v>ANTIOQUIA</v>
      </c>
      <c r="Y283" s="11" t="str">
        <f>_xlfn.XLOOKUP($D283,Bus!$A$2:$A$121,Bus!$J$2:$J$121,0)</f>
        <v>ANTIOQUI</v>
      </c>
    </row>
    <row r="284" spans="1:25" ht="13">
      <c r="A284" s="43" t="s">
        <v>1162</v>
      </c>
      <c r="B284" s="39" t="s">
        <v>584</v>
      </c>
      <c r="C284" s="33" t="s">
        <v>187</v>
      </c>
      <c r="D284" s="33" t="s">
        <v>853</v>
      </c>
      <c r="E284" s="33">
        <v>0</v>
      </c>
      <c r="F284" s="33">
        <v>0</v>
      </c>
      <c r="G284" s="33">
        <v>0</v>
      </c>
      <c r="H284" s="33">
        <v>0</v>
      </c>
      <c r="I284" s="33">
        <v>13.8</v>
      </c>
      <c r="J284" s="33">
        <v>0.85</v>
      </c>
      <c r="K284" s="33">
        <v>0</v>
      </c>
      <c r="L284" s="33">
        <v>11.6</v>
      </c>
      <c r="M284" s="33">
        <v>-5</v>
      </c>
      <c r="N284" s="33">
        <v>5</v>
      </c>
      <c r="O284" s="33">
        <v>0</v>
      </c>
      <c r="P284" s="33">
        <v>0</v>
      </c>
      <c r="Q284" s="33">
        <v>1000</v>
      </c>
      <c r="R284" s="33">
        <v>1000</v>
      </c>
      <c r="S284" s="33">
        <v>0</v>
      </c>
      <c r="T284" s="33">
        <v>0</v>
      </c>
      <c r="U284" s="33">
        <v>0</v>
      </c>
      <c r="V284" s="33">
        <v>0</v>
      </c>
      <c r="W284" s="33">
        <v>1</v>
      </c>
      <c r="X284" s="33" t="str">
        <f>_xlfn.XLOOKUP($D284,Bus!$A$2:$A$121,Bus!$I$2:$I$121,0)</f>
        <v>ANTIOQUIA</v>
      </c>
      <c r="Y284" s="11" t="str">
        <f>_xlfn.XLOOKUP($D284,Bus!$A$2:$A$121,Bus!$J$2:$J$121,0)</f>
        <v>ANTIOQUI</v>
      </c>
    </row>
    <row r="285" spans="1:25" ht="13">
      <c r="A285" s="43" t="s">
        <v>1163</v>
      </c>
      <c r="B285" s="39" t="s">
        <v>585</v>
      </c>
      <c r="C285" s="33" t="s">
        <v>200</v>
      </c>
      <c r="D285" s="33" t="s">
        <v>866</v>
      </c>
      <c r="E285" s="33">
        <v>0</v>
      </c>
      <c r="F285" s="33">
        <v>0</v>
      </c>
      <c r="G285" s="33">
        <v>0</v>
      </c>
      <c r="H285" s="33">
        <v>0</v>
      </c>
      <c r="I285" s="33">
        <v>13.8</v>
      </c>
      <c r="J285" s="33">
        <v>0.8</v>
      </c>
      <c r="K285" s="33">
        <v>0</v>
      </c>
      <c r="L285" s="33">
        <v>19</v>
      </c>
      <c r="M285" s="33">
        <v>0</v>
      </c>
      <c r="N285" s="33">
        <v>0</v>
      </c>
      <c r="O285" s="33">
        <v>0</v>
      </c>
      <c r="P285" s="33">
        <v>0</v>
      </c>
      <c r="Q285" s="33">
        <v>1000</v>
      </c>
      <c r="R285" s="33">
        <v>1000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3" t="str">
        <f>_xlfn.XLOOKUP($D285,Bus!$A$2:$A$121,Bus!$I$2:$I$121,0)</f>
        <v>ANTIOQUIA</v>
      </c>
      <c r="Y285" s="11" t="str">
        <f>_xlfn.XLOOKUP($D285,Bus!$A$2:$A$121,Bus!$J$2:$J$121,0)</f>
        <v>ANTIOQUI</v>
      </c>
    </row>
    <row r="286" spans="1:25" ht="13">
      <c r="A286" s="43" t="s">
        <v>1164</v>
      </c>
      <c r="B286" s="39" t="s">
        <v>586</v>
      </c>
      <c r="C286" s="33" t="s">
        <v>202</v>
      </c>
      <c r="D286" s="33" t="s">
        <v>868</v>
      </c>
      <c r="E286" s="33">
        <v>0</v>
      </c>
      <c r="F286" s="33">
        <v>0</v>
      </c>
      <c r="G286" s="33">
        <v>0</v>
      </c>
      <c r="H286" s="33">
        <v>0</v>
      </c>
      <c r="I286" s="33">
        <v>13.2</v>
      </c>
      <c r="J286" s="33">
        <v>0.8</v>
      </c>
      <c r="K286" s="33">
        <v>0</v>
      </c>
      <c r="L286" s="33">
        <v>5</v>
      </c>
      <c r="M286" s="33">
        <v>-0.1</v>
      </c>
      <c r="N286" s="33">
        <v>3</v>
      </c>
      <c r="O286" s="33">
        <v>0</v>
      </c>
      <c r="P286" s="33">
        <v>0</v>
      </c>
      <c r="Q286" s="33">
        <v>1000</v>
      </c>
      <c r="R286" s="33">
        <v>1000</v>
      </c>
      <c r="S286" s="33">
        <v>0</v>
      </c>
      <c r="T286" s="33">
        <v>0</v>
      </c>
      <c r="U286" s="33">
        <v>0</v>
      </c>
      <c r="V286" s="33">
        <v>0</v>
      </c>
      <c r="W286" s="33">
        <v>0</v>
      </c>
      <c r="X286" s="33" t="str">
        <f>_xlfn.XLOOKUP($D286,Bus!$A$2:$A$121,Bus!$I$2:$I$121,0)</f>
        <v>ANTIOQUIA</v>
      </c>
      <c r="Y286" s="11" t="str">
        <f>_xlfn.XLOOKUP($D286,Bus!$A$2:$A$121,Bus!$J$2:$J$121,0)</f>
        <v>ANTIOQUI</v>
      </c>
    </row>
    <row r="287" spans="1:25" ht="13">
      <c r="A287" s="43" t="s">
        <v>1165</v>
      </c>
      <c r="B287" s="39" t="s">
        <v>587</v>
      </c>
      <c r="C287" s="33" t="s">
        <v>203</v>
      </c>
      <c r="D287" s="33" t="s">
        <v>869</v>
      </c>
      <c r="E287" s="33">
        <v>0</v>
      </c>
      <c r="F287" s="33">
        <v>0</v>
      </c>
      <c r="G287" s="33">
        <v>0</v>
      </c>
      <c r="H287" s="33">
        <v>0</v>
      </c>
      <c r="I287" s="33">
        <v>13.8</v>
      </c>
      <c r="J287" s="33">
        <v>0.9</v>
      </c>
      <c r="K287" s="33">
        <v>0</v>
      </c>
      <c r="L287" s="33">
        <v>4.9000000000000004</v>
      </c>
      <c r="M287" s="33">
        <v>0</v>
      </c>
      <c r="N287" s="33">
        <v>0</v>
      </c>
      <c r="O287" s="33">
        <v>0</v>
      </c>
      <c r="P287" s="33">
        <v>0</v>
      </c>
      <c r="Q287" s="33">
        <v>1000</v>
      </c>
      <c r="R287" s="33">
        <v>1000</v>
      </c>
      <c r="S287" s="33">
        <v>0</v>
      </c>
      <c r="T287" s="33">
        <v>0</v>
      </c>
      <c r="U287" s="33">
        <v>0</v>
      </c>
      <c r="V287" s="33">
        <v>0</v>
      </c>
      <c r="W287" s="33">
        <v>1</v>
      </c>
      <c r="X287" s="33" t="str">
        <f>_xlfn.XLOOKUP($D287,Bus!$A$2:$A$121,Bus!$I$2:$I$121,0)</f>
        <v>ANTIOQUIA</v>
      </c>
      <c r="Y287" s="11" t="str">
        <f>_xlfn.XLOOKUP($D287,Bus!$A$2:$A$121,Bus!$J$2:$J$121,0)</f>
        <v>ANTIOQUI</v>
      </c>
    </row>
    <row r="288" spans="1:25" ht="13">
      <c r="A288" s="43" t="s">
        <v>1166</v>
      </c>
      <c r="B288" s="39" t="s">
        <v>588</v>
      </c>
      <c r="C288" s="33" t="s">
        <v>200</v>
      </c>
      <c r="D288" s="33" t="s">
        <v>866</v>
      </c>
      <c r="E288" s="33">
        <v>0</v>
      </c>
      <c r="F288" s="33">
        <v>0</v>
      </c>
      <c r="G288" s="33">
        <v>0</v>
      </c>
      <c r="H288" s="33">
        <v>0</v>
      </c>
      <c r="I288" s="33">
        <v>6.9</v>
      </c>
      <c r="J288" s="33">
        <v>0.94</v>
      </c>
      <c r="K288" s="33">
        <v>0</v>
      </c>
      <c r="L288" s="33">
        <v>19</v>
      </c>
      <c r="M288" s="33">
        <v>-0.1</v>
      </c>
      <c r="N288" s="33">
        <v>11.999999000000001</v>
      </c>
      <c r="O288" s="33">
        <v>0</v>
      </c>
      <c r="P288" s="33">
        <v>0</v>
      </c>
      <c r="Q288" s="33">
        <v>1000</v>
      </c>
      <c r="R288" s="33">
        <v>1000</v>
      </c>
      <c r="S288" s="33">
        <v>0</v>
      </c>
      <c r="T288" s="33">
        <v>0</v>
      </c>
      <c r="U288" s="33">
        <v>0</v>
      </c>
      <c r="V288" s="33">
        <v>0</v>
      </c>
      <c r="W288" s="33">
        <v>1</v>
      </c>
      <c r="X288" s="33" t="str">
        <f>_xlfn.XLOOKUP($D288,Bus!$A$2:$A$121,Bus!$I$2:$I$121,0)</f>
        <v>ANTIOQUIA</v>
      </c>
      <c r="Y288" s="11" t="str">
        <f>_xlfn.XLOOKUP($D288,Bus!$A$2:$A$121,Bus!$J$2:$J$121,0)</f>
        <v>ANTIOQUI</v>
      </c>
    </row>
    <row r="289" spans="1:25" ht="13">
      <c r="A289" s="43" t="s">
        <v>1167</v>
      </c>
      <c r="B289" s="39" t="s">
        <v>589</v>
      </c>
      <c r="C289" s="33" t="s">
        <v>200</v>
      </c>
      <c r="D289" s="33" t="s">
        <v>866</v>
      </c>
      <c r="E289" s="33">
        <v>0</v>
      </c>
      <c r="F289" s="33">
        <v>0</v>
      </c>
      <c r="G289" s="33">
        <v>0</v>
      </c>
      <c r="H289" s="33">
        <v>0</v>
      </c>
      <c r="I289" s="33">
        <v>6.9</v>
      </c>
      <c r="J289" s="33">
        <v>0.89</v>
      </c>
      <c r="K289" s="33">
        <v>0</v>
      </c>
      <c r="L289" s="33">
        <v>0.3</v>
      </c>
      <c r="M289" s="33">
        <v>0</v>
      </c>
      <c r="N289" s="33">
        <v>12</v>
      </c>
      <c r="O289" s="33">
        <v>0</v>
      </c>
      <c r="P289" s="33">
        <v>0</v>
      </c>
      <c r="Q289" s="33">
        <v>1000</v>
      </c>
      <c r="R289" s="33">
        <v>1000</v>
      </c>
      <c r="S289" s="33">
        <v>0</v>
      </c>
      <c r="T289" s="33">
        <v>0</v>
      </c>
      <c r="U289" s="33">
        <v>0</v>
      </c>
      <c r="V289" s="33">
        <v>0</v>
      </c>
      <c r="W289" s="33">
        <v>0</v>
      </c>
      <c r="X289" s="33" t="str">
        <f>_xlfn.XLOOKUP($D289,Bus!$A$2:$A$121,Bus!$I$2:$I$121,0)</f>
        <v>ANTIOQUIA</v>
      </c>
      <c r="Y289" s="11" t="str">
        <f>_xlfn.XLOOKUP($D289,Bus!$A$2:$A$121,Bus!$J$2:$J$121,0)</f>
        <v>ANTIOQUI</v>
      </c>
    </row>
    <row r="290" spans="1:25" ht="13">
      <c r="A290" s="43" t="s">
        <v>1168</v>
      </c>
      <c r="B290" s="39" t="s">
        <v>590</v>
      </c>
      <c r="C290" s="33" t="s">
        <v>195</v>
      </c>
      <c r="D290" s="33" t="s">
        <v>861</v>
      </c>
      <c r="E290" s="33">
        <v>0</v>
      </c>
      <c r="F290" s="33">
        <v>0</v>
      </c>
      <c r="G290" s="33">
        <v>0</v>
      </c>
      <c r="H290" s="33">
        <v>0</v>
      </c>
      <c r="I290" s="33">
        <v>13.8</v>
      </c>
      <c r="J290" s="33">
        <v>0.95699999999999996</v>
      </c>
      <c r="K290" s="33">
        <v>0</v>
      </c>
      <c r="L290" s="33">
        <v>45</v>
      </c>
      <c r="M290" s="33">
        <v>-18.281040000000001</v>
      </c>
      <c r="N290" s="33">
        <v>19.448595000000001</v>
      </c>
      <c r="O290" s="33">
        <v>0</v>
      </c>
      <c r="P290" s="33">
        <v>0</v>
      </c>
      <c r="Q290" s="33">
        <v>1000</v>
      </c>
      <c r="R290" s="33">
        <v>1000</v>
      </c>
      <c r="S290" s="33">
        <v>0</v>
      </c>
      <c r="T290" s="33">
        <v>0</v>
      </c>
      <c r="U290" s="33">
        <v>0</v>
      </c>
      <c r="V290" s="33">
        <v>0</v>
      </c>
      <c r="W290" s="33">
        <v>1</v>
      </c>
      <c r="X290" s="33" t="str">
        <f>_xlfn.XLOOKUP($D290,Bus!$A$2:$A$121,Bus!$I$2:$I$121,0)</f>
        <v>ANTIOQUIA</v>
      </c>
      <c r="Y290" s="11" t="str">
        <f>_xlfn.XLOOKUP($D290,Bus!$A$2:$A$121,Bus!$J$2:$J$121,0)</f>
        <v>ANTIOQUI</v>
      </c>
    </row>
    <row r="291" spans="1:25" ht="13">
      <c r="A291" s="43" t="s">
        <v>1169</v>
      </c>
      <c r="B291" s="39" t="s">
        <v>591</v>
      </c>
      <c r="C291" s="33" t="s">
        <v>195</v>
      </c>
      <c r="D291" s="33" t="s">
        <v>861</v>
      </c>
      <c r="E291" s="33">
        <v>0</v>
      </c>
      <c r="F291" s="33">
        <v>0</v>
      </c>
      <c r="G291" s="33">
        <v>0</v>
      </c>
      <c r="H291" s="33">
        <v>0</v>
      </c>
      <c r="I291" s="33">
        <v>13.8</v>
      </c>
      <c r="J291" s="33">
        <v>0.99</v>
      </c>
      <c r="K291" s="33">
        <v>35</v>
      </c>
      <c r="L291" s="33">
        <v>75</v>
      </c>
      <c r="M291" s="33">
        <v>-35.173836000000001</v>
      </c>
      <c r="N291" s="33">
        <v>38.099335000000004</v>
      </c>
      <c r="O291" s="33">
        <v>0</v>
      </c>
      <c r="P291" s="33">
        <v>0</v>
      </c>
      <c r="Q291" s="33">
        <v>1000</v>
      </c>
      <c r="R291" s="33">
        <v>1000</v>
      </c>
      <c r="S291" s="33">
        <v>0</v>
      </c>
      <c r="T291" s="33">
        <v>0</v>
      </c>
      <c r="U291" s="33">
        <v>0</v>
      </c>
      <c r="V291" s="33">
        <v>0</v>
      </c>
      <c r="W291" s="33">
        <v>1</v>
      </c>
      <c r="X291" s="33" t="str">
        <f>_xlfn.XLOOKUP($D291,Bus!$A$2:$A$121,Bus!$I$2:$I$121,0)</f>
        <v>ANTIOQUIA</v>
      </c>
      <c r="Y291" s="11" t="str">
        <f>_xlfn.XLOOKUP($D291,Bus!$A$2:$A$121,Bus!$J$2:$J$121,0)</f>
        <v>ANTIOQUI</v>
      </c>
    </row>
    <row r="292" spans="1:25" ht="13">
      <c r="A292" s="43" t="s">
        <v>1170</v>
      </c>
      <c r="B292" s="39" t="s">
        <v>592</v>
      </c>
      <c r="C292" s="33" t="s">
        <v>195</v>
      </c>
      <c r="D292" s="33" t="s">
        <v>861</v>
      </c>
      <c r="E292" s="33">
        <v>0</v>
      </c>
      <c r="F292" s="33">
        <v>0</v>
      </c>
      <c r="G292" s="33">
        <v>0</v>
      </c>
      <c r="H292" s="33">
        <v>0</v>
      </c>
      <c r="I292" s="33">
        <v>13.8</v>
      </c>
      <c r="J292" s="33">
        <v>0.99</v>
      </c>
      <c r="K292" s="33">
        <v>35</v>
      </c>
      <c r="L292" s="33">
        <v>75</v>
      </c>
      <c r="M292" s="33">
        <v>-35.173836000000001</v>
      </c>
      <c r="N292" s="33">
        <v>38.099335000000004</v>
      </c>
      <c r="O292" s="33">
        <v>0</v>
      </c>
      <c r="P292" s="33">
        <v>0</v>
      </c>
      <c r="Q292" s="33">
        <v>1000</v>
      </c>
      <c r="R292" s="33">
        <v>1000</v>
      </c>
      <c r="S292" s="33">
        <v>0</v>
      </c>
      <c r="T292" s="33">
        <v>0</v>
      </c>
      <c r="U292" s="33">
        <v>0</v>
      </c>
      <c r="V292" s="33">
        <v>0</v>
      </c>
      <c r="W292" s="33">
        <v>1</v>
      </c>
      <c r="X292" s="33" t="str">
        <f>_xlfn.XLOOKUP($D292,Bus!$A$2:$A$121,Bus!$I$2:$I$121,0)</f>
        <v>ANTIOQUIA</v>
      </c>
      <c r="Y292" s="11" t="str">
        <f>_xlfn.XLOOKUP($D292,Bus!$A$2:$A$121,Bus!$J$2:$J$121,0)</f>
        <v>ANTIOQUI</v>
      </c>
    </row>
    <row r="293" spans="1:25" ht="13">
      <c r="A293" s="43" t="s">
        <v>1171</v>
      </c>
      <c r="B293" s="39" t="s">
        <v>593</v>
      </c>
      <c r="C293" s="33" t="s">
        <v>195</v>
      </c>
      <c r="D293" s="33" t="s">
        <v>861</v>
      </c>
      <c r="E293" s="33">
        <v>0</v>
      </c>
      <c r="F293" s="33">
        <v>0</v>
      </c>
      <c r="G293" s="33">
        <v>0</v>
      </c>
      <c r="H293" s="33">
        <v>0</v>
      </c>
      <c r="I293" s="33">
        <v>13.8</v>
      </c>
      <c r="J293" s="33">
        <v>0.99</v>
      </c>
      <c r="K293" s="33">
        <v>35</v>
      </c>
      <c r="L293" s="33">
        <v>75</v>
      </c>
      <c r="M293" s="33">
        <v>-35.173836000000001</v>
      </c>
      <c r="N293" s="33">
        <v>38.099335000000004</v>
      </c>
      <c r="O293" s="33">
        <v>0</v>
      </c>
      <c r="P293" s="33">
        <v>0</v>
      </c>
      <c r="Q293" s="33">
        <v>1000</v>
      </c>
      <c r="R293" s="33">
        <v>1000</v>
      </c>
      <c r="S293" s="33">
        <v>0</v>
      </c>
      <c r="T293" s="33">
        <v>0</v>
      </c>
      <c r="U293" s="33">
        <v>0</v>
      </c>
      <c r="V293" s="33">
        <v>0</v>
      </c>
      <c r="W293" s="33">
        <v>1</v>
      </c>
      <c r="X293" s="33" t="str">
        <f>_xlfn.XLOOKUP($D293,Bus!$A$2:$A$121,Bus!$I$2:$I$121,0)</f>
        <v>ANTIOQUIA</v>
      </c>
      <c r="Y293" s="11" t="str">
        <f>_xlfn.XLOOKUP($D293,Bus!$A$2:$A$121,Bus!$J$2:$J$121,0)</f>
        <v>ANTIOQUI</v>
      </c>
    </row>
    <row r="294" spans="1:25" ht="13">
      <c r="A294" s="43" t="s">
        <v>1172</v>
      </c>
      <c r="B294" s="39" t="s">
        <v>594</v>
      </c>
      <c r="C294" s="33" t="s">
        <v>184</v>
      </c>
      <c r="D294" s="33" t="s">
        <v>850</v>
      </c>
      <c r="E294" s="33">
        <v>0</v>
      </c>
      <c r="F294" s="33">
        <v>0</v>
      </c>
      <c r="G294" s="33">
        <v>0</v>
      </c>
      <c r="H294" s="33">
        <v>0</v>
      </c>
      <c r="I294" s="33">
        <v>13.8</v>
      </c>
      <c r="J294" s="33">
        <v>0.9</v>
      </c>
      <c r="K294" s="33">
        <v>0</v>
      </c>
      <c r="L294" s="33">
        <v>70</v>
      </c>
      <c r="M294" s="33">
        <v>-14</v>
      </c>
      <c r="N294" s="33">
        <v>32</v>
      </c>
      <c r="O294" s="33">
        <v>0</v>
      </c>
      <c r="P294" s="33">
        <v>0</v>
      </c>
      <c r="Q294" s="33">
        <v>1000</v>
      </c>
      <c r="R294" s="33">
        <v>1000</v>
      </c>
      <c r="S294" s="33">
        <v>0</v>
      </c>
      <c r="T294" s="33">
        <v>0</v>
      </c>
      <c r="U294" s="33">
        <v>0</v>
      </c>
      <c r="V294" s="33">
        <v>0</v>
      </c>
      <c r="W294" s="33">
        <v>1</v>
      </c>
      <c r="X294" s="33" t="str">
        <f>_xlfn.XLOOKUP($D294,Bus!$A$2:$A$121,Bus!$I$2:$I$121,0)</f>
        <v>ANTIOQUIA</v>
      </c>
      <c r="Y294" s="11" t="str">
        <f>_xlfn.XLOOKUP($D294,Bus!$A$2:$A$121,Bus!$J$2:$J$121,0)</f>
        <v>ANTIOQUI</v>
      </c>
    </row>
    <row r="295" spans="1:25" ht="13">
      <c r="A295" s="43" t="s">
        <v>1173</v>
      </c>
      <c r="B295" s="39" t="s">
        <v>595</v>
      </c>
      <c r="C295" s="33" t="s">
        <v>184</v>
      </c>
      <c r="D295" s="33" t="s">
        <v>850</v>
      </c>
      <c r="E295" s="33">
        <v>0</v>
      </c>
      <c r="F295" s="33">
        <v>0</v>
      </c>
      <c r="G295" s="33">
        <v>0</v>
      </c>
      <c r="H295" s="33">
        <v>0</v>
      </c>
      <c r="I295" s="33">
        <v>13.8</v>
      </c>
      <c r="J295" s="33">
        <v>0.9</v>
      </c>
      <c r="K295" s="33">
        <v>0</v>
      </c>
      <c r="L295" s="33">
        <v>70</v>
      </c>
      <c r="M295" s="33">
        <v>-32</v>
      </c>
      <c r="N295" s="33">
        <v>32</v>
      </c>
      <c r="O295" s="33">
        <v>0</v>
      </c>
      <c r="P295" s="33">
        <v>0</v>
      </c>
      <c r="Q295" s="33">
        <v>1000</v>
      </c>
      <c r="R295" s="33">
        <v>1000</v>
      </c>
      <c r="S295" s="33">
        <v>0</v>
      </c>
      <c r="T295" s="33">
        <v>0</v>
      </c>
      <c r="U295" s="33">
        <v>0</v>
      </c>
      <c r="V295" s="33">
        <v>0</v>
      </c>
      <c r="W295" s="33">
        <v>1</v>
      </c>
      <c r="X295" s="33" t="str">
        <f>_xlfn.XLOOKUP($D295,Bus!$A$2:$A$121,Bus!$I$2:$I$121,0)</f>
        <v>ANTIOQUIA</v>
      </c>
      <c r="Y295" s="11" t="str">
        <f>_xlfn.XLOOKUP($D295,Bus!$A$2:$A$121,Bus!$J$2:$J$121,0)</f>
        <v>ANTIOQUI</v>
      </c>
    </row>
    <row r="296" spans="1:25" ht="13">
      <c r="A296" s="43" t="s">
        <v>1174</v>
      </c>
      <c r="B296" s="39" t="s">
        <v>596</v>
      </c>
      <c r="C296" s="33" t="s">
        <v>184</v>
      </c>
      <c r="D296" s="33" t="s">
        <v>850</v>
      </c>
      <c r="E296" s="33">
        <v>0</v>
      </c>
      <c r="F296" s="33">
        <v>0</v>
      </c>
      <c r="G296" s="33">
        <v>0</v>
      </c>
      <c r="H296" s="33">
        <v>0</v>
      </c>
      <c r="I296" s="33">
        <v>13.8</v>
      </c>
      <c r="J296" s="33">
        <v>0.9</v>
      </c>
      <c r="K296" s="33">
        <v>0</v>
      </c>
      <c r="L296" s="33">
        <v>70</v>
      </c>
      <c r="M296" s="33">
        <v>-14</v>
      </c>
      <c r="N296" s="33">
        <v>32</v>
      </c>
      <c r="O296" s="33">
        <v>0</v>
      </c>
      <c r="P296" s="33">
        <v>0</v>
      </c>
      <c r="Q296" s="33">
        <v>1000</v>
      </c>
      <c r="R296" s="33">
        <v>1000</v>
      </c>
      <c r="S296" s="33">
        <v>0</v>
      </c>
      <c r="T296" s="33">
        <v>0</v>
      </c>
      <c r="U296" s="33">
        <v>0</v>
      </c>
      <c r="V296" s="33">
        <v>0</v>
      </c>
      <c r="W296" s="33">
        <v>1</v>
      </c>
      <c r="X296" s="33" t="str">
        <f>_xlfn.XLOOKUP($D296,Bus!$A$2:$A$121,Bus!$I$2:$I$121,0)</f>
        <v>ANTIOQUIA</v>
      </c>
      <c r="Y296" s="11" t="str">
        <f>_xlfn.XLOOKUP($D296,Bus!$A$2:$A$121,Bus!$J$2:$J$121,0)</f>
        <v>ANTIOQUI</v>
      </c>
    </row>
    <row r="297" spans="1:25" ht="13">
      <c r="A297" s="43" t="s">
        <v>1175</v>
      </c>
      <c r="B297" s="39" t="s">
        <v>597</v>
      </c>
      <c r="C297" s="33" t="s">
        <v>184</v>
      </c>
      <c r="D297" s="33" t="s">
        <v>850</v>
      </c>
      <c r="E297" s="33">
        <v>0</v>
      </c>
      <c r="F297" s="33">
        <v>0</v>
      </c>
      <c r="G297" s="33">
        <v>0</v>
      </c>
      <c r="H297" s="33">
        <v>0</v>
      </c>
      <c r="I297" s="33">
        <v>13.8</v>
      </c>
      <c r="J297" s="33">
        <v>0.9</v>
      </c>
      <c r="K297" s="33">
        <v>0</v>
      </c>
      <c r="L297" s="33">
        <v>70</v>
      </c>
      <c r="M297" s="33">
        <v>-14</v>
      </c>
      <c r="N297" s="33">
        <v>32</v>
      </c>
      <c r="O297" s="33">
        <v>0</v>
      </c>
      <c r="P297" s="33">
        <v>0</v>
      </c>
      <c r="Q297" s="33">
        <v>1000</v>
      </c>
      <c r="R297" s="33">
        <v>1000</v>
      </c>
      <c r="S297" s="33">
        <v>0</v>
      </c>
      <c r="T297" s="33">
        <v>0</v>
      </c>
      <c r="U297" s="33">
        <v>0</v>
      </c>
      <c r="V297" s="33">
        <v>0</v>
      </c>
      <c r="W297" s="33">
        <v>1</v>
      </c>
      <c r="X297" s="33" t="str">
        <f>_xlfn.XLOOKUP($D297,Bus!$A$2:$A$121,Bus!$I$2:$I$121,0)</f>
        <v>ANTIOQUIA</v>
      </c>
      <c r="Y297" s="11" t="str">
        <f>_xlfn.XLOOKUP($D297,Bus!$A$2:$A$121,Bus!$J$2:$J$121,0)</f>
        <v>ANTIOQUI</v>
      </c>
    </row>
    <row r="298" spans="1:25" ht="13">
      <c r="A298" s="43" t="s">
        <v>1176</v>
      </c>
      <c r="B298" s="39" t="s">
        <v>598</v>
      </c>
      <c r="C298" s="33" t="s">
        <v>184</v>
      </c>
      <c r="D298" s="33" t="s">
        <v>850</v>
      </c>
      <c r="E298" s="33">
        <v>0</v>
      </c>
      <c r="F298" s="33">
        <v>0</v>
      </c>
      <c r="G298" s="33">
        <v>0</v>
      </c>
      <c r="H298" s="33">
        <v>0</v>
      </c>
      <c r="I298" s="33">
        <v>13.8</v>
      </c>
      <c r="J298" s="33">
        <v>0.85</v>
      </c>
      <c r="K298" s="33">
        <v>0</v>
      </c>
      <c r="L298" s="33">
        <v>70</v>
      </c>
      <c r="M298" s="33">
        <v>-14</v>
      </c>
      <c r="N298" s="33">
        <v>32</v>
      </c>
      <c r="O298" s="33">
        <v>0</v>
      </c>
      <c r="P298" s="33">
        <v>0</v>
      </c>
      <c r="Q298" s="33">
        <v>1000</v>
      </c>
      <c r="R298" s="33">
        <v>1000</v>
      </c>
      <c r="S298" s="33">
        <v>0</v>
      </c>
      <c r="T298" s="33">
        <v>0</v>
      </c>
      <c r="U298" s="33">
        <v>0</v>
      </c>
      <c r="V298" s="33">
        <v>0</v>
      </c>
      <c r="W298" s="33">
        <v>1</v>
      </c>
      <c r="X298" s="33" t="str">
        <f>_xlfn.XLOOKUP($D298,Bus!$A$2:$A$121,Bus!$I$2:$I$121,0)</f>
        <v>ANTIOQUIA</v>
      </c>
      <c r="Y298" s="11" t="str">
        <f>_xlfn.XLOOKUP($D298,Bus!$A$2:$A$121,Bus!$J$2:$J$121,0)</f>
        <v>ANTIOQUI</v>
      </c>
    </row>
    <row r="299" spans="1:25" ht="13">
      <c r="A299" s="43" t="s">
        <v>1177</v>
      </c>
      <c r="B299" s="39" t="s">
        <v>599</v>
      </c>
      <c r="C299" s="33" t="s">
        <v>184</v>
      </c>
      <c r="D299" s="33" t="s">
        <v>850</v>
      </c>
      <c r="E299" s="33">
        <v>0</v>
      </c>
      <c r="F299" s="33">
        <v>0</v>
      </c>
      <c r="G299" s="33">
        <v>0</v>
      </c>
      <c r="H299" s="33">
        <v>0</v>
      </c>
      <c r="I299" s="33">
        <v>13.8</v>
      </c>
      <c r="J299" s="33">
        <v>0.93</v>
      </c>
      <c r="K299" s="33">
        <v>0</v>
      </c>
      <c r="L299" s="33">
        <v>70</v>
      </c>
      <c r="M299" s="33">
        <v>-14</v>
      </c>
      <c r="N299" s="33">
        <v>32</v>
      </c>
      <c r="O299" s="33">
        <v>0</v>
      </c>
      <c r="P299" s="33">
        <v>0</v>
      </c>
      <c r="Q299" s="33">
        <v>1000</v>
      </c>
      <c r="R299" s="33">
        <v>1000</v>
      </c>
      <c r="S299" s="33">
        <v>0</v>
      </c>
      <c r="T299" s="33">
        <v>0</v>
      </c>
      <c r="U299" s="33">
        <v>0</v>
      </c>
      <c r="V299" s="33">
        <v>0</v>
      </c>
      <c r="W299" s="33">
        <v>1</v>
      </c>
      <c r="X299" s="33" t="str">
        <f>_xlfn.XLOOKUP($D299,Bus!$A$2:$A$121,Bus!$I$2:$I$121,0)</f>
        <v>ANTIOQUIA</v>
      </c>
      <c r="Y299" s="11" t="str">
        <f>_xlfn.XLOOKUP($D299,Bus!$A$2:$A$121,Bus!$J$2:$J$121,0)</f>
        <v>ANTIOQUI</v>
      </c>
    </row>
    <row r="300" spans="1:25" ht="13">
      <c r="A300" s="43" t="s">
        <v>1178</v>
      </c>
      <c r="B300" s="39" t="s">
        <v>600</v>
      </c>
      <c r="C300" s="33" t="s">
        <v>184</v>
      </c>
      <c r="D300" s="33" t="s">
        <v>850</v>
      </c>
      <c r="E300" s="33">
        <v>0</v>
      </c>
      <c r="F300" s="33">
        <v>0</v>
      </c>
      <c r="G300" s="33">
        <v>0</v>
      </c>
      <c r="H300" s="33">
        <v>0</v>
      </c>
      <c r="I300" s="33">
        <v>13.8</v>
      </c>
      <c r="J300" s="33">
        <v>0.85</v>
      </c>
      <c r="K300" s="33">
        <v>0</v>
      </c>
      <c r="L300" s="33">
        <v>70</v>
      </c>
      <c r="M300" s="33">
        <v>-14</v>
      </c>
      <c r="N300" s="33">
        <v>32</v>
      </c>
      <c r="O300" s="33">
        <v>0</v>
      </c>
      <c r="P300" s="33">
        <v>0</v>
      </c>
      <c r="Q300" s="33">
        <v>1000</v>
      </c>
      <c r="R300" s="33">
        <v>1000</v>
      </c>
      <c r="S300" s="33">
        <v>0</v>
      </c>
      <c r="T300" s="33">
        <v>0</v>
      </c>
      <c r="U300" s="33">
        <v>0</v>
      </c>
      <c r="V300" s="33">
        <v>0</v>
      </c>
      <c r="W300" s="33">
        <v>1</v>
      </c>
      <c r="X300" s="33" t="str">
        <f>_xlfn.XLOOKUP($D300,Bus!$A$2:$A$121,Bus!$I$2:$I$121,0)</f>
        <v>ANTIOQUIA</v>
      </c>
      <c r="Y300" s="11" t="str">
        <f>_xlfn.XLOOKUP($D300,Bus!$A$2:$A$121,Bus!$J$2:$J$121,0)</f>
        <v>ANTIOQUI</v>
      </c>
    </row>
    <row r="301" spans="1:25" ht="13">
      <c r="A301" s="43" t="s">
        <v>1179</v>
      </c>
      <c r="B301" s="39" t="s">
        <v>601</v>
      </c>
      <c r="C301" s="33" t="s">
        <v>184</v>
      </c>
      <c r="D301" s="33" t="s">
        <v>850</v>
      </c>
      <c r="E301" s="33">
        <v>0</v>
      </c>
      <c r="F301" s="33">
        <v>0</v>
      </c>
      <c r="G301" s="33">
        <v>0</v>
      </c>
      <c r="H301" s="33">
        <v>0</v>
      </c>
      <c r="I301" s="33">
        <v>13.8</v>
      </c>
      <c r="J301" s="33">
        <v>0.85</v>
      </c>
      <c r="K301" s="33">
        <v>0</v>
      </c>
      <c r="L301" s="33">
        <v>70</v>
      </c>
      <c r="M301" s="33">
        <v>-14</v>
      </c>
      <c r="N301" s="33">
        <v>32</v>
      </c>
      <c r="O301" s="33">
        <v>0</v>
      </c>
      <c r="P301" s="33">
        <v>0</v>
      </c>
      <c r="Q301" s="33">
        <v>1000</v>
      </c>
      <c r="R301" s="33">
        <v>1000</v>
      </c>
      <c r="S301" s="33">
        <v>0</v>
      </c>
      <c r="T301" s="33">
        <v>0</v>
      </c>
      <c r="U301" s="33">
        <v>0</v>
      </c>
      <c r="V301" s="33">
        <v>0</v>
      </c>
      <c r="W301" s="33">
        <v>1</v>
      </c>
      <c r="X301" s="33" t="str">
        <f>_xlfn.XLOOKUP($D301,Bus!$A$2:$A$121,Bus!$I$2:$I$121,0)</f>
        <v>ANTIOQUIA</v>
      </c>
      <c r="Y301" s="11" t="str">
        <f>_xlfn.XLOOKUP($D301,Bus!$A$2:$A$121,Bus!$J$2:$J$121,0)</f>
        <v>ANTIOQUI</v>
      </c>
    </row>
    <row r="302" spans="1:25" ht="13">
      <c r="A302" s="43" t="s">
        <v>1180</v>
      </c>
      <c r="B302" s="39" t="s">
        <v>602</v>
      </c>
      <c r="C302" s="33" t="s">
        <v>186</v>
      </c>
      <c r="D302" s="33" t="s">
        <v>852</v>
      </c>
      <c r="E302" s="33">
        <v>0</v>
      </c>
      <c r="F302" s="33">
        <v>0</v>
      </c>
      <c r="G302" s="33">
        <v>0</v>
      </c>
      <c r="H302" s="33">
        <v>0</v>
      </c>
      <c r="I302" s="33">
        <v>13.8</v>
      </c>
      <c r="J302" s="33">
        <v>0.95</v>
      </c>
      <c r="K302" s="33">
        <v>0</v>
      </c>
      <c r="L302" s="33">
        <v>102</v>
      </c>
      <c r="M302" s="33">
        <v>-30.098040000000001</v>
      </c>
      <c r="N302" s="33">
        <v>34.784312999999997</v>
      </c>
      <c r="O302" s="33">
        <v>0</v>
      </c>
      <c r="P302" s="33">
        <v>0</v>
      </c>
      <c r="Q302" s="33">
        <v>1000</v>
      </c>
      <c r="R302" s="33">
        <v>1000</v>
      </c>
      <c r="S302" s="33">
        <v>0</v>
      </c>
      <c r="T302" s="33">
        <v>0</v>
      </c>
      <c r="U302" s="33">
        <v>0</v>
      </c>
      <c r="V302" s="33">
        <v>0</v>
      </c>
      <c r="W302" s="33">
        <v>1</v>
      </c>
      <c r="X302" s="33" t="str">
        <f>_xlfn.XLOOKUP($D302,Bus!$A$2:$A$121,Bus!$I$2:$I$121,0)</f>
        <v>ANTIOQUIA</v>
      </c>
      <c r="Y302" s="11" t="str">
        <f>_xlfn.XLOOKUP($D302,Bus!$A$2:$A$121,Bus!$J$2:$J$121,0)</f>
        <v>ANTIOQUI</v>
      </c>
    </row>
    <row r="303" spans="1:25" ht="13">
      <c r="A303" s="43" t="s">
        <v>1181</v>
      </c>
      <c r="B303" s="39" t="s">
        <v>603</v>
      </c>
      <c r="C303" s="33" t="s">
        <v>191</v>
      </c>
      <c r="D303" s="33" t="s">
        <v>857</v>
      </c>
      <c r="E303" s="33">
        <v>0</v>
      </c>
      <c r="F303" s="33">
        <v>0</v>
      </c>
      <c r="G303" s="33">
        <v>0</v>
      </c>
      <c r="H303" s="33">
        <v>0</v>
      </c>
      <c r="I303" s="33">
        <v>16.5</v>
      </c>
      <c r="J303" s="33">
        <v>0.95</v>
      </c>
      <c r="K303" s="33">
        <v>22</v>
      </c>
      <c r="L303" s="33">
        <v>155</v>
      </c>
      <c r="M303" s="33">
        <v>-55.903846999999999</v>
      </c>
      <c r="N303" s="33">
        <v>58.980769999999993</v>
      </c>
      <c r="O303" s="33">
        <v>0</v>
      </c>
      <c r="P303" s="33">
        <v>0</v>
      </c>
      <c r="Q303" s="33">
        <v>1000</v>
      </c>
      <c r="R303" s="33">
        <v>1000</v>
      </c>
      <c r="S303" s="33">
        <v>0</v>
      </c>
      <c r="T303" s="33">
        <v>0</v>
      </c>
      <c r="U303" s="33">
        <v>0</v>
      </c>
      <c r="V303" s="33">
        <v>0</v>
      </c>
      <c r="W303" s="33">
        <v>1</v>
      </c>
      <c r="X303" s="33" t="str">
        <f>_xlfn.XLOOKUP($D303,Bus!$A$2:$A$121,Bus!$I$2:$I$121,0)</f>
        <v>ANTIOQUIA</v>
      </c>
      <c r="Y303" s="11" t="str">
        <f>_xlfn.XLOOKUP($D303,Bus!$A$2:$A$121,Bus!$J$2:$J$121,0)</f>
        <v>ANTIOQUI</v>
      </c>
    </row>
    <row r="304" spans="1:25" ht="13">
      <c r="A304" s="43" t="s">
        <v>1182</v>
      </c>
      <c r="B304" s="39" t="s">
        <v>604</v>
      </c>
      <c r="C304" s="33" t="s">
        <v>191</v>
      </c>
      <c r="D304" s="33" t="s">
        <v>857</v>
      </c>
      <c r="E304" s="33">
        <v>0</v>
      </c>
      <c r="F304" s="33">
        <v>0</v>
      </c>
      <c r="G304" s="33">
        <v>0</v>
      </c>
      <c r="H304" s="33">
        <v>0</v>
      </c>
      <c r="I304" s="33">
        <v>16.5</v>
      </c>
      <c r="J304" s="33">
        <v>0.95</v>
      </c>
      <c r="K304" s="33">
        <v>22</v>
      </c>
      <c r="L304" s="33">
        <v>155</v>
      </c>
      <c r="M304" s="33">
        <v>-55.903846999999999</v>
      </c>
      <c r="N304" s="33">
        <v>59.076923000000001</v>
      </c>
      <c r="O304" s="33">
        <v>0</v>
      </c>
      <c r="P304" s="33">
        <v>0</v>
      </c>
      <c r="Q304" s="33">
        <v>1000</v>
      </c>
      <c r="R304" s="33">
        <v>1000</v>
      </c>
      <c r="S304" s="33">
        <v>0</v>
      </c>
      <c r="T304" s="33">
        <v>0</v>
      </c>
      <c r="U304" s="33">
        <v>0</v>
      </c>
      <c r="V304" s="33">
        <v>0</v>
      </c>
      <c r="W304" s="33">
        <v>1</v>
      </c>
      <c r="X304" s="33" t="str">
        <f>_xlfn.XLOOKUP($D304,Bus!$A$2:$A$121,Bus!$I$2:$I$121,0)</f>
        <v>ANTIOQUIA</v>
      </c>
      <c r="Y304" s="11" t="str">
        <f>_xlfn.XLOOKUP($D304,Bus!$A$2:$A$121,Bus!$J$2:$J$121,0)</f>
        <v>ANTIOQUI</v>
      </c>
    </row>
    <row r="305" spans="1:25" ht="13">
      <c r="A305" s="43" t="s">
        <v>1183</v>
      </c>
      <c r="B305" s="39" t="s">
        <v>605</v>
      </c>
      <c r="C305" s="33" t="s">
        <v>190</v>
      </c>
      <c r="D305" s="33" t="s">
        <v>856</v>
      </c>
      <c r="E305" s="33">
        <v>0</v>
      </c>
      <c r="F305" s="33">
        <v>0</v>
      </c>
      <c r="G305" s="33">
        <v>0</v>
      </c>
      <c r="H305" s="33">
        <v>0</v>
      </c>
      <c r="I305" s="33">
        <v>16.5</v>
      </c>
      <c r="J305" s="33">
        <v>0.95</v>
      </c>
      <c r="K305" s="33">
        <v>22</v>
      </c>
      <c r="L305" s="33">
        <v>155</v>
      </c>
      <c r="M305" s="33">
        <v>-55.903846999999999</v>
      </c>
      <c r="N305" s="33">
        <v>57.884617000000013</v>
      </c>
      <c r="O305" s="33">
        <v>0</v>
      </c>
      <c r="P305" s="33">
        <v>0</v>
      </c>
      <c r="Q305" s="33">
        <v>1000</v>
      </c>
      <c r="R305" s="33">
        <v>1000</v>
      </c>
      <c r="S305" s="33">
        <v>0</v>
      </c>
      <c r="T305" s="33">
        <v>0</v>
      </c>
      <c r="U305" s="33">
        <v>0</v>
      </c>
      <c r="V305" s="33">
        <v>0</v>
      </c>
      <c r="W305" s="33">
        <v>1</v>
      </c>
      <c r="X305" s="33" t="str">
        <f>_xlfn.XLOOKUP($D305,Bus!$A$2:$A$121,Bus!$I$2:$I$121,0)</f>
        <v>ANTIOQUIA</v>
      </c>
      <c r="Y305" s="11" t="str">
        <f>_xlfn.XLOOKUP($D305,Bus!$A$2:$A$121,Bus!$J$2:$J$121,0)</f>
        <v>ANTIOQUI</v>
      </c>
    </row>
    <row r="306" spans="1:25" ht="13">
      <c r="A306" s="43" t="s">
        <v>1184</v>
      </c>
      <c r="B306" s="39" t="s">
        <v>606</v>
      </c>
      <c r="C306" s="33" t="s">
        <v>191</v>
      </c>
      <c r="D306" s="33" t="s">
        <v>857</v>
      </c>
      <c r="E306" s="33">
        <v>0</v>
      </c>
      <c r="F306" s="33">
        <v>0</v>
      </c>
      <c r="G306" s="33">
        <v>0</v>
      </c>
      <c r="H306" s="33">
        <v>0</v>
      </c>
      <c r="I306" s="33">
        <v>16.5</v>
      </c>
      <c r="J306" s="33">
        <v>0.95</v>
      </c>
      <c r="K306" s="33">
        <v>22</v>
      </c>
      <c r="L306" s="33">
        <v>155</v>
      </c>
      <c r="M306" s="33">
        <v>-55.903846999999999</v>
      </c>
      <c r="N306" s="33">
        <v>57.884617000000013</v>
      </c>
      <c r="O306" s="33">
        <v>0</v>
      </c>
      <c r="P306" s="33">
        <v>0</v>
      </c>
      <c r="Q306" s="33">
        <v>1000</v>
      </c>
      <c r="R306" s="33">
        <v>1000</v>
      </c>
      <c r="S306" s="33">
        <v>0</v>
      </c>
      <c r="T306" s="33">
        <v>0</v>
      </c>
      <c r="U306" s="33">
        <v>0</v>
      </c>
      <c r="V306" s="33">
        <v>0</v>
      </c>
      <c r="W306" s="33">
        <v>1</v>
      </c>
      <c r="X306" s="33" t="str">
        <f>_xlfn.XLOOKUP($D306,Bus!$A$2:$A$121,Bus!$I$2:$I$121,0)</f>
        <v>ANTIOQUIA</v>
      </c>
      <c r="Y306" s="11" t="str">
        <f>_xlfn.XLOOKUP($D306,Bus!$A$2:$A$121,Bus!$J$2:$J$121,0)</f>
        <v>ANTIOQUI</v>
      </c>
    </row>
    <row r="307" spans="1:25" ht="13">
      <c r="A307" s="43" t="s">
        <v>1185</v>
      </c>
      <c r="B307" s="39" t="s">
        <v>607</v>
      </c>
      <c r="C307" s="33" t="s">
        <v>185</v>
      </c>
      <c r="D307" s="33" t="s">
        <v>851</v>
      </c>
      <c r="E307" s="33">
        <v>0</v>
      </c>
      <c r="F307" s="33">
        <v>0</v>
      </c>
      <c r="G307" s="33">
        <v>0</v>
      </c>
      <c r="H307" s="33">
        <v>0</v>
      </c>
      <c r="I307" s="33">
        <v>18</v>
      </c>
      <c r="J307" s="33">
        <v>0.85</v>
      </c>
      <c r="K307" s="33">
        <v>89</v>
      </c>
      <c r="L307" s="33">
        <v>145</v>
      </c>
      <c r="M307" s="33">
        <v>-71</v>
      </c>
      <c r="N307" s="33">
        <v>114</v>
      </c>
      <c r="O307" s="33">
        <v>0</v>
      </c>
      <c r="P307" s="33">
        <v>0</v>
      </c>
      <c r="Q307" s="33">
        <v>1000</v>
      </c>
      <c r="R307" s="33">
        <v>1000</v>
      </c>
      <c r="S307" s="33">
        <v>0</v>
      </c>
      <c r="T307" s="33">
        <v>0</v>
      </c>
      <c r="U307" s="33">
        <v>0</v>
      </c>
      <c r="V307" s="33">
        <v>0</v>
      </c>
      <c r="W307" s="33">
        <v>0</v>
      </c>
      <c r="X307" s="33" t="str">
        <f>_xlfn.XLOOKUP($D307,Bus!$A$2:$A$121,Bus!$I$2:$I$121,0)</f>
        <v>ANTIOQUIA</v>
      </c>
      <c r="Y307" s="11" t="str">
        <f>_xlfn.XLOOKUP($D307,Bus!$A$2:$A$121,Bus!$J$2:$J$121,0)</f>
        <v>ANTIOQUI</v>
      </c>
    </row>
    <row r="308" spans="1:25" ht="13">
      <c r="A308" s="43" t="s">
        <v>1186</v>
      </c>
      <c r="B308" s="39" t="s">
        <v>608</v>
      </c>
      <c r="C308" s="33" t="s">
        <v>184</v>
      </c>
      <c r="D308" s="33" t="s">
        <v>850</v>
      </c>
      <c r="E308" s="33">
        <v>0</v>
      </c>
      <c r="F308" s="33">
        <v>0</v>
      </c>
      <c r="G308" s="33">
        <v>0</v>
      </c>
      <c r="H308" s="33">
        <v>0</v>
      </c>
      <c r="I308" s="33">
        <v>13.2</v>
      </c>
      <c r="J308" s="33">
        <v>0.95</v>
      </c>
      <c r="K308" s="33">
        <v>0</v>
      </c>
      <c r="L308" s="33">
        <v>9.9499999999999993</v>
      </c>
      <c r="M308" s="33">
        <v>-5</v>
      </c>
      <c r="N308" s="33">
        <v>5</v>
      </c>
      <c r="O308" s="33">
        <v>0</v>
      </c>
      <c r="P308" s="33">
        <v>0</v>
      </c>
      <c r="Q308" s="33">
        <v>1000</v>
      </c>
      <c r="R308" s="33">
        <v>1000</v>
      </c>
      <c r="S308" s="33">
        <v>0</v>
      </c>
      <c r="T308" s="33">
        <v>0</v>
      </c>
      <c r="U308" s="33">
        <v>0</v>
      </c>
      <c r="V308" s="33">
        <v>0</v>
      </c>
      <c r="W308" s="33">
        <v>1</v>
      </c>
      <c r="X308" s="33" t="str">
        <f>_xlfn.XLOOKUP($D308,Bus!$A$2:$A$121,Bus!$I$2:$I$121,0)</f>
        <v>ANTIOQUIA</v>
      </c>
      <c r="Y308" s="11" t="str">
        <f>_xlfn.XLOOKUP($D308,Bus!$A$2:$A$121,Bus!$J$2:$J$121,0)</f>
        <v>ANTIOQUI</v>
      </c>
    </row>
    <row r="309" spans="1:25" ht="13">
      <c r="A309" s="43" t="s">
        <v>1187</v>
      </c>
      <c r="B309" s="39" t="s">
        <v>609</v>
      </c>
      <c r="C309" s="33" t="s">
        <v>203</v>
      </c>
      <c r="D309" s="33" t="s">
        <v>869</v>
      </c>
      <c r="E309" s="33">
        <v>0</v>
      </c>
      <c r="F309" s="33">
        <v>0</v>
      </c>
      <c r="G309" s="33">
        <v>0</v>
      </c>
      <c r="H309" s="33">
        <v>0</v>
      </c>
      <c r="I309" s="33">
        <v>13.8</v>
      </c>
      <c r="J309" s="33">
        <v>0.8</v>
      </c>
      <c r="K309" s="33">
        <v>0</v>
      </c>
      <c r="L309" s="33">
        <v>2.2999999999999998</v>
      </c>
      <c r="M309" s="33">
        <v>-1.2E-2</v>
      </c>
      <c r="N309" s="33">
        <v>0.6</v>
      </c>
      <c r="O309" s="33">
        <v>0</v>
      </c>
      <c r="P309" s="33">
        <v>0</v>
      </c>
      <c r="Q309" s="33">
        <v>1000</v>
      </c>
      <c r="R309" s="33">
        <v>1000</v>
      </c>
      <c r="S309" s="33">
        <v>0</v>
      </c>
      <c r="T309" s="33">
        <v>0</v>
      </c>
      <c r="U309" s="33">
        <v>0</v>
      </c>
      <c r="V309" s="33">
        <v>0</v>
      </c>
      <c r="W309" s="33">
        <v>1</v>
      </c>
      <c r="X309" s="33" t="str">
        <f>_xlfn.XLOOKUP($D309,Bus!$A$2:$A$121,Bus!$I$2:$I$121,0)</f>
        <v>ANTIOQUIA</v>
      </c>
      <c r="Y309" s="11" t="str">
        <f>_xlfn.XLOOKUP($D309,Bus!$A$2:$A$121,Bus!$J$2:$J$121,0)</f>
        <v>ANTIOQUI</v>
      </c>
    </row>
    <row r="310" spans="1:25" ht="13">
      <c r="A310" s="43" t="s">
        <v>1188</v>
      </c>
      <c r="B310" s="39" t="s">
        <v>610</v>
      </c>
      <c r="C310" s="33" t="s">
        <v>198</v>
      </c>
      <c r="D310" s="33" t="s">
        <v>864</v>
      </c>
      <c r="E310" s="33">
        <v>0</v>
      </c>
      <c r="F310" s="33">
        <v>0</v>
      </c>
      <c r="G310" s="33">
        <v>0</v>
      </c>
      <c r="H310" s="33">
        <v>0</v>
      </c>
      <c r="I310" s="33">
        <v>13.8</v>
      </c>
      <c r="J310" s="33">
        <v>0.9</v>
      </c>
      <c r="K310" s="33">
        <v>0</v>
      </c>
      <c r="L310" s="33">
        <v>10</v>
      </c>
      <c r="M310" s="33">
        <v>-2</v>
      </c>
      <c r="N310" s="33">
        <v>2</v>
      </c>
      <c r="O310" s="33">
        <v>0</v>
      </c>
      <c r="P310" s="33">
        <v>0</v>
      </c>
      <c r="Q310" s="33">
        <v>1000</v>
      </c>
      <c r="R310" s="33">
        <v>1000</v>
      </c>
      <c r="S310" s="33">
        <v>0</v>
      </c>
      <c r="T310" s="33">
        <v>0</v>
      </c>
      <c r="U310" s="33">
        <v>0</v>
      </c>
      <c r="V310" s="33">
        <v>0</v>
      </c>
      <c r="W310" s="33">
        <v>1</v>
      </c>
      <c r="X310" s="33" t="str">
        <f>_xlfn.XLOOKUP($D310,Bus!$A$2:$A$121,Bus!$I$2:$I$121,0)</f>
        <v>ANTIOQUIA</v>
      </c>
      <c r="Y310" s="11" t="str">
        <f>_xlfn.XLOOKUP($D310,Bus!$A$2:$A$121,Bus!$J$2:$J$121,0)</f>
        <v>ANTIOQUI</v>
      </c>
    </row>
    <row r="311" spans="1:25" ht="13">
      <c r="A311" s="43" t="s">
        <v>1189</v>
      </c>
      <c r="B311" s="39" t="s">
        <v>611</v>
      </c>
      <c r="C311" s="33" t="s">
        <v>195</v>
      </c>
      <c r="D311" s="33" t="s">
        <v>861</v>
      </c>
      <c r="E311" s="33">
        <v>0</v>
      </c>
      <c r="F311" s="33">
        <v>0</v>
      </c>
      <c r="G311" s="33">
        <v>0</v>
      </c>
      <c r="H311" s="33">
        <v>0</v>
      </c>
      <c r="I311" s="33">
        <v>6.6</v>
      </c>
      <c r="J311" s="33">
        <v>0.85</v>
      </c>
      <c r="K311" s="33">
        <v>1</v>
      </c>
      <c r="L311" s="33">
        <v>21</v>
      </c>
      <c r="M311" s="33">
        <v>-11.783334</v>
      </c>
      <c r="N311" s="33">
        <v>12.616667</v>
      </c>
      <c r="O311" s="33">
        <v>0</v>
      </c>
      <c r="P311" s="33">
        <v>0</v>
      </c>
      <c r="Q311" s="33">
        <v>1000</v>
      </c>
      <c r="R311" s="33">
        <v>1000</v>
      </c>
      <c r="S311" s="33">
        <v>0</v>
      </c>
      <c r="T311" s="33">
        <v>0</v>
      </c>
      <c r="U311" s="33">
        <v>0</v>
      </c>
      <c r="V311" s="33">
        <v>0</v>
      </c>
      <c r="W311" s="33">
        <v>1</v>
      </c>
      <c r="X311" s="33" t="str">
        <f>_xlfn.XLOOKUP($D311,Bus!$A$2:$A$121,Bus!$I$2:$I$121,0)</f>
        <v>ANTIOQUIA</v>
      </c>
      <c r="Y311" s="11" t="str">
        <f>_xlfn.XLOOKUP($D311,Bus!$A$2:$A$121,Bus!$J$2:$J$121,0)</f>
        <v>ANTIOQUI</v>
      </c>
    </row>
    <row r="312" spans="1:25" ht="13">
      <c r="A312" s="43" t="s">
        <v>1190</v>
      </c>
      <c r="B312" s="39" t="s">
        <v>612</v>
      </c>
      <c r="C312" s="33" t="s">
        <v>192</v>
      </c>
      <c r="D312" s="33" t="s">
        <v>858</v>
      </c>
      <c r="E312" s="33">
        <v>0</v>
      </c>
      <c r="F312" s="33">
        <v>0</v>
      </c>
      <c r="G312" s="33">
        <v>0</v>
      </c>
      <c r="H312" s="33">
        <v>0</v>
      </c>
      <c r="I312" s="33">
        <v>13.8</v>
      </c>
      <c r="J312" s="33">
        <v>0.95</v>
      </c>
      <c r="K312" s="33">
        <v>15</v>
      </c>
      <c r="L312" s="33">
        <v>85</v>
      </c>
      <c r="M312" s="33">
        <v>-33</v>
      </c>
      <c r="N312" s="33">
        <v>28</v>
      </c>
      <c r="O312" s="33">
        <v>0</v>
      </c>
      <c r="P312" s="33">
        <v>0</v>
      </c>
      <c r="Q312" s="33">
        <v>1000</v>
      </c>
      <c r="R312" s="33">
        <v>1000</v>
      </c>
      <c r="S312" s="33">
        <v>0</v>
      </c>
      <c r="T312" s="33">
        <v>0</v>
      </c>
      <c r="U312" s="33">
        <v>0</v>
      </c>
      <c r="V312" s="33">
        <v>0</v>
      </c>
      <c r="W312" s="33">
        <v>1</v>
      </c>
      <c r="X312" s="33" t="str">
        <f>_xlfn.XLOOKUP($D312,Bus!$A$2:$A$121,Bus!$I$2:$I$121,0)</f>
        <v>ANTIOQUIA</v>
      </c>
      <c r="Y312" s="11" t="str">
        <f>_xlfn.XLOOKUP($D312,Bus!$A$2:$A$121,Bus!$J$2:$J$121,0)</f>
        <v>ANTIOQUI</v>
      </c>
    </row>
    <row r="313" spans="1:25" ht="13">
      <c r="A313" s="43" t="s">
        <v>1191</v>
      </c>
      <c r="B313" s="39" t="s">
        <v>613</v>
      </c>
      <c r="C313" s="33" t="s">
        <v>186</v>
      </c>
      <c r="D313" s="33" t="s">
        <v>852</v>
      </c>
      <c r="E313" s="33">
        <v>0</v>
      </c>
      <c r="F313" s="33">
        <v>0</v>
      </c>
      <c r="G313" s="33">
        <v>0</v>
      </c>
      <c r="H313" s="33">
        <v>0</v>
      </c>
      <c r="I313" s="33">
        <v>13.8</v>
      </c>
      <c r="J313" s="33">
        <v>0.95</v>
      </c>
      <c r="K313" s="33">
        <v>0</v>
      </c>
      <c r="L313" s="33">
        <v>102</v>
      </c>
      <c r="M313" s="33">
        <v>-30.098040000000001</v>
      </c>
      <c r="N313" s="33">
        <v>34.784312999999997</v>
      </c>
      <c r="O313" s="33">
        <v>0</v>
      </c>
      <c r="P313" s="33">
        <v>0</v>
      </c>
      <c r="Q313" s="33">
        <v>1000</v>
      </c>
      <c r="R313" s="33">
        <v>1000</v>
      </c>
      <c r="S313" s="33">
        <v>0</v>
      </c>
      <c r="T313" s="33">
        <v>0</v>
      </c>
      <c r="U313" s="33">
        <v>0</v>
      </c>
      <c r="V313" s="33">
        <v>0</v>
      </c>
      <c r="W313" s="33">
        <v>1</v>
      </c>
      <c r="X313" s="33" t="str">
        <f>_xlfn.XLOOKUP($D313,Bus!$A$2:$A$121,Bus!$I$2:$I$121,0)</f>
        <v>ANTIOQUIA</v>
      </c>
      <c r="Y313" s="11" t="str">
        <f>_xlfn.XLOOKUP($D313,Bus!$A$2:$A$121,Bus!$J$2:$J$121,0)</f>
        <v>ANTIOQUI</v>
      </c>
    </row>
    <row r="314" spans="1:25" ht="13">
      <c r="A314" s="43" t="s">
        <v>1192</v>
      </c>
      <c r="B314" s="39" t="s">
        <v>614</v>
      </c>
      <c r="C314" s="33" t="s">
        <v>186</v>
      </c>
      <c r="D314" s="33" t="s">
        <v>852</v>
      </c>
      <c r="E314" s="33">
        <v>0</v>
      </c>
      <c r="F314" s="33">
        <v>0</v>
      </c>
      <c r="G314" s="33">
        <v>0</v>
      </c>
      <c r="H314" s="33">
        <v>0</v>
      </c>
      <c r="I314" s="33">
        <v>13.8</v>
      </c>
      <c r="J314" s="33">
        <v>0.95</v>
      </c>
      <c r="K314" s="33">
        <v>0</v>
      </c>
      <c r="L314" s="33">
        <v>102</v>
      </c>
      <c r="M314" s="33">
        <v>-30.098040000000001</v>
      </c>
      <c r="N314" s="33">
        <v>34.784312999999997</v>
      </c>
      <c r="O314" s="33">
        <v>0</v>
      </c>
      <c r="P314" s="33">
        <v>0</v>
      </c>
      <c r="Q314" s="33">
        <v>1000</v>
      </c>
      <c r="R314" s="33">
        <v>1000</v>
      </c>
      <c r="S314" s="33">
        <v>0</v>
      </c>
      <c r="T314" s="33">
        <v>0</v>
      </c>
      <c r="U314" s="33">
        <v>0</v>
      </c>
      <c r="V314" s="33">
        <v>0</v>
      </c>
      <c r="W314" s="33">
        <v>1</v>
      </c>
      <c r="X314" s="33" t="str">
        <f>_xlfn.XLOOKUP($D314,Bus!$A$2:$A$121,Bus!$I$2:$I$121,0)</f>
        <v>ANTIOQUIA</v>
      </c>
      <c r="Y314" s="11" t="str">
        <f>_xlfn.XLOOKUP($D314,Bus!$A$2:$A$121,Bus!$J$2:$J$121,0)</f>
        <v>ANTIOQUI</v>
      </c>
    </row>
    <row r="315" spans="1:25" ht="13">
      <c r="A315" s="43" t="s">
        <v>1193</v>
      </c>
      <c r="B315" s="39" t="s">
        <v>615</v>
      </c>
      <c r="C315" s="33" t="s">
        <v>193</v>
      </c>
      <c r="D315" s="33" t="s">
        <v>859</v>
      </c>
      <c r="E315" s="33">
        <v>0</v>
      </c>
      <c r="F315" s="33">
        <v>0</v>
      </c>
      <c r="G315" s="33">
        <v>0</v>
      </c>
      <c r="H315" s="33">
        <v>0</v>
      </c>
      <c r="I315" s="33">
        <v>13.8</v>
      </c>
      <c r="J315" s="33">
        <v>0.96</v>
      </c>
      <c r="K315" s="33">
        <v>55</v>
      </c>
      <c r="L315" s="33">
        <v>69</v>
      </c>
      <c r="M315" s="33">
        <v>-29</v>
      </c>
      <c r="N315" s="33">
        <v>27</v>
      </c>
      <c r="O315" s="33">
        <v>0</v>
      </c>
      <c r="P315" s="33">
        <v>0</v>
      </c>
      <c r="Q315" s="33">
        <v>1000</v>
      </c>
      <c r="R315" s="33">
        <v>1000</v>
      </c>
      <c r="S315" s="33">
        <v>0</v>
      </c>
      <c r="T315" s="33">
        <v>0</v>
      </c>
      <c r="U315" s="33">
        <v>0</v>
      </c>
      <c r="V315" s="33">
        <v>0</v>
      </c>
      <c r="W315" s="33">
        <v>1</v>
      </c>
      <c r="X315" s="33" t="str">
        <f>_xlfn.XLOOKUP($D315,Bus!$A$2:$A$121,Bus!$I$2:$I$121,0)</f>
        <v>ANTIOQUIA</v>
      </c>
      <c r="Y315" s="11" t="str">
        <f>_xlfn.XLOOKUP($D315,Bus!$A$2:$A$121,Bus!$J$2:$J$121,0)</f>
        <v>ANTIOQUI</v>
      </c>
    </row>
    <row r="316" spans="1:25" ht="13">
      <c r="A316" s="43" t="s">
        <v>1194</v>
      </c>
      <c r="B316" s="39" t="s">
        <v>616</v>
      </c>
      <c r="C316" s="33" t="s">
        <v>196</v>
      </c>
      <c r="D316" s="33" t="s">
        <v>862</v>
      </c>
      <c r="E316" s="33">
        <v>0</v>
      </c>
      <c r="F316" s="33">
        <v>0</v>
      </c>
      <c r="G316" s="33">
        <v>0</v>
      </c>
      <c r="H316" s="33">
        <v>0</v>
      </c>
      <c r="I316" s="33">
        <v>13.8</v>
      </c>
      <c r="J316" s="33">
        <v>0.9</v>
      </c>
      <c r="K316" s="33">
        <v>75</v>
      </c>
      <c r="L316" s="33">
        <v>135</v>
      </c>
      <c r="M316" s="33">
        <v>-66.633331000000013</v>
      </c>
      <c r="N316" s="33">
        <v>75.566665999999998</v>
      </c>
      <c r="O316" s="33">
        <v>0</v>
      </c>
      <c r="P316" s="33">
        <v>0</v>
      </c>
      <c r="Q316" s="33">
        <v>1000</v>
      </c>
      <c r="R316" s="33">
        <v>1000</v>
      </c>
      <c r="S316" s="33">
        <v>0</v>
      </c>
      <c r="T316" s="33">
        <v>0</v>
      </c>
      <c r="U316" s="33">
        <v>0</v>
      </c>
      <c r="V316" s="33">
        <v>0</v>
      </c>
      <c r="W316" s="33">
        <v>1</v>
      </c>
      <c r="X316" s="33" t="str">
        <f>_xlfn.XLOOKUP($D316,Bus!$A$2:$A$121,Bus!$I$2:$I$121,0)</f>
        <v>ANTIOQUIA</v>
      </c>
      <c r="Y316" s="11" t="str">
        <f>_xlfn.XLOOKUP($D316,Bus!$A$2:$A$121,Bus!$J$2:$J$121,0)</f>
        <v>ANTIOQUI</v>
      </c>
    </row>
    <row r="317" spans="1:25" ht="13">
      <c r="A317" s="43" t="s">
        <v>1195</v>
      </c>
      <c r="B317" s="39" t="s">
        <v>617</v>
      </c>
      <c r="C317" s="33" t="s">
        <v>203</v>
      </c>
      <c r="D317" s="33" t="s">
        <v>869</v>
      </c>
      <c r="E317" s="33">
        <v>0</v>
      </c>
      <c r="F317" s="33">
        <v>0</v>
      </c>
      <c r="G317" s="33">
        <v>0</v>
      </c>
      <c r="H317" s="33">
        <v>0</v>
      </c>
      <c r="I317" s="33">
        <v>13.8</v>
      </c>
      <c r="J317" s="33">
        <v>0.8</v>
      </c>
      <c r="K317" s="33">
        <v>0</v>
      </c>
      <c r="L317" s="33">
        <v>1.4</v>
      </c>
      <c r="M317" s="33">
        <v>-1.2E-2</v>
      </c>
      <c r="N317" s="33">
        <v>0.6</v>
      </c>
      <c r="O317" s="33">
        <v>0</v>
      </c>
      <c r="P317" s="33">
        <v>0</v>
      </c>
      <c r="Q317" s="33">
        <v>1000</v>
      </c>
      <c r="R317" s="33">
        <v>1000</v>
      </c>
      <c r="S317" s="33">
        <v>0</v>
      </c>
      <c r="T317" s="33">
        <v>0</v>
      </c>
      <c r="U317" s="33">
        <v>0</v>
      </c>
      <c r="V317" s="33">
        <v>0</v>
      </c>
      <c r="W317" s="33">
        <v>1</v>
      </c>
      <c r="X317" s="33" t="str">
        <f>_xlfn.XLOOKUP($D317,Bus!$A$2:$A$121,Bus!$I$2:$I$121,0)</f>
        <v>ANTIOQUIA</v>
      </c>
      <c r="Y317" s="11" t="str">
        <f>_xlfn.XLOOKUP($D317,Bus!$A$2:$A$121,Bus!$J$2:$J$121,0)</f>
        <v>ANTIOQUI</v>
      </c>
    </row>
    <row r="318" spans="1:25" ht="13">
      <c r="A318" s="43" t="s">
        <v>1196</v>
      </c>
      <c r="B318" s="39" t="s">
        <v>618</v>
      </c>
      <c r="C318" s="33" t="s">
        <v>198</v>
      </c>
      <c r="D318" s="33" t="s">
        <v>864</v>
      </c>
      <c r="E318" s="33">
        <v>0</v>
      </c>
      <c r="F318" s="33">
        <v>0</v>
      </c>
      <c r="G318" s="33">
        <v>0</v>
      </c>
      <c r="H318" s="33">
        <v>0</v>
      </c>
      <c r="I318" s="33">
        <v>4.16</v>
      </c>
      <c r="J318" s="33">
        <v>0.9</v>
      </c>
      <c r="K318" s="33">
        <v>0.72</v>
      </c>
      <c r="L318" s="33">
        <v>7.29</v>
      </c>
      <c r="M318" s="33">
        <v>0</v>
      </c>
      <c r="N318" s="33">
        <v>1.05</v>
      </c>
      <c r="O318" s="33">
        <v>0</v>
      </c>
      <c r="P318" s="33">
        <v>0</v>
      </c>
      <c r="Q318" s="33">
        <v>1000</v>
      </c>
      <c r="R318" s="33">
        <v>1000</v>
      </c>
      <c r="S318" s="33">
        <v>0</v>
      </c>
      <c r="T318" s="33">
        <v>0</v>
      </c>
      <c r="U318" s="33">
        <v>0</v>
      </c>
      <c r="V318" s="33">
        <v>0</v>
      </c>
      <c r="W318" s="33">
        <v>1</v>
      </c>
      <c r="X318" s="33" t="str">
        <f>_xlfn.XLOOKUP($D318,Bus!$A$2:$A$121,Bus!$I$2:$I$121,0)</f>
        <v>ANTIOQUIA</v>
      </c>
      <c r="Y318" s="11" t="str">
        <f>_xlfn.XLOOKUP($D318,Bus!$A$2:$A$121,Bus!$J$2:$J$121,0)</f>
        <v>ANTIOQUI</v>
      </c>
    </row>
    <row r="319" spans="1:25" ht="13">
      <c r="A319" s="43" t="s">
        <v>1197</v>
      </c>
      <c r="B319" s="39" t="s">
        <v>619</v>
      </c>
      <c r="C319" s="33" t="s">
        <v>200</v>
      </c>
      <c r="D319" s="33" t="s">
        <v>866</v>
      </c>
      <c r="E319" s="33">
        <v>0</v>
      </c>
      <c r="F319" s="33">
        <v>0</v>
      </c>
      <c r="G319" s="33">
        <v>0</v>
      </c>
      <c r="H319" s="33">
        <v>0</v>
      </c>
      <c r="I319" s="33">
        <v>13.8</v>
      </c>
      <c r="J319" s="33">
        <v>0.85</v>
      </c>
      <c r="K319" s="33">
        <v>3.9</v>
      </c>
      <c r="L319" s="33">
        <v>9.5</v>
      </c>
      <c r="M319" s="33">
        <v>-4.0199999999999996</v>
      </c>
      <c r="N319" s="33">
        <v>5.119999</v>
      </c>
      <c r="O319" s="33">
        <v>0</v>
      </c>
      <c r="P319" s="33">
        <v>0</v>
      </c>
      <c r="Q319" s="33">
        <v>1000</v>
      </c>
      <c r="R319" s="33">
        <v>1000</v>
      </c>
      <c r="S319" s="33">
        <v>0</v>
      </c>
      <c r="T319" s="33">
        <v>0</v>
      </c>
      <c r="U319" s="33">
        <v>0</v>
      </c>
      <c r="V319" s="33">
        <v>0</v>
      </c>
      <c r="W319" s="33">
        <v>1</v>
      </c>
      <c r="X319" s="33" t="str">
        <f>_xlfn.XLOOKUP($D319,Bus!$A$2:$A$121,Bus!$I$2:$I$121,0)</f>
        <v>ANTIOQUIA</v>
      </c>
      <c r="Y319" s="11" t="str">
        <f>_xlfn.XLOOKUP($D319,Bus!$A$2:$A$121,Bus!$J$2:$J$121,0)</f>
        <v>ANTIOQUI</v>
      </c>
    </row>
    <row r="320" spans="1:25" ht="13">
      <c r="A320" s="43" t="s">
        <v>1198</v>
      </c>
      <c r="B320" s="39" t="s">
        <v>620</v>
      </c>
      <c r="C320" s="33" t="s">
        <v>200</v>
      </c>
      <c r="D320" s="33" t="s">
        <v>866</v>
      </c>
      <c r="E320" s="33">
        <v>0</v>
      </c>
      <c r="F320" s="33">
        <v>0</v>
      </c>
      <c r="G320" s="33">
        <v>0</v>
      </c>
      <c r="H320" s="33">
        <v>0</v>
      </c>
      <c r="I320" s="33">
        <v>13.8</v>
      </c>
      <c r="J320" s="33">
        <v>0.85</v>
      </c>
      <c r="K320" s="33">
        <v>3.89</v>
      </c>
      <c r="L320" s="33">
        <v>9.5</v>
      </c>
      <c r="M320" s="33">
        <v>-4.0199999999999996</v>
      </c>
      <c r="N320" s="33">
        <v>5.12</v>
      </c>
      <c r="O320" s="33">
        <v>0</v>
      </c>
      <c r="P320" s="33">
        <v>0</v>
      </c>
      <c r="Q320" s="33">
        <v>1000</v>
      </c>
      <c r="R320" s="33">
        <v>1000</v>
      </c>
      <c r="S320" s="33">
        <v>0</v>
      </c>
      <c r="T320" s="33">
        <v>0</v>
      </c>
      <c r="U320" s="33">
        <v>0</v>
      </c>
      <c r="V320" s="33">
        <v>0</v>
      </c>
      <c r="W320" s="33">
        <v>0</v>
      </c>
      <c r="X320" s="33" t="str">
        <f>_xlfn.XLOOKUP($D320,Bus!$A$2:$A$121,Bus!$I$2:$I$121,0)</f>
        <v>ANTIOQUIA</v>
      </c>
      <c r="Y320" s="11" t="str">
        <f>_xlfn.XLOOKUP($D320,Bus!$A$2:$A$121,Bus!$J$2:$J$121,0)</f>
        <v>ANTIOQUI</v>
      </c>
    </row>
    <row r="321" spans="1:25" ht="13">
      <c r="A321" s="43" t="s">
        <v>1199</v>
      </c>
      <c r="B321" s="39" t="s">
        <v>621</v>
      </c>
      <c r="C321" s="33" t="s">
        <v>198</v>
      </c>
      <c r="D321" s="33" t="s">
        <v>864</v>
      </c>
      <c r="E321" s="33">
        <v>0</v>
      </c>
      <c r="F321" s="33">
        <v>0</v>
      </c>
      <c r="G321" s="33">
        <v>0</v>
      </c>
      <c r="H321" s="33">
        <v>0</v>
      </c>
      <c r="I321" s="33">
        <v>13.2</v>
      </c>
      <c r="J321" s="33">
        <v>0.8</v>
      </c>
      <c r="K321" s="33">
        <v>0</v>
      </c>
      <c r="L321" s="33">
        <v>1.3</v>
      </c>
      <c r="M321" s="33">
        <v>-1.2E-2</v>
      </c>
      <c r="N321" s="33">
        <v>0.6</v>
      </c>
      <c r="O321" s="33">
        <v>0</v>
      </c>
      <c r="P321" s="33">
        <v>0</v>
      </c>
      <c r="Q321" s="33">
        <v>1000</v>
      </c>
      <c r="R321" s="33">
        <v>1000</v>
      </c>
      <c r="S321" s="33">
        <v>0</v>
      </c>
      <c r="T321" s="33">
        <v>0</v>
      </c>
      <c r="U321" s="33">
        <v>0</v>
      </c>
      <c r="V321" s="33">
        <v>0</v>
      </c>
      <c r="W321" s="33">
        <v>1</v>
      </c>
      <c r="X321" s="33" t="str">
        <f>_xlfn.XLOOKUP($D321,Bus!$A$2:$A$121,Bus!$I$2:$I$121,0)</f>
        <v>ANTIOQUIA</v>
      </c>
      <c r="Y321" s="11" t="str">
        <f>_xlfn.XLOOKUP($D321,Bus!$A$2:$A$121,Bus!$J$2:$J$121,0)</f>
        <v>ANTIOQUI</v>
      </c>
    </row>
    <row r="322" spans="1:25" ht="13">
      <c r="A322" s="43" t="s">
        <v>1200</v>
      </c>
      <c r="B322" s="39" t="s">
        <v>622</v>
      </c>
      <c r="C322" s="33" t="s">
        <v>200</v>
      </c>
      <c r="D322" s="33" t="s">
        <v>866</v>
      </c>
      <c r="E322" s="33">
        <v>0</v>
      </c>
      <c r="F322" s="33">
        <v>0</v>
      </c>
      <c r="G322" s="33">
        <v>0</v>
      </c>
      <c r="H322" s="33">
        <v>0</v>
      </c>
      <c r="I322" s="33">
        <v>13.8</v>
      </c>
      <c r="J322" s="33">
        <v>0.9</v>
      </c>
      <c r="K322" s="33">
        <v>0</v>
      </c>
      <c r="L322" s="33">
        <v>10</v>
      </c>
      <c r="M322" s="33">
        <v>-5</v>
      </c>
      <c r="N322" s="33">
        <v>3</v>
      </c>
      <c r="O322" s="33">
        <v>0</v>
      </c>
      <c r="P322" s="33">
        <v>0</v>
      </c>
      <c r="Q322" s="33">
        <v>1000</v>
      </c>
      <c r="R322" s="33">
        <v>1000</v>
      </c>
      <c r="S322" s="33">
        <v>0</v>
      </c>
      <c r="T322" s="33">
        <v>0</v>
      </c>
      <c r="U322" s="33">
        <v>0</v>
      </c>
      <c r="V322" s="33">
        <v>0</v>
      </c>
      <c r="W322" s="33">
        <v>1</v>
      </c>
      <c r="X322" s="33" t="str">
        <f>_xlfn.XLOOKUP($D322,Bus!$A$2:$A$121,Bus!$I$2:$I$121,0)</f>
        <v>ANTIOQUIA</v>
      </c>
      <c r="Y322" s="11" t="str">
        <f>_xlfn.XLOOKUP($D322,Bus!$A$2:$A$121,Bus!$J$2:$J$121,0)</f>
        <v>ANTIOQUI</v>
      </c>
    </row>
    <row r="323" spans="1:25" ht="13">
      <c r="A323" s="43" t="s">
        <v>1201</v>
      </c>
      <c r="B323" s="39" t="s">
        <v>623</v>
      </c>
      <c r="C323" s="33" t="s">
        <v>199</v>
      </c>
      <c r="D323" s="33" t="s">
        <v>865</v>
      </c>
      <c r="E323" s="33">
        <v>0</v>
      </c>
      <c r="F323" s="33">
        <v>0</v>
      </c>
      <c r="G323" s="33">
        <v>0</v>
      </c>
      <c r="H323" s="33">
        <v>0</v>
      </c>
      <c r="I323" s="33">
        <v>13.8</v>
      </c>
      <c r="J323" s="33">
        <v>0.85</v>
      </c>
      <c r="K323" s="33">
        <v>30</v>
      </c>
      <c r="L323" s="33">
        <v>97</v>
      </c>
      <c r="M323" s="33">
        <v>-57.382812999999999</v>
      </c>
      <c r="N323" s="33">
        <v>79.259377000000001</v>
      </c>
      <c r="O323" s="33">
        <v>0</v>
      </c>
      <c r="P323" s="33">
        <v>0</v>
      </c>
      <c r="Q323" s="33">
        <v>1000</v>
      </c>
      <c r="R323" s="33">
        <v>1000</v>
      </c>
      <c r="S323" s="33">
        <v>0</v>
      </c>
      <c r="T323" s="33">
        <v>0</v>
      </c>
      <c r="U323" s="33">
        <v>0</v>
      </c>
      <c r="V323" s="33">
        <v>0</v>
      </c>
      <c r="W323" s="33">
        <v>1</v>
      </c>
      <c r="X323" s="33" t="str">
        <f>_xlfn.XLOOKUP($D323,Bus!$A$2:$A$121,Bus!$I$2:$I$121,0)</f>
        <v>ANTIOQUIA</v>
      </c>
      <c r="Y323" s="11" t="str">
        <f>_xlfn.XLOOKUP($D323,Bus!$A$2:$A$121,Bus!$J$2:$J$121,0)</f>
        <v>ANTIOQUI</v>
      </c>
    </row>
    <row r="324" spans="1:25" ht="13">
      <c r="A324" s="43" t="s">
        <v>1202</v>
      </c>
      <c r="B324" s="39" t="s">
        <v>624</v>
      </c>
      <c r="C324" s="33" t="s">
        <v>199</v>
      </c>
      <c r="D324" s="33" t="s">
        <v>865</v>
      </c>
      <c r="E324" s="33">
        <v>0</v>
      </c>
      <c r="F324" s="33">
        <v>0</v>
      </c>
      <c r="G324" s="33">
        <v>0</v>
      </c>
      <c r="H324" s="33">
        <v>0</v>
      </c>
      <c r="I324" s="33">
        <v>13.8</v>
      </c>
      <c r="J324" s="33">
        <v>0.85</v>
      </c>
      <c r="K324" s="33">
        <v>30</v>
      </c>
      <c r="L324" s="33">
        <v>97</v>
      </c>
      <c r="M324" s="33">
        <v>-57.382812999999999</v>
      </c>
      <c r="N324" s="33">
        <v>79.259377000000001</v>
      </c>
      <c r="O324" s="33">
        <v>0</v>
      </c>
      <c r="P324" s="33">
        <v>0</v>
      </c>
      <c r="Q324" s="33">
        <v>1000</v>
      </c>
      <c r="R324" s="33">
        <v>1000</v>
      </c>
      <c r="S324" s="33">
        <v>0</v>
      </c>
      <c r="T324" s="33">
        <v>0</v>
      </c>
      <c r="U324" s="33">
        <v>0</v>
      </c>
      <c r="V324" s="33">
        <v>0</v>
      </c>
      <c r="W324" s="33">
        <v>1</v>
      </c>
      <c r="X324" s="33" t="str">
        <f>_xlfn.XLOOKUP($D324,Bus!$A$2:$A$121,Bus!$I$2:$I$121,0)</f>
        <v>ANTIOQUIA</v>
      </c>
      <c r="Y324" s="11" t="str">
        <f>_xlfn.XLOOKUP($D324,Bus!$A$2:$A$121,Bus!$J$2:$J$121,0)</f>
        <v>ANTIOQUI</v>
      </c>
    </row>
    <row r="325" spans="1:25" ht="13">
      <c r="A325" s="43" t="s">
        <v>1203</v>
      </c>
      <c r="B325" s="39" t="s">
        <v>625</v>
      </c>
      <c r="C325" s="33" t="s">
        <v>199</v>
      </c>
      <c r="D325" s="33" t="s">
        <v>865</v>
      </c>
      <c r="E325" s="33">
        <v>0</v>
      </c>
      <c r="F325" s="33">
        <v>0</v>
      </c>
      <c r="G325" s="33">
        <v>0</v>
      </c>
      <c r="H325" s="33">
        <v>0</v>
      </c>
      <c r="I325" s="33">
        <v>13.8</v>
      </c>
      <c r="J325" s="33">
        <v>0.8</v>
      </c>
      <c r="K325" s="33">
        <v>30</v>
      </c>
      <c r="L325" s="33">
        <v>85</v>
      </c>
      <c r="M325" s="33">
        <v>-56</v>
      </c>
      <c r="N325" s="33">
        <v>96.888885000000002</v>
      </c>
      <c r="O325" s="33">
        <v>0</v>
      </c>
      <c r="P325" s="33">
        <v>0</v>
      </c>
      <c r="Q325" s="33">
        <v>1000</v>
      </c>
      <c r="R325" s="33">
        <v>1000</v>
      </c>
      <c r="S325" s="33">
        <v>0</v>
      </c>
      <c r="T325" s="33">
        <v>0</v>
      </c>
      <c r="U325" s="33">
        <v>0</v>
      </c>
      <c r="V325" s="33">
        <v>0</v>
      </c>
      <c r="W325" s="33">
        <v>1</v>
      </c>
      <c r="X325" s="33" t="str">
        <f>_xlfn.XLOOKUP($D325,Bus!$A$2:$A$121,Bus!$I$2:$I$121,0)</f>
        <v>ANTIOQUIA</v>
      </c>
      <c r="Y325" s="11" t="str">
        <f>_xlfn.XLOOKUP($D325,Bus!$A$2:$A$121,Bus!$J$2:$J$121,0)</f>
        <v>ANTIOQUI</v>
      </c>
    </row>
    <row r="326" spans="1:25" ht="13">
      <c r="A326" s="43" t="s">
        <v>1204</v>
      </c>
      <c r="B326" s="39" t="s">
        <v>626</v>
      </c>
      <c r="C326" s="33" t="s">
        <v>204</v>
      </c>
      <c r="D326" s="33" t="s">
        <v>870</v>
      </c>
      <c r="E326" s="33">
        <v>0</v>
      </c>
      <c r="F326" s="33">
        <v>0</v>
      </c>
      <c r="G326" s="33">
        <v>0</v>
      </c>
      <c r="H326" s="33">
        <v>0</v>
      </c>
      <c r="I326" s="33">
        <v>13.8</v>
      </c>
      <c r="J326" s="33">
        <v>0.9</v>
      </c>
      <c r="K326" s="33">
        <v>125</v>
      </c>
      <c r="L326" s="33">
        <v>180</v>
      </c>
      <c r="M326" s="33">
        <v>-106.72840100000001</v>
      </c>
      <c r="N326" s="33">
        <v>97.851852000000008</v>
      </c>
      <c r="O326" s="33">
        <v>0</v>
      </c>
      <c r="P326" s="33">
        <v>0</v>
      </c>
      <c r="Q326" s="33">
        <v>1000</v>
      </c>
      <c r="R326" s="33">
        <v>1000</v>
      </c>
      <c r="S326" s="33">
        <v>0</v>
      </c>
      <c r="T326" s="33">
        <v>0</v>
      </c>
      <c r="U326" s="33">
        <v>0</v>
      </c>
      <c r="V326" s="33">
        <v>0</v>
      </c>
      <c r="W326" s="33">
        <v>1</v>
      </c>
      <c r="X326" s="33" t="str">
        <f>_xlfn.XLOOKUP($D326,Bus!$A$2:$A$121,Bus!$I$2:$I$121,0)</f>
        <v>ANTIOQUIA</v>
      </c>
      <c r="Y326" s="11" t="str">
        <f>_xlfn.XLOOKUP($D326,Bus!$A$2:$A$121,Bus!$J$2:$J$121,0)</f>
        <v>ANTIOQUI</v>
      </c>
    </row>
    <row r="327" spans="1:25" ht="13">
      <c r="A327" s="43" t="s">
        <v>1205</v>
      </c>
      <c r="B327" s="39" t="s">
        <v>627</v>
      </c>
      <c r="C327" s="33" t="s">
        <v>204</v>
      </c>
      <c r="D327" s="33" t="s">
        <v>870</v>
      </c>
      <c r="E327" s="33">
        <v>0</v>
      </c>
      <c r="F327" s="33">
        <v>0</v>
      </c>
      <c r="G327" s="33">
        <v>0</v>
      </c>
      <c r="H327" s="33">
        <v>0</v>
      </c>
      <c r="I327" s="33">
        <v>13.8</v>
      </c>
      <c r="J327" s="33">
        <v>0.9</v>
      </c>
      <c r="K327" s="33">
        <v>125</v>
      </c>
      <c r="L327" s="33">
        <v>180</v>
      </c>
      <c r="M327" s="33">
        <v>-106.72840100000001</v>
      </c>
      <c r="N327" s="33">
        <v>97.851852000000008</v>
      </c>
      <c r="O327" s="33">
        <v>0</v>
      </c>
      <c r="P327" s="33">
        <v>0</v>
      </c>
      <c r="Q327" s="33">
        <v>1000</v>
      </c>
      <c r="R327" s="33">
        <v>1000</v>
      </c>
      <c r="S327" s="33">
        <v>0</v>
      </c>
      <c r="T327" s="33">
        <v>0</v>
      </c>
      <c r="U327" s="33">
        <v>0</v>
      </c>
      <c r="V327" s="33">
        <v>0</v>
      </c>
      <c r="W327" s="33">
        <v>1</v>
      </c>
      <c r="X327" s="33" t="str">
        <f>_xlfn.XLOOKUP($D327,Bus!$A$2:$A$121,Bus!$I$2:$I$121,0)</f>
        <v>ANTIOQUIA</v>
      </c>
      <c r="Y327" s="11" t="str">
        <f>_xlfn.XLOOKUP($D327,Bus!$A$2:$A$121,Bus!$J$2:$J$121,0)</f>
        <v>ANTIOQUI</v>
      </c>
    </row>
    <row r="328" spans="1:25" ht="13">
      <c r="A328" s="43" t="s">
        <v>1206</v>
      </c>
      <c r="B328" s="39" t="s">
        <v>628</v>
      </c>
      <c r="C328" s="33" t="s">
        <v>204</v>
      </c>
      <c r="D328" s="33" t="s">
        <v>870</v>
      </c>
      <c r="E328" s="33">
        <v>0</v>
      </c>
      <c r="F328" s="33">
        <v>0</v>
      </c>
      <c r="G328" s="33">
        <v>0</v>
      </c>
      <c r="H328" s="33">
        <v>0</v>
      </c>
      <c r="I328" s="33">
        <v>13.8</v>
      </c>
      <c r="J328" s="33">
        <v>0.9</v>
      </c>
      <c r="K328" s="33">
        <v>125</v>
      </c>
      <c r="L328" s="33">
        <v>180</v>
      </c>
      <c r="M328" s="33">
        <v>-106.72840100000001</v>
      </c>
      <c r="N328" s="33">
        <v>97.851852000000008</v>
      </c>
      <c r="O328" s="33">
        <v>0</v>
      </c>
      <c r="P328" s="33">
        <v>0</v>
      </c>
      <c r="Q328" s="33">
        <v>1000</v>
      </c>
      <c r="R328" s="33">
        <v>1000</v>
      </c>
      <c r="S328" s="33">
        <v>0</v>
      </c>
      <c r="T328" s="33">
        <v>0</v>
      </c>
      <c r="U328" s="33">
        <v>0</v>
      </c>
      <c r="V328" s="33">
        <v>0</v>
      </c>
      <c r="W328" s="33">
        <v>1</v>
      </c>
      <c r="X328" s="33" t="str">
        <f>_xlfn.XLOOKUP($D328,Bus!$A$2:$A$121,Bus!$I$2:$I$121,0)</f>
        <v>ANTIOQUIA</v>
      </c>
      <c r="Y328" s="11" t="str">
        <f>_xlfn.XLOOKUP($D328,Bus!$A$2:$A$121,Bus!$J$2:$J$121,0)</f>
        <v>ANTIOQUI</v>
      </c>
    </row>
    <row r="329" spans="1:25" ht="13">
      <c r="A329" s="43" t="s">
        <v>1207</v>
      </c>
      <c r="B329" s="39" t="s">
        <v>629</v>
      </c>
      <c r="C329" s="33" t="s">
        <v>204</v>
      </c>
      <c r="D329" s="33" t="s">
        <v>870</v>
      </c>
      <c r="E329" s="33">
        <v>0</v>
      </c>
      <c r="F329" s="33">
        <v>0</v>
      </c>
      <c r="G329" s="33">
        <v>0</v>
      </c>
      <c r="H329" s="33">
        <v>0</v>
      </c>
      <c r="I329" s="33">
        <v>13.8</v>
      </c>
      <c r="J329" s="33">
        <v>0.9</v>
      </c>
      <c r="K329" s="33">
        <v>125</v>
      </c>
      <c r="L329" s="33">
        <v>190</v>
      </c>
      <c r="M329" s="33">
        <v>-106.833336</v>
      </c>
      <c r="N329" s="33">
        <v>98.166663999999997</v>
      </c>
      <c r="O329" s="33">
        <v>0</v>
      </c>
      <c r="P329" s="33">
        <v>0</v>
      </c>
      <c r="Q329" s="33">
        <v>1000</v>
      </c>
      <c r="R329" s="33">
        <v>1000</v>
      </c>
      <c r="S329" s="33">
        <v>0</v>
      </c>
      <c r="T329" s="33">
        <v>0</v>
      </c>
      <c r="U329" s="33">
        <v>0</v>
      </c>
      <c r="V329" s="33">
        <v>0</v>
      </c>
      <c r="W329" s="33">
        <v>0</v>
      </c>
      <c r="X329" s="33" t="str">
        <f>_xlfn.XLOOKUP($D329,Bus!$A$2:$A$121,Bus!$I$2:$I$121,0)</f>
        <v>ANTIOQUIA</v>
      </c>
      <c r="Y329" s="11" t="str">
        <f>_xlfn.XLOOKUP($D329,Bus!$A$2:$A$121,Bus!$J$2:$J$121,0)</f>
        <v>ANTIOQUI</v>
      </c>
    </row>
    <row r="330" spans="1:25" ht="13">
      <c r="A330" s="43" t="s">
        <v>1208</v>
      </c>
      <c r="B330" s="39" t="s">
        <v>630</v>
      </c>
      <c r="C330" s="33" t="s">
        <v>190</v>
      </c>
      <c r="D330" s="33" t="s">
        <v>856</v>
      </c>
      <c r="E330" s="33">
        <v>0</v>
      </c>
      <c r="F330" s="33">
        <v>0</v>
      </c>
      <c r="G330" s="33">
        <v>0</v>
      </c>
      <c r="H330" s="33">
        <v>0</v>
      </c>
      <c r="I330" s="33">
        <v>16.5</v>
      </c>
      <c r="J330" s="33">
        <v>0.95</v>
      </c>
      <c r="K330" s="33">
        <v>22</v>
      </c>
      <c r="L330" s="33">
        <v>155</v>
      </c>
      <c r="M330" s="33">
        <v>-55.903846999999999</v>
      </c>
      <c r="N330" s="33">
        <v>59.076923000000001</v>
      </c>
      <c r="O330" s="33">
        <v>0</v>
      </c>
      <c r="P330" s="33">
        <v>0</v>
      </c>
      <c r="Q330" s="33">
        <v>1000</v>
      </c>
      <c r="R330" s="33">
        <v>1000</v>
      </c>
      <c r="S330" s="33">
        <v>0</v>
      </c>
      <c r="T330" s="33">
        <v>0</v>
      </c>
      <c r="U330" s="33">
        <v>0</v>
      </c>
      <c r="V330" s="33">
        <v>0</v>
      </c>
      <c r="W330" s="33">
        <v>1</v>
      </c>
      <c r="X330" s="33" t="str">
        <f>_xlfn.XLOOKUP($D330,Bus!$A$2:$A$121,Bus!$I$2:$I$121,0)</f>
        <v>ANTIOQUIA</v>
      </c>
      <c r="Y330" s="11" t="str">
        <f>_xlfn.XLOOKUP($D330,Bus!$A$2:$A$121,Bus!$J$2:$J$121,0)</f>
        <v>ANTIOQUI</v>
      </c>
    </row>
    <row r="331" spans="1:25" ht="13">
      <c r="A331" s="43" t="s">
        <v>1209</v>
      </c>
      <c r="B331" s="39" t="s">
        <v>631</v>
      </c>
      <c r="C331" s="33" t="s">
        <v>191</v>
      </c>
      <c r="D331" s="33" t="s">
        <v>857</v>
      </c>
      <c r="E331" s="33">
        <v>0</v>
      </c>
      <c r="F331" s="33">
        <v>0</v>
      </c>
      <c r="G331" s="33">
        <v>0</v>
      </c>
      <c r="H331" s="33">
        <v>0</v>
      </c>
      <c r="I331" s="33">
        <v>16.5</v>
      </c>
      <c r="J331" s="33">
        <v>0.95</v>
      </c>
      <c r="K331" s="33">
        <v>22</v>
      </c>
      <c r="L331" s="33">
        <v>155</v>
      </c>
      <c r="M331" s="33">
        <v>-55.903846999999999</v>
      </c>
      <c r="N331" s="33">
        <v>58.076923000000001</v>
      </c>
      <c r="O331" s="33">
        <v>0</v>
      </c>
      <c r="P331" s="33">
        <v>0</v>
      </c>
      <c r="Q331" s="33">
        <v>1000</v>
      </c>
      <c r="R331" s="33">
        <v>1000</v>
      </c>
      <c r="S331" s="33">
        <v>0</v>
      </c>
      <c r="T331" s="33">
        <v>0</v>
      </c>
      <c r="U331" s="33">
        <v>0</v>
      </c>
      <c r="V331" s="33">
        <v>0</v>
      </c>
      <c r="W331" s="33">
        <v>1</v>
      </c>
      <c r="X331" s="33" t="str">
        <f>_xlfn.XLOOKUP($D331,Bus!$A$2:$A$121,Bus!$I$2:$I$121,0)</f>
        <v>ANTIOQUIA</v>
      </c>
      <c r="Y331" s="11" t="str">
        <f>_xlfn.XLOOKUP($D331,Bus!$A$2:$A$121,Bus!$J$2:$J$121,0)</f>
        <v>ANTIOQUI</v>
      </c>
    </row>
    <row r="332" spans="1:25" ht="13">
      <c r="A332" s="43" t="s">
        <v>1210</v>
      </c>
      <c r="B332" s="39" t="s">
        <v>632</v>
      </c>
      <c r="C332" s="33" t="s">
        <v>191</v>
      </c>
      <c r="D332" s="33" t="s">
        <v>857</v>
      </c>
      <c r="E332" s="33">
        <v>0</v>
      </c>
      <c r="F332" s="33">
        <v>0</v>
      </c>
      <c r="G332" s="33">
        <v>0</v>
      </c>
      <c r="H332" s="33">
        <v>0</v>
      </c>
      <c r="I332" s="33">
        <v>16.5</v>
      </c>
      <c r="J332" s="33">
        <v>0.95</v>
      </c>
      <c r="K332" s="33">
        <v>22</v>
      </c>
      <c r="L332" s="33">
        <v>155</v>
      </c>
      <c r="M332" s="33">
        <v>-55.903846999999999</v>
      </c>
      <c r="N332" s="33">
        <v>59.076923000000001</v>
      </c>
      <c r="O332" s="33">
        <v>0</v>
      </c>
      <c r="P332" s="33">
        <v>0</v>
      </c>
      <c r="Q332" s="33">
        <v>1000</v>
      </c>
      <c r="R332" s="33">
        <v>1000</v>
      </c>
      <c r="S332" s="33">
        <v>0</v>
      </c>
      <c r="T332" s="33">
        <v>0</v>
      </c>
      <c r="U332" s="33">
        <v>0</v>
      </c>
      <c r="V332" s="33">
        <v>0</v>
      </c>
      <c r="W332" s="33">
        <v>1</v>
      </c>
      <c r="X332" s="33" t="str">
        <f>_xlfn.XLOOKUP($D332,Bus!$A$2:$A$121,Bus!$I$2:$I$121,0)</f>
        <v>ANTIOQUIA</v>
      </c>
      <c r="Y332" s="11" t="str">
        <f>_xlfn.XLOOKUP($D332,Bus!$A$2:$A$121,Bus!$J$2:$J$121,0)</f>
        <v>ANTIOQUI</v>
      </c>
    </row>
    <row r="333" spans="1:25" ht="13">
      <c r="A333" s="43" t="s">
        <v>1211</v>
      </c>
      <c r="B333" s="39" t="s">
        <v>633</v>
      </c>
      <c r="C333" s="33" t="s">
        <v>191</v>
      </c>
      <c r="D333" s="33" t="s">
        <v>857</v>
      </c>
      <c r="E333" s="33">
        <v>0</v>
      </c>
      <c r="F333" s="33">
        <v>0</v>
      </c>
      <c r="G333" s="33">
        <v>0</v>
      </c>
      <c r="H333" s="33">
        <v>0</v>
      </c>
      <c r="I333" s="33">
        <v>16.5</v>
      </c>
      <c r="J333" s="33">
        <v>0.95</v>
      </c>
      <c r="K333" s="33">
        <v>22</v>
      </c>
      <c r="L333" s="33">
        <v>155</v>
      </c>
      <c r="M333" s="33">
        <v>-55.903846999999999</v>
      </c>
      <c r="N333" s="33">
        <v>59.076923000000001</v>
      </c>
      <c r="O333" s="33">
        <v>0</v>
      </c>
      <c r="P333" s="33">
        <v>0</v>
      </c>
      <c r="Q333" s="33">
        <v>1000</v>
      </c>
      <c r="R333" s="33">
        <v>1000</v>
      </c>
      <c r="S333" s="33">
        <v>0</v>
      </c>
      <c r="T333" s="33">
        <v>0</v>
      </c>
      <c r="U333" s="33">
        <v>0</v>
      </c>
      <c r="V333" s="33">
        <v>0</v>
      </c>
      <c r="W333" s="33">
        <v>1</v>
      </c>
      <c r="X333" s="33" t="str">
        <f>_xlfn.XLOOKUP($D333,Bus!$A$2:$A$121,Bus!$I$2:$I$121,0)</f>
        <v>ANTIOQUIA</v>
      </c>
      <c r="Y333" s="11" t="str">
        <f>_xlfn.XLOOKUP($D333,Bus!$A$2:$A$121,Bus!$J$2:$J$121,0)</f>
        <v>ANTIOQUI</v>
      </c>
    </row>
    <row r="334" spans="1:25" ht="13">
      <c r="A334" s="43" t="s">
        <v>1212</v>
      </c>
      <c r="B334" s="39" t="s">
        <v>634</v>
      </c>
      <c r="C334" s="33" t="s">
        <v>185</v>
      </c>
      <c r="D334" s="33" t="s">
        <v>851</v>
      </c>
      <c r="E334" s="33">
        <v>0</v>
      </c>
      <c r="F334" s="33">
        <v>0</v>
      </c>
      <c r="G334" s="33">
        <v>0</v>
      </c>
      <c r="H334" s="33">
        <v>0</v>
      </c>
      <c r="I334" s="33">
        <v>18</v>
      </c>
      <c r="J334" s="33">
        <v>0.85</v>
      </c>
      <c r="K334" s="33">
        <v>61</v>
      </c>
      <c r="L334" s="33">
        <v>158</v>
      </c>
      <c r="M334" s="33">
        <v>-231</v>
      </c>
      <c r="N334" s="33">
        <v>231</v>
      </c>
      <c r="O334" s="33">
        <v>0</v>
      </c>
      <c r="P334" s="33">
        <v>0</v>
      </c>
      <c r="Q334" s="33">
        <v>1000</v>
      </c>
      <c r="R334" s="33">
        <v>1000</v>
      </c>
      <c r="S334" s="33">
        <v>0</v>
      </c>
      <c r="T334" s="33">
        <v>0</v>
      </c>
      <c r="U334" s="33">
        <v>0</v>
      </c>
      <c r="V334" s="33">
        <v>0</v>
      </c>
      <c r="W334" s="33">
        <v>0</v>
      </c>
      <c r="X334" s="33" t="str">
        <f>_xlfn.XLOOKUP($D334,Bus!$A$2:$A$121,Bus!$I$2:$I$121,0)</f>
        <v>ANTIOQUIA</v>
      </c>
      <c r="Y334" s="11" t="str">
        <f>_xlfn.XLOOKUP($D334,Bus!$A$2:$A$121,Bus!$J$2:$J$121,0)</f>
        <v>ANTIOQUI</v>
      </c>
    </row>
    <row r="335" spans="1:25" ht="13">
      <c r="A335" s="43" t="s">
        <v>1213</v>
      </c>
      <c r="B335" s="39" t="s">
        <v>635</v>
      </c>
      <c r="C335" s="33" t="s">
        <v>198</v>
      </c>
      <c r="D335" s="33" t="s">
        <v>864</v>
      </c>
      <c r="E335" s="33">
        <v>0</v>
      </c>
      <c r="F335" s="33">
        <v>0</v>
      </c>
      <c r="G335" s="33">
        <v>0</v>
      </c>
      <c r="H335" s="33">
        <v>0</v>
      </c>
      <c r="I335" s="33">
        <v>13.8</v>
      </c>
      <c r="J335" s="33">
        <v>0.85</v>
      </c>
      <c r="K335" s="33">
        <v>0.54</v>
      </c>
      <c r="L335" s="33">
        <v>9.9499999999999993</v>
      </c>
      <c r="M335" s="33">
        <v>-5.8</v>
      </c>
      <c r="N335" s="33">
        <v>6.2</v>
      </c>
      <c r="O335" s="33">
        <v>0</v>
      </c>
      <c r="P335" s="33">
        <v>0</v>
      </c>
      <c r="Q335" s="33">
        <v>1000</v>
      </c>
      <c r="R335" s="33">
        <v>1000</v>
      </c>
      <c r="S335" s="33">
        <v>0</v>
      </c>
      <c r="T335" s="33">
        <v>0</v>
      </c>
      <c r="U335" s="33">
        <v>0</v>
      </c>
      <c r="V335" s="33">
        <v>0</v>
      </c>
      <c r="W335" s="33">
        <v>1</v>
      </c>
      <c r="X335" s="33" t="str">
        <f>_xlfn.XLOOKUP($D335,Bus!$A$2:$A$121,Bus!$I$2:$I$121,0)</f>
        <v>ANTIOQUIA</v>
      </c>
      <c r="Y335" s="11" t="str">
        <f>_xlfn.XLOOKUP($D335,Bus!$A$2:$A$121,Bus!$J$2:$J$121,0)</f>
        <v>ANTIOQUI</v>
      </c>
    </row>
    <row r="336" spans="1:25" ht="13">
      <c r="A336" s="43" t="s">
        <v>1214</v>
      </c>
      <c r="B336" s="39" t="s">
        <v>636</v>
      </c>
      <c r="C336" s="33" t="s">
        <v>193</v>
      </c>
      <c r="D336" s="33" t="s">
        <v>859</v>
      </c>
      <c r="E336" s="33">
        <v>0</v>
      </c>
      <c r="F336" s="33">
        <v>0</v>
      </c>
      <c r="G336" s="33">
        <v>0</v>
      </c>
      <c r="H336" s="33">
        <v>0</v>
      </c>
      <c r="I336" s="33">
        <v>13.8</v>
      </c>
      <c r="J336" s="33">
        <v>0.96</v>
      </c>
      <c r="K336" s="33">
        <v>55</v>
      </c>
      <c r="L336" s="33">
        <v>69</v>
      </c>
      <c r="M336" s="33">
        <v>-29</v>
      </c>
      <c r="N336" s="33">
        <v>26</v>
      </c>
      <c r="O336" s="33">
        <v>0</v>
      </c>
      <c r="P336" s="33">
        <v>0</v>
      </c>
      <c r="Q336" s="33">
        <v>1000</v>
      </c>
      <c r="R336" s="33">
        <v>1000</v>
      </c>
      <c r="S336" s="33">
        <v>0</v>
      </c>
      <c r="T336" s="33">
        <v>0</v>
      </c>
      <c r="U336" s="33">
        <v>0</v>
      </c>
      <c r="V336" s="33">
        <v>0</v>
      </c>
      <c r="W336" s="33">
        <v>1</v>
      </c>
      <c r="X336" s="33" t="str">
        <f>_xlfn.XLOOKUP($D336,Bus!$A$2:$A$121,Bus!$I$2:$I$121,0)</f>
        <v>ANTIOQUIA</v>
      </c>
      <c r="Y336" s="11" t="str">
        <f>_xlfn.XLOOKUP($D336,Bus!$A$2:$A$121,Bus!$J$2:$J$121,0)</f>
        <v>ANTIOQUI</v>
      </c>
    </row>
    <row r="337" spans="1:25" ht="13">
      <c r="A337" s="43" t="s">
        <v>1215</v>
      </c>
      <c r="B337" s="39" t="s">
        <v>637</v>
      </c>
      <c r="C337" s="33" t="s">
        <v>193</v>
      </c>
      <c r="D337" s="33" t="s">
        <v>859</v>
      </c>
      <c r="E337" s="33">
        <v>0</v>
      </c>
      <c r="F337" s="33">
        <v>0</v>
      </c>
      <c r="G337" s="33">
        <v>0</v>
      </c>
      <c r="H337" s="33">
        <v>0</v>
      </c>
      <c r="I337" s="33">
        <v>13.8</v>
      </c>
      <c r="J337" s="33">
        <v>0.96</v>
      </c>
      <c r="K337" s="33">
        <v>55</v>
      </c>
      <c r="L337" s="33">
        <v>69</v>
      </c>
      <c r="M337" s="33">
        <v>-29</v>
      </c>
      <c r="N337" s="33">
        <v>27</v>
      </c>
      <c r="O337" s="33">
        <v>0</v>
      </c>
      <c r="P337" s="33">
        <v>0</v>
      </c>
      <c r="Q337" s="33">
        <v>1000</v>
      </c>
      <c r="R337" s="33">
        <v>1000</v>
      </c>
      <c r="S337" s="33">
        <v>0</v>
      </c>
      <c r="T337" s="33">
        <v>0</v>
      </c>
      <c r="U337" s="33">
        <v>0</v>
      </c>
      <c r="V337" s="33">
        <v>0</v>
      </c>
      <c r="W337" s="33">
        <v>1</v>
      </c>
      <c r="X337" s="33" t="str">
        <f>_xlfn.XLOOKUP($D337,Bus!$A$2:$A$121,Bus!$I$2:$I$121,0)</f>
        <v>ANTIOQUIA</v>
      </c>
      <c r="Y337" s="11" t="str">
        <f>_xlfn.XLOOKUP($D337,Bus!$A$2:$A$121,Bus!$J$2:$J$121,0)</f>
        <v>ANTIOQUI</v>
      </c>
    </row>
    <row r="338" spans="1:25" ht="13">
      <c r="A338" s="43" t="s">
        <v>1216</v>
      </c>
      <c r="B338" s="39" t="s">
        <v>638</v>
      </c>
      <c r="C338" s="33" t="s">
        <v>196</v>
      </c>
      <c r="D338" s="33" t="s">
        <v>862</v>
      </c>
      <c r="E338" s="33">
        <v>0</v>
      </c>
      <c r="F338" s="33">
        <v>0</v>
      </c>
      <c r="G338" s="33">
        <v>0</v>
      </c>
      <c r="H338" s="33">
        <v>0</v>
      </c>
      <c r="I338" s="33">
        <v>13.8</v>
      </c>
      <c r="J338" s="33">
        <v>0.9</v>
      </c>
      <c r="K338" s="33">
        <v>75</v>
      </c>
      <c r="L338" s="33">
        <v>135</v>
      </c>
      <c r="M338" s="33">
        <v>-66.633331000000013</v>
      </c>
      <c r="N338" s="33">
        <v>75.566665999999998</v>
      </c>
      <c r="O338" s="33">
        <v>0</v>
      </c>
      <c r="P338" s="33">
        <v>0</v>
      </c>
      <c r="Q338" s="33">
        <v>1000</v>
      </c>
      <c r="R338" s="33">
        <v>1000</v>
      </c>
      <c r="S338" s="33">
        <v>0</v>
      </c>
      <c r="T338" s="33">
        <v>0</v>
      </c>
      <c r="U338" s="33">
        <v>0</v>
      </c>
      <c r="V338" s="33">
        <v>0</v>
      </c>
      <c r="W338" s="33">
        <v>1</v>
      </c>
      <c r="X338" s="33" t="str">
        <f>_xlfn.XLOOKUP($D338,Bus!$A$2:$A$121,Bus!$I$2:$I$121,0)</f>
        <v>ANTIOQUIA</v>
      </c>
      <c r="Y338" s="11" t="str">
        <f>_xlfn.XLOOKUP($D338,Bus!$A$2:$A$121,Bus!$J$2:$J$121,0)</f>
        <v>ANTIOQUI</v>
      </c>
    </row>
    <row r="339" spans="1:25" ht="13">
      <c r="A339" s="43" t="s">
        <v>1217</v>
      </c>
      <c r="B339" s="39" t="s">
        <v>639</v>
      </c>
      <c r="C339" s="33" t="s">
        <v>196</v>
      </c>
      <c r="D339" s="33" t="s">
        <v>862</v>
      </c>
      <c r="E339" s="33">
        <v>0</v>
      </c>
      <c r="F339" s="33">
        <v>0</v>
      </c>
      <c r="G339" s="33">
        <v>0</v>
      </c>
      <c r="H339" s="33">
        <v>0</v>
      </c>
      <c r="I339" s="33">
        <v>13.8</v>
      </c>
      <c r="J339" s="33">
        <v>0.9</v>
      </c>
      <c r="K339" s="33">
        <v>75</v>
      </c>
      <c r="L339" s="33">
        <v>135</v>
      </c>
      <c r="M339" s="33">
        <v>-66.633331000000013</v>
      </c>
      <c r="N339" s="33">
        <v>75.566665999999998</v>
      </c>
      <c r="O339" s="33">
        <v>0</v>
      </c>
      <c r="P339" s="33">
        <v>0</v>
      </c>
      <c r="Q339" s="33">
        <v>1000</v>
      </c>
      <c r="R339" s="33">
        <v>1000</v>
      </c>
      <c r="S339" s="33">
        <v>0</v>
      </c>
      <c r="T339" s="33">
        <v>0</v>
      </c>
      <c r="U339" s="33">
        <v>0</v>
      </c>
      <c r="V339" s="33">
        <v>0</v>
      </c>
      <c r="W339" s="33">
        <v>1</v>
      </c>
      <c r="X339" s="33" t="str">
        <f>_xlfn.XLOOKUP($D339,Bus!$A$2:$A$121,Bus!$I$2:$I$121,0)</f>
        <v>ANTIOQUIA</v>
      </c>
      <c r="Y339" s="11" t="str">
        <f>_xlfn.XLOOKUP($D339,Bus!$A$2:$A$121,Bus!$J$2:$J$121,0)</f>
        <v>ANTIOQUI</v>
      </c>
    </row>
    <row r="340" spans="1:25" ht="13">
      <c r="A340" s="43" t="s">
        <v>1218</v>
      </c>
      <c r="B340" s="39" t="s">
        <v>640</v>
      </c>
      <c r="C340" s="33" t="s">
        <v>192</v>
      </c>
      <c r="D340" s="33" t="s">
        <v>858</v>
      </c>
      <c r="E340" s="33">
        <v>0</v>
      </c>
      <c r="F340" s="33">
        <v>0</v>
      </c>
      <c r="G340" s="33">
        <v>0</v>
      </c>
      <c r="H340" s="33">
        <v>0</v>
      </c>
      <c r="I340" s="33">
        <v>13.8</v>
      </c>
      <c r="J340" s="33">
        <v>0.95</v>
      </c>
      <c r="K340" s="33">
        <v>15</v>
      </c>
      <c r="L340" s="33">
        <v>85</v>
      </c>
      <c r="M340" s="33">
        <v>-65</v>
      </c>
      <c r="N340" s="33">
        <v>50</v>
      </c>
      <c r="O340" s="33">
        <v>0</v>
      </c>
      <c r="P340" s="33">
        <v>0</v>
      </c>
      <c r="Q340" s="33">
        <v>1000</v>
      </c>
      <c r="R340" s="33">
        <v>1000</v>
      </c>
      <c r="S340" s="33">
        <v>0</v>
      </c>
      <c r="T340" s="33">
        <v>0</v>
      </c>
      <c r="U340" s="33">
        <v>0</v>
      </c>
      <c r="V340" s="33">
        <v>0</v>
      </c>
      <c r="W340" s="33">
        <v>0</v>
      </c>
      <c r="X340" s="33" t="str">
        <f>_xlfn.XLOOKUP($D340,Bus!$A$2:$A$121,Bus!$I$2:$I$121,0)</f>
        <v>ANTIOQUIA</v>
      </c>
      <c r="Y340" s="11" t="str">
        <f>_xlfn.XLOOKUP($D340,Bus!$A$2:$A$121,Bus!$J$2:$J$121,0)</f>
        <v>ANTIOQUI</v>
      </c>
    </row>
    <row r="341" spans="1:25" ht="13">
      <c r="A341" s="43" t="s">
        <v>1219</v>
      </c>
      <c r="B341" s="39" t="s">
        <v>641</v>
      </c>
      <c r="C341" s="33" t="s">
        <v>195</v>
      </c>
      <c r="D341" s="33" t="s">
        <v>861</v>
      </c>
      <c r="E341" s="33">
        <v>0</v>
      </c>
      <c r="F341" s="33">
        <v>0</v>
      </c>
      <c r="G341" s="33">
        <v>0</v>
      </c>
      <c r="H341" s="33">
        <v>0</v>
      </c>
      <c r="I341" s="33">
        <v>13.8</v>
      </c>
      <c r="J341" s="33">
        <v>0.95699999999999996</v>
      </c>
      <c r="K341" s="33">
        <v>0</v>
      </c>
      <c r="L341" s="33">
        <v>45</v>
      </c>
      <c r="M341" s="33">
        <v>-18.281040000000001</v>
      </c>
      <c r="N341" s="33">
        <v>19.448595000000001</v>
      </c>
      <c r="O341" s="33">
        <v>0</v>
      </c>
      <c r="P341" s="33">
        <v>0</v>
      </c>
      <c r="Q341" s="33">
        <v>1000</v>
      </c>
      <c r="R341" s="33">
        <v>1000</v>
      </c>
      <c r="S341" s="33">
        <v>0</v>
      </c>
      <c r="T341" s="33">
        <v>0</v>
      </c>
      <c r="U341" s="33">
        <v>0</v>
      </c>
      <c r="V341" s="33">
        <v>0</v>
      </c>
      <c r="W341" s="33">
        <v>1</v>
      </c>
      <c r="X341" s="33" t="str">
        <f>_xlfn.XLOOKUP($D341,Bus!$A$2:$A$121,Bus!$I$2:$I$121,0)</f>
        <v>ANTIOQUIA</v>
      </c>
      <c r="Y341" s="11" t="str">
        <f>_xlfn.XLOOKUP($D341,Bus!$A$2:$A$121,Bus!$J$2:$J$121,0)</f>
        <v>ANTIOQUI</v>
      </c>
    </row>
    <row r="342" spans="1:25" ht="13">
      <c r="A342" s="43" t="s">
        <v>1220</v>
      </c>
      <c r="B342" s="39" t="s">
        <v>642</v>
      </c>
      <c r="C342" s="33" t="s">
        <v>195</v>
      </c>
      <c r="D342" s="33" t="s">
        <v>861</v>
      </c>
      <c r="E342" s="33">
        <v>0</v>
      </c>
      <c r="F342" s="33">
        <v>0</v>
      </c>
      <c r="G342" s="33">
        <v>0</v>
      </c>
      <c r="H342" s="33">
        <v>0</v>
      </c>
      <c r="I342" s="33">
        <v>13.8</v>
      </c>
      <c r="J342" s="33">
        <v>0.95699999999999996</v>
      </c>
      <c r="K342" s="33">
        <v>0</v>
      </c>
      <c r="L342" s="33">
        <v>45</v>
      </c>
      <c r="M342" s="33">
        <v>-18.281040000000001</v>
      </c>
      <c r="N342" s="33">
        <v>19.448595000000001</v>
      </c>
      <c r="O342" s="33">
        <v>0</v>
      </c>
      <c r="P342" s="33">
        <v>0</v>
      </c>
      <c r="Q342" s="33">
        <v>1000</v>
      </c>
      <c r="R342" s="33">
        <v>1000</v>
      </c>
      <c r="S342" s="33">
        <v>0</v>
      </c>
      <c r="T342" s="33">
        <v>0</v>
      </c>
      <c r="U342" s="33">
        <v>0</v>
      </c>
      <c r="V342" s="33">
        <v>0</v>
      </c>
      <c r="W342" s="33">
        <v>1</v>
      </c>
      <c r="X342" s="33" t="str">
        <f>_xlfn.XLOOKUP($D342,Bus!$A$2:$A$121,Bus!$I$2:$I$121,0)</f>
        <v>ANTIOQUIA</v>
      </c>
      <c r="Y342" s="11" t="str">
        <f>_xlfn.XLOOKUP($D342,Bus!$A$2:$A$121,Bus!$J$2:$J$121,0)</f>
        <v>ANTIOQUI</v>
      </c>
    </row>
    <row r="343" spans="1:25" ht="13">
      <c r="A343" s="43" t="s">
        <v>1221</v>
      </c>
      <c r="B343" s="39" t="s">
        <v>643</v>
      </c>
      <c r="C343" s="33" t="s">
        <v>195</v>
      </c>
      <c r="D343" s="33" t="s">
        <v>861</v>
      </c>
      <c r="E343" s="33">
        <v>0</v>
      </c>
      <c r="F343" s="33">
        <v>0</v>
      </c>
      <c r="G343" s="33">
        <v>0</v>
      </c>
      <c r="H343" s="33">
        <v>0</v>
      </c>
      <c r="I343" s="33">
        <v>13.8</v>
      </c>
      <c r="J343" s="33">
        <v>0.95699999999999996</v>
      </c>
      <c r="K343" s="33">
        <v>0</v>
      </c>
      <c r="L343" s="33">
        <v>45</v>
      </c>
      <c r="M343" s="33">
        <v>-18.281040000000001</v>
      </c>
      <c r="N343" s="33">
        <v>19.448595000000001</v>
      </c>
      <c r="O343" s="33">
        <v>0</v>
      </c>
      <c r="P343" s="33">
        <v>0</v>
      </c>
      <c r="Q343" s="33">
        <v>1000</v>
      </c>
      <c r="R343" s="33">
        <v>1000</v>
      </c>
      <c r="S343" s="33">
        <v>0</v>
      </c>
      <c r="T343" s="33">
        <v>0</v>
      </c>
      <c r="U343" s="33">
        <v>0</v>
      </c>
      <c r="V343" s="33">
        <v>0</v>
      </c>
      <c r="W343" s="33">
        <v>1</v>
      </c>
      <c r="X343" s="33" t="str">
        <f>_xlfn.XLOOKUP($D343,Bus!$A$2:$A$121,Bus!$I$2:$I$121,0)</f>
        <v>ANTIOQUIA</v>
      </c>
      <c r="Y343" s="11" t="str">
        <f>_xlfn.XLOOKUP($D343,Bus!$A$2:$A$121,Bus!$J$2:$J$121,0)</f>
        <v>ANTIOQUI</v>
      </c>
    </row>
    <row r="344" spans="1:25" ht="13">
      <c r="A344" s="43" t="s">
        <v>1222</v>
      </c>
      <c r="B344" s="39" t="s">
        <v>644</v>
      </c>
      <c r="C344" s="33" t="s">
        <v>195</v>
      </c>
      <c r="D344" s="33" t="s">
        <v>861</v>
      </c>
      <c r="E344" s="33">
        <v>0</v>
      </c>
      <c r="F344" s="33">
        <v>0</v>
      </c>
      <c r="G344" s="33">
        <v>0</v>
      </c>
      <c r="H344" s="33">
        <v>0</v>
      </c>
      <c r="I344" s="33">
        <v>13.8</v>
      </c>
      <c r="J344" s="33">
        <v>0.95699999999999996</v>
      </c>
      <c r="K344" s="33">
        <v>0</v>
      </c>
      <c r="L344" s="33">
        <v>45</v>
      </c>
      <c r="M344" s="33">
        <v>-18.281040000000001</v>
      </c>
      <c r="N344" s="33">
        <v>19.448595000000001</v>
      </c>
      <c r="O344" s="33">
        <v>0</v>
      </c>
      <c r="P344" s="33">
        <v>0</v>
      </c>
      <c r="Q344" s="33">
        <v>1000</v>
      </c>
      <c r="R344" s="33">
        <v>1000</v>
      </c>
      <c r="S344" s="33">
        <v>0</v>
      </c>
      <c r="T344" s="33">
        <v>0</v>
      </c>
      <c r="U344" s="33">
        <v>0</v>
      </c>
      <c r="V344" s="33">
        <v>0</v>
      </c>
      <c r="W344" s="33">
        <v>1</v>
      </c>
      <c r="X344" s="33" t="str">
        <f>_xlfn.XLOOKUP($D344,Bus!$A$2:$A$121,Bus!$I$2:$I$121,0)</f>
        <v>ANTIOQUIA</v>
      </c>
      <c r="Y344" s="11" t="str">
        <f>_xlfn.XLOOKUP($D344,Bus!$A$2:$A$121,Bus!$J$2:$J$121,0)</f>
        <v>ANTIOQUI</v>
      </c>
    </row>
    <row r="345" spans="1:25" ht="13">
      <c r="A345" s="43" t="s">
        <v>1223</v>
      </c>
      <c r="B345" s="39" t="s">
        <v>645</v>
      </c>
      <c r="C345" s="33" t="s">
        <v>195</v>
      </c>
      <c r="D345" s="33" t="s">
        <v>861</v>
      </c>
      <c r="E345" s="33">
        <v>0</v>
      </c>
      <c r="F345" s="33">
        <v>0</v>
      </c>
      <c r="G345" s="33">
        <v>0</v>
      </c>
      <c r="H345" s="33">
        <v>0</v>
      </c>
      <c r="I345" s="33">
        <v>13.8</v>
      </c>
      <c r="J345" s="33">
        <v>0.95699999999999996</v>
      </c>
      <c r="K345" s="33">
        <v>0</v>
      </c>
      <c r="L345" s="33">
        <v>45</v>
      </c>
      <c r="M345" s="33">
        <v>-18.281040000000001</v>
      </c>
      <c r="N345" s="33">
        <v>19.448595000000001</v>
      </c>
      <c r="O345" s="33">
        <v>0</v>
      </c>
      <c r="P345" s="33">
        <v>0</v>
      </c>
      <c r="Q345" s="33">
        <v>1000</v>
      </c>
      <c r="R345" s="33">
        <v>1000</v>
      </c>
      <c r="S345" s="33">
        <v>0</v>
      </c>
      <c r="T345" s="33">
        <v>0</v>
      </c>
      <c r="U345" s="33">
        <v>0</v>
      </c>
      <c r="V345" s="33">
        <v>0</v>
      </c>
      <c r="W345" s="33">
        <v>1</v>
      </c>
      <c r="X345" s="33" t="str">
        <f>_xlfn.XLOOKUP($D345,Bus!$A$2:$A$121,Bus!$I$2:$I$121,0)</f>
        <v>ANTIOQUIA</v>
      </c>
      <c r="Y345" s="11" t="str">
        <f>_xlfn.XLOOKUP($D345,Bus!$A$2:$A$121,Bus!$J$2:$J$121,0)</f>
        <v>ANTIOQUI</v>
      </c>
    </row>
    <row r="346" spans="1:25" ht="13">
      <c r="A346" s="43" t="s">
        <v>1224</v>
      </c>
      <c r="B346" s="39" t="s">
        <v>646</v>
      </c>
      <c r="C346" s="33" t="s">
        <v>195</v>
      </c>
      <c r="D346" s="33" t="s">
        <v>861</v>
      </c>
      <c r="E346" s="33">
        <v>0</v>
      </c>
      <c r="F346" s="33">
        <v>0</v>
      </c>
      <c r="G346" s="33">
        <v>0</v>
      </c>
      <c r="H346" s="33">
        <v>0</v>
      </c>
      <c r="I346" s="33">
        <v>6.6</v>
      </c>
      <c r="J346" s="33">
        <v>0.85</v>
      </c>
      <c r="K346" s="33">
        <v>1</v>
      </c>
      <c r="L346" s="33">
        <v>21</v>
      </c>
      <c r="M346" s="33">
        <v>-11.783334</v>
      </c>
      <c r="N346" s="33">
        <v>12.616667</v>
      </c>
      <c r="O346" s="33">
        <v>0</v>
      </c>
      <c r="P346" s="33">
        <v>0</v>
      </c>
      <c r="Q346" s="33">
        <v>1000</v>
      </c>
      <c r="R346" s="33">
        <v>1000</v>
      </c>
      <c r="S346" s="33">
        <v>0</v>
      </c>
      <c r="T346" s="33">
        <v>0</v>
      </c>
      <c r="U346" s="33">
        <v>0</v>
      </c>
      <c r="V346" s="33">
        <v>0</v>
      </c>
      <c r="W346" s="33">
        <v>1</v>
      </c>
      <c r="X346" s="33" t="str">
        <f>_xlfn.XLOOKUP($D346,Bus!$A$2:$A$121,Bus!$I$2:$I$121,0)</f>
        <v>ANTIOQUIA</v>
      </c>
      <c r="Y346" s="11" t="str">
        <f>_xlfn.XLOOKUP($D346,Bus!$A$2:$A$121,Bus!$J$2:$J$121,0)</f>
        <v>ANTIOQUI</v>
      </c>
    </row>
    <row r="347" spans="1:25" ht="13">
      <c r="A347" s="43" t="s">
        <v>1225</v>
      </c>
      <c r="B347" s="39" t="s">
        <v>647</v>
      </c>
      <c r="C347" s="33" t="s">
        <v>185</v>
      </c>
      <c r="D347" s="33" t="s">
        <v>851</v>
      </c>
      <c r="E347" s="33">
        <v>0</v>
      </c>
      <c r="F347" s="33">
        <v>0</v>
      </c>
      <c r="G347" s="33">
        <v>0</v>
      </c>
      <c r="H347" s="33">
        <v>0</v>
      </c>
      <c r="I347" s="33">
        <v>18</v>
      </c>
      <c r="J347" s="33">
        <v>0.85</v>
      </c>
      <c r="K347" s="33">
        <v>89</v>
      </c>
      <c r="L347" s="33">
        <v>142</v>
      </c>
      <c r="M347" s="33">
        <v>-71</v>
      </c>
      <c r="N347" s="33">
        <v>114</v>
      </c>
      <c r="O347" s="33">
        <v>0</v>
      </c>
      <c r="P347" s="33">
        <v>0</v>
      </c>
      <c r="Q347" s="33">
        <v>1000</v>
      </c>
      <c r="R347" s="33">
        <v>1000</v>
      </c>
      <c r="S347" s="33">
        <v>0</v>
      </c>
      <c r="T347" s="33">
        <v>0</v>
      </c>
      <c r="U347" s="33">
        <v>0</v>
      </c>
      <c r="V347" s="33">
        <v>0</v>
      </c>
      <c r="W347" s="33">
        <v>0</v>
      </c>
      <c r="X347" s="33" t="str">
        <f>_xlfn.XLOOKUP($D347,Bus!$A$2:$A$121,Bus!$I$2:$I$121,0)</f>
        <v>ANTIOQUIA</v>
      </c>
      <c r="Y347" s="11" t="str">
        <f>_xlfn.XLOOKUP($D347,Bus!$A$2:$A$121,Bus!$J$2:$J$121,0)</f>
        <v>ANTIOQUI</v>
      </c>
    </row>
    <row r="348" spans="1:25" ht="13">
      <c r="A348" s="43" t="s">
        <v>1226</v>
      </c>
      <c r="B348" s="39" t="s">
        <v>648</v>
      </c>
      <c r="C348" s="33" t="s">
        <v>184</v>
      </c>
      <c r="D348" s="33" t="s">
        <v>850</v>
      </c>
      <c r="E348" s="33">
        <v>0</v>
      </c>
      <c r="F348" s="33">
        <v>0</v>
      </c>
      <c r="G348" s="33">
        <v>0</v>
      </c>
      <c r="H348" s="33">
        <v>0</v>
      </c>
      <c r="I348" s="33">
        <v>13.2</v>
      </c>
      <c r="J348" s="33">
        <v>0.95</v>
      </c>
      <c r="K348" s="33">
        <v>0</v>
      </c>
      <c r="L348" s="33">
        <v>9.9499999999999993</v>
      </c>
      <c r="M348" s="33">
        <v>-5</v>
      </c>
      <c r="N348" s="33">
        <v>5</v>
      </c>
      <c r="O348" s="33">
        <v>0</v>
      </c>
      <c r="P348" s="33">
        <v>0</v>
      </c>
      <c r="Q348" s="33">
        <v>1000</v>
      </c>
      <c r="R348" s="33">
        <v>1000</v>
      </c>
      <c r="S348" s="33">
        <v>0</v>
      </c>
      <c r="T348" s="33">
        <v>0</v>
      </c>
      <c r="U348" s="33">
        <v>0</v>
      </c>
      <c r="V348" s="33">
        <v>0</v>
      </c>
      <c r="W348" s="33">
        <v>1</v>
      </c>
      <c r="X348" s="33" t="str">
        <f>_xlfn.XLOOKUP($D348,Bus!$A$2:$A$121,Bus!$I$2:$I$121,0)</f>
        <v>ANTIOQUIA</v>
      </c>
      <c r="Y348" s="11" t="str">
        <f>_xlfn.XLOOKUP($D348,Bus!$A$2:$A$121,Bus!$J$2:$J$121,0)</f>
        <v>ANTIOQUI</v>
      </c>
    </row>
    <row r="349" spans="1:25" ht="13">
      <c r="A349" s="43" t="s">
        <v>1227</v>
      </c>
      <c r="B349" s="39" t="s">
        <v>649</v>
      </c>
      <c r="C349" s="33" t="s">
        <v>200</v>
      </c>
      <c r="D349" s="33" t="s">
        <v>866</v>
      </c>
      <c r="E349" s="33">
        <v>0</v>
      </c>
      <c r="F349" s="33">
        <v>0</v>
      </c>
      <c r="G349" s="33">
        <v>0</v>
      </c>
      <c r="H349" s="33">
        <v>0</v>
      </c>
      <c r="I349" s="33">
        <v>13.8</v>
      </c>
      <c r="J349" s="33">
        <v>0.9</v>
      </c>
      <c r="K349" s="33">
        <v>0</v>
      </c>
      <c r="L349" s="33">
        <v>9.9</v>
      </c>
      <c r="M349" s="33">
        <v>-5</v>
      </c>
      <c r="N349" s="33">
        <v>3</v>
      </c>
      <c r="O349" s="33">
        <v>0</v>
      </c>
      <c r="P349" s="33">
        <v>0</v>
      </c>
      <c r="Q349" s="33">
        <v>1000</v>
      </c>
      <c r="R349" s="33">
        <v>1000</v>
      </c>
      <c r="S349" s="33">
        <v>0</v>
      </c>
      <c r="T349" s="33">
        <v>0</v>
      </c>
      <c r="U349" s="33">
        <v>0</v>
      </c>
      <c r="V349" s="33">
        <v>0</v>
      </c>
      <c r="W349" s="33">
        <v>1</v>
      </c>
      <c r="X349" s="33" t="str">
        <f>_xlfn.XLOOKUP($D349,Bus!$A$2:$A$121,Bus!$I$2:$I$121,0)</f>
        <v>ANTIOQUIA</v>
      </c>
      <c r="Y349" s="11" t="str">
        <f>_xlfn.XLOOKUP($D349,Bus!$A$2:$A$121,Bus!$J$2:$J$121,0)</f>
        <v>ANTIOQUI</v>
      </c>
    </row>
    <row r="350" spans="1:25" ht="13">
      <c r="A350" s="43" t="s">
        <v>1228</v>
      </c>
      <c r="B350" s="39" t="s">
        <v>650</v>
      </c>
      <c r="C350" s="33" t="s">
        <v>187</v>
      </c>
      <c r="D350" s="33" t="s">
        <v>853</v>
      </c>
      <c r="E350" s="33">
        <v>0</v>
      </c>
      <c r="F350" s="33">
        <v>0</v>
      </c>
      <c r="G350" s="33">
        <v>0</v>
      </c>
      <c r="H350" s="33">
        <v>0</v>
      </c>
      <c r="I350" s="33">
        <v>13.8</v>
      </c>
      <c r="J350" s="33">
        <v>0.85</v>
      </c>
      <c r="K350" s="33">
        <v>0</v>
      </c>
      <c r="L350" s="33">
        <v>10</v>
      </c>
      <c r="M350" s="33">
        <v>-5</v>
      </c>
      <c r="N350" s="33">
        <v>5</v>
      </c>
      <c r="O350" s="33">
        <v>0</v>
      </c>
      <c r="P350" s="33">
        <v>0</v>
      </c>
      <c r="Q350" s="33">
        <v>1000</v>
      </c>
      <c r="R350" s="33">
        <v>1000</v>
      </c>
      <c r="S350" s="33">
        <v>0</v>
      </c>
      <c r="T350" s="33">
        <v>0</v>
      </c>
      <c r="U350" s="33">
        <v>0</v>
      </c>
      <c r="V350" s="33">
        <v>0</v>
      </c>
      <c r="W350" s="33">
        <v>1</v>
      </c>
      <c r="X350" s="33" t="str">
        <f>_xlfn.XLOOKUP($D350,Bus!$A$2:$A$121,Bus!$I$2:$I$121,0)</f>
        <v>ANTIOQUIA</v>
      </c>
      <c r="Y350" s="11" t="str">
        <f>_xlfn.XLOOKUP($D350,Bus!$A$2:$A$121,Bus!$J$2:$J$121,0)</f>
        <v>ANTIOQUI</v>
      </c>
    </row>
    <row r="351" spans="1:25" ht="13">
      <c r="A351" s="43" t="s">
        <v>1229</v>
      </c>
      <c r="B351" s="39" t="s">
        <v>651</v>
      </c>
      <c r="C351" s="33" t="s">
        <v>203</v>
      </c>
      <c r="D351" s="33" t="s">
        <v>869</v>
      </c>
      <c r="E351" s="33">
        <v>0</v>
      </c>
      <c r="F351" s="33">
        <v>0</v>
      </c>
      <c r="G351" s="33">
        <v>0</v>
      </c>
      <c r="H351" s="33">
        <v>0</v>
      </c>
      <c r="I351" s="33">
        <v>13.8</v>
      </c>
      <c r="J351" s="33">
        <v>0.8</v>
      </c>
      <c r="K351" s="33">
        <v>0</v>
      </c>
      <c r="L351" s="33">
        <v>1.4</v>
      </c>
      <c r="M351" s="33">
        <v>-1.2E-2</v>
      </c>
      <c r="N351" s="33">
        <v>0.6</v>
      </c>
      <c r="O351" s="33">
        <v>0</v>
      </c>
      <c r="P351" s="33">
        <v>0</v>
      </c>
      <c r="Q351" s="33">
        <v>1000</v>
      </c>
      <c r="R351" s="33">
        <v>1000</v>
      </c>
      <c r="S351" s="33">
        <v>0</v>
      </c>
      <c r="T351" s="33">
        <v>0</v>
      </c>
      <c r="U351" s="33">
        <v>0</v>
      </c>
      <c r="V351" s="33">
        <v>0</v>
      </c>
      <c r="W351" s="33">
        <v>1</v>
      </c>
      <c r="X351" s="33" t="str">
        <f>_xlfn.XLOOKUP($D351,Bus!$A$2:$A$121,Bus!$I$2:$I$121,0)</f>
        <v>ANTIOQUIA</v>
      </c>
      <c r="Y351" s="11" t="str">
        <f>_xlfn.XLOOKUP($D351,Bus!$A$2:$A$121,Bus!$J$2:$J$121,0)</f>
        <v>ANTIOQUI</v>
      </c>
    </row>
    <row r="352" spans="1:25" ht="13">
      <c r="A352" s="43" t="s">
        <v>1230</v>
      </c>
      <c r="B352" s="39" t="s">
        <v>652</v>
      </c>
      <c r="C352" s="33" t="s">
        <v>198</v>
      </c>
      <c r="D352" s="33" t="s">
        <v>864</v>
      </c>
      <c r="E352" s="33">
        <v>0</v>
      </c>
      <c r="F352" s="33">
        <v>0</v>
      </c>
      <c r="G352" s="33">
        <v>0</v>
      </c>
      <c r="H352" s="33">
        <v>0</v>
      </c>
      <c r="I352" s="33">
        <v>13.8</v>
      </c>
      <c r="J352" s="33">
        <v>0.85</v>
      </c>
      <c r="K352" s="33">
        <v>0.54</v>
      </c>
      <c r="L352" s="33">
        <v>9.9499999999999993</v>
      </c>
      <c r="M352" s="33">
        <v>-5.8</v>
      </c>
      <c r="N352" s="33">
        <v>6.2</v>
      </c>
      <c r="O352" s="33">
        <v>0</v>
      </c>
      <c r="P352" s="33">
        <v>0</v>
      </c>
      <c r="Q352" s="33">
        <v>1000</v>
      </c>
      <c r="R352" s="33">
        <v>1000</v>
      </c>
      <c r="S352" s="33">
        <v>0</v>
      </c>
      <c r="T352" s="33">
        <v>0</v>
      </c>
      <c r="U352" s="33">
        <v>0</v>
      </c>
      <c r="V352" s="33">
        <v>0</v>
      </c>
      <c r="W352" s="33">
        <v>1</v>
      </c>
      <c r="X352" s="33" t="str">
        <f>_xlfn.XLOOKUP($D352,Bus!$A$2:$A$121,Bus!$I$2:$I$121,0)</f>
        <v>ANTIOQUIA</v>
      </c>
      <c r="Y352" s="11" t="str">
        <f>_xlfn.XLOOKUP($D352,Bus!$A$2:$A$121,Bus!$J$2:$J$121,0)</f>
        <v>ANTIOQUI</v>
      </c>
    </row>
    <row r="353" spans="1:25" ht="13">
      <c r="A353" s="43" t="s">
        <v>1231</v>
      </c>
      <c r="B353" s="39" t="s">
        <v>653</v>
      </c>
      <c r="C353" s="33" t="s">
        <v>194</v>
      </c>
      <c r="D353" s="33" t="s">
        <v>860</v>
      </c>
      <c r="E353" s="33">
        <v>0</v>
      </c>
      <c r="F353" s="33">
        <v>0</v>
      </c>
      <c r="G353" s="33">
        <v>0</v>
      </c>
      <c r="H353" s="33">
        <v>0</v>
      </c>
      <c r="I353" s="33">
        <v>13.8</v>
      </c>
      <c r="J353" s="33">
        <v>0.9</v>
      </c>
      <c r="K353" s="33">
        <v>15.6</v>
      </c>
      <c r="L353" s="33">
        <v>39</v>
      </c>
      <c r="M353" s="33">
        <v>-42.5</v>
      </c>
      <c r="N353" s="33">
        <v>28.200001</v>
      </c>
      <c r="O353" s="33">
        <v>0</v>
      </c>
      <c r="P353" s="33">
        <v>0</v>
      </c>
      <c r="Q353" s="33">
        <v>1000</v>
      </c>
      <c r="R353" s="33">
        <v>1000</v>
      </c>
      <c r="S353" s="33">
        <v>0</v>
      </c>
      <c r="T353" s="33">
        <v>0</v>
      </c>
      <c r="U353" s="33">
        <v>0</v>
      </c>
      <c r="V353" s="33">
        <v>0</v>
      </c>
      <c r="W353" s="33">
        <v>0</v>
      </c>
      <c r="X353" s="33" t="str">
        <f>_xlfn.XLOOKUP($D353,Bus!$A$2:$A$121,Bus!$I$2:$I$121,0)</f>
        <v>ANTIOQUIA</v>
      </c>
      <c r="Y353" s="11" t="str">
        <f>_xlfn.XLOOKUP($D353,Bus!$A$2:$A$121,Bus!$J$2:$J$121,0)</f>
        <v>ANTIOQUI</v>
      </c>
    </row>
    <row r="354" spans="1:25" ht="13">
      <c r="A354" s="43" t="s">
        <v>1232</v>
      </c>
      <c r="B354" s="39" t="s">
        <v>654</v>
      </c>
      <c r="C354" s="33" t="s">
        <v>184</v>
      </c>
      <c r="D354" s="33" t="s">
        <v>850</v>
      </c>
      <c r="E354" s="33">
        <v>0</v>
      </c>
      <c r="F354" s="33">
        <v>0</v>
      </c>
      <c r="G354" s="33">
        <v>0</v>
      </c>
      <c r="H354" s="33">
        <v>0</v>
      </c>
      <c r="I354" s="33">
        <v>13.8</v>
      </c>
      <c r="J354" s="33">
        <v>0.9</v>
      </c>
      <c r="K354" s="33">
        <v>9.4499999999999993</v>
      </c>
      <c r="L354" s="33">
        <v>22</v>
      </c>
      <c r="M354" s="33">
        <v>-20.806153999999999</v>
      </c>
      <c r="N354" s="33">
        <v>18.753844999999998</v>
      </c>
      <c r="O354" s="33">
        <v>0</v>
      </c>
      <c r="P354" s="33">
        <v>0</v>
      </c>
      <c r="Q354" s="33">
        <v>1000</v>
      </c>
      <c r="R354" s="33">
        <v>1000</v>
      </c>
      <c r="S354" s="33">
        <v>0</v>
      </c>
      <c r="T354" s="33">
        <v>0</v>
      </c>
      <c r="U354" s="33">
        <v>0</v>
      </c>
      <c r="V354" s="33">
        <v>0</v>
      </c>
      <c r="W354" s="33">
        <v>1</v>
      </c>
      <c r="X354" s="33" t="str">
        <f>_xlfn.XLOOKUP($D354,Bus!$A$2:$A$121,Bus!$I$2:$I$121,0)</f>
        <v>ANTIOQUIA</v>
      </c>
      <c r="Y354" s="11" t="str">
        <f>_xlfn.XLOOKUP($D354,Bus!$A$2:$A$121,Bus!$J$2:$J$121,0)</f>
        <v>ANTIOQUI</v>
      </c>
    </row>
    <row r="355" spans="1:25" ht="13">
      <c r="A355" s="43" t="s">
        <v>1233</v>
      </c>
      <c r="B355" s="39" t="s">
        <v>655</v>
      </c>
      <c r="C355" s="33" t="s">
        <v>197</v>
      </c>
      <c r="D355" s="33" t="s">
        <v>863</v>
      </c>
      <c r="E355" s="33">
        <v>0</v>
      </c>
      <c r="F355" s="33">
        <v>0</v>
      </c>
      <c r="G355" s="33">
        <v>0</v>
      </c>
      <c r="H355" s="33">
        <v>0</v>
      </c>
      <c r="I355" s="33">
        <v>13.8</v>
      </c>
      <c r="J355" s="33">
        <v>0.9</v>
      </c>
      <c r="K355" s="33">
        <v>0</v>
      </c>
      <c r="L355" s="33">
        <v>3</v>
      </c>
      <c r="M355" s="33">
        <v>-2.64</v>
      </c>
      <c r="N355" s="33">
        <v>2.31</v>
      </c>
      <c r="O355" s="33">
        <v>0</v>
      </c>
      <c r="P355" s="33">
        <v>0</v>
      </c>
      <c r="Q355" s="33">
        <v>1000</v>
      </c>
      <c r="R355" s="33">
        <v>1000</v>
      </c>
      <c r="S355" s="33">
        <v>0</v>
      </c>
      <c r="T355" s="33">
        <v>0</v>
      </c>
      <c r="U355" s="33">
        <v>0</v>
      </c>
      <c r="V355" s="33">
        <v>0</v>
      </c>
      <c r="W355" s="33">
        <v>1</v>
      </c>
      <c r="X355" s="33" t="str">
        <f>_xlfn.XLOOKUP($D355,Bus!$A$2:$A$121,Bus!$I$2:$I$121,0)</f>
        <v>ANTIOQUIA</v>
      </c>
      <c r="Y355" s="11" t="str">
        <f>_xlfn.XLOOKUP($D355,Bus!$A$2:$A$121,Bus!$J$2:$J$121,0)</f>
        <v>ANTIOQUI</v>
      </c>
    </row>
    <row r="356" spans="1:25" ht="13">
      <c r="A356" s="43" t="s">
        <v>1234</v>
      </c>
      <c r="B356" s="39" t="s">
        <v>656</v>
      </c>
      <c r="C356" s="33" t="s">
        <v>184</v>
      </c>
      <c r="D356" s="33" t="s">
        <v>850</v>
      </c>
      <c r="E356" s="33">
        <v>0</v>
      </c>
      <c r="F356" s="33">
        <v>0</v>
      </c>
      <c r="G356" s="33">
        <v>0</v>
      </c>
      <c r="H356" s="33">
        <v>0</v>
      </c>
      <c r="I356" s="33">
        <v>13.8</v>
      </c>
      <c r="J356" s="33">
        <v>0.9</v>
      </c>
      <c r="K356" s="33">
        <v>0</v>
      </c>
      <c r="L356" s="33">
        <v>9.9499999999999993</v>
      </c>
      <c r="M356" s="33">
        <v>-11.223000000000001</v>
      </c>
      <c r="N356" s="33">
        <v>8.7289999999999992</v>
      </c>
      <c r="O356" s="33">
        <v>0</v>
      </c>
      <c r="P356" s="33">
        <v>0</v>
      </c>
      <c r="Q356" s="33">
        <v>1000</v>
      </c>
      <c r="R356" s="33">
        <v>1000</v>
      </c>
      <c r="S356" s="33">
        <v>0</v>
      </c>
      <c r="T356" s="33">
        <v>0</v>
      </c>
      <c r="U356" s="33">
        <v>0</v>
      </c>
      <c r="V356" s="33">
        <v>0</v>
      </c>
      <c r="W356" s="33">
        <v>1</v>
      </c>
      <c r="X356" s="33" t="str">
        <f>_xlfn.XLOOKUP($D356,Bus!$A$2:$A$121,Bus!$I$2:$I$121,0)</f>
        <v>ANTIOQUIA</v>
      </c>
      <c r="Y356" s="11" t="str">
        <f>_xlfn.XLOOKUP($D356,Bus!$A$2:$A$121,Bus!$J$2:$J$121,0)</f>
        <v>ANTIOQUI</v>
      </c>
    </row>
    <row r="357" spans="1:25" ht="13">
      <c r="A357" s="43" t="s">
        <v>1235</v>
      </c>
      <c r="B357" s="39" t="s">
        <v>657</v>
      </c>
      <c r="C357" s="33" t="s">
        <v>184</v>
      </c>
      <c r="D357" s="33" t="s">
        <v>850</v>
      </c>
      <c r="E357" s="33">
        <v>0</v>
      </c>
      <c r="F357" s="33">
        <v>0</v>
      </c>
      <c r="G357" s="33">
        <v>0</v>
      </c>
      <c r="H357" s="33">
        <v>0</v>
      </c>
      <c r="I357" s="33">
        <v>13.8</v>
      </c>
      <c r="J357" s="33">
        <v>0.9</v>
      </c>
      <c r="K357" s="33">
        <v>0</v>
      </c>
      <c r="L357" s="33">
        <v>9.9499999999999993</v>
      </c>
      <c r="M357" s="33">
        <v>-11.223000000000001</v>
      </c>
      <c r="N357" s="33">
        <v>8.7289999999999992</v>
      </c>
      <c r="O357" s="33">
        <v>0</v>
      </c>
      <c r="P357" s="33">
        <v>0</v>
      </c>
      <c r="Q357" s="33">
        <v>1000</v>
      </c>
      <c r="R357" s="33">
        <v>1000</v>
      </c>
      <c r="S357" s="33">
        <v>0</v>
      </c>
      <c r="T357" s="33">
        <v>0</v>
      </c>
      <c r="U357" s="33">
        <v>0</v>
      </c>
      <c r="V357" s="33">
        <v>0</v>
      </c>
      <c r="W357" s="33">
        <v>1</v>
      </c>
      <c r="X357" s="33" t="str">
        <f>_xlfn.XLOOKUP($D357,Bus!$A$2:$A$121,Bus!$I$2:$I$121,0)</f>
        <v>ANTIOQUIA</v>
      </c>
      <c r="Y357" s="11" t="str">
        <f>_xlfn.XLOOKUP($D357,Bus!$A$2:$A$121,Bus!$J$2:$J$121,0)</f>
        <v>ANTIOQUI</v>
      </c>
    </row>
    <row r="358" spans="1:25" ht="13">
      <c r="A358" s="43" t="s">
        <v>1236</v>
      </c>
      <c r="B358" s="39" t="s">
        <v>658</v>
      </c>
      <c r="C358" s="33" t="s">
        <v>184</v>
      </c>
      <c r="D358" s="33" t="s">
        <v>850</v>
      </c>
      <c r="E358" s="33">
        <v>0</v>
      </c>
      <c r="F358" s="33">
        <v>0</v>
      </c>
      <c r="G358" s="33">
        <v>0</v>
      </c>
      <c r="H358" s="33">
        <v>0</v>
      </c>
      <c r="I358" s="33">
        <v>13.8</v>
      </c>
      <c r="J358" s="33">
        <v>0.9</v>
      </c>
      <c r="K358" s="33">
        <v>5.76</v>
      </c>
      <c r="L358" s="33">
        <v>9.9499999999999993</v>
      </c>
      <c r="M358" s="33">
        <v>-1</v>
      </c>
      <c r="N358" s="33">
        <v>1</v>
      </c>
      <c r="O358" s="33">
        <v>0</v>
      </c>
      <c r="P358" s="33">
        <v>0</v>
      </c>
      <c r="Q358" s="33">
        <v>1000</v>
      </c>
      <c r="R358" s="33">
        <v>1000</v>
      </c>
      <c r="S358" s="33">
        <v>0</v>
      </c>
      <c r="T358" s="33">
        <v>0</v>
      </c>
      <c r="U358" s="33">
        <v>0</v>
      </c>
      <c r="V358" s="33">
        <v>0</v>
      </c>
      <c r="W358" s="33">
        <v>0</v>
      </c>
      <c r="X358" s="33" t="str">
        <f>_xlfn.XLOOKUP($D358,Bus!$A$2:$A$121,Bus!$I$2:$I$121,0)</f>
        <v>ANTIOQUIA</v>
      </c>
      <c r="Y358" s="11" t="str">
        <f>_xlfn.XLOOKUP($D358,Bus!$A$2:$A$121,Bus!$J$2:$J$121,0)</f>
        <v>ANTIOQUI</v>
      </c>
    </row>
    <row r="359" spans="1:25" ht="13">
      <c r="A359" s="43" t="s">
        <v>1237</v>
      </c>
      <c r="B359" s="39" t="s">
        <v>659</v>
      </c>
      <c r="C359" s="33" t="s">
        <v>184</v>
      </c>
      <c r="D359" s="33" t="s">
        <v>850</v>
      </c>
      <c r="E359" s="33">
        <v>0</v>
      </c>
      <c r="F359" s="33">
        <v>0</v>
      </c>
      <c r="G359" s="33">
        <v>0</v>
      </c>
      <c r="H359" s="33">
        <v>0</v>
      </c>
      <c r="I359" s="33">
        <v>13.8</v>
      </c>
      <c r="J359" s="33">
        <v>0.9</v>
      </c>
      <c r="K359" s="33">
        <v>5.76</v>
      </c>
      <c r="L359" s="33">
        <v>9.9499999999999993</v>
      </c>
      <c r="M359" s="33">
        <v>-1</v>
      </c>
      <c r="N359" s="33">
        <v>1</v>
      </c>
      <c r="O359" s="33">
        <v>0</v>
      </c>
      <c r="P359" s="33">
        <v>0</v>
      </c>
      <c r="Q359" s="33">
        <v>1000</v>
      </c>
      <c r="R359" s="33">
        <v>1000</v>
      </c>
      <c r="S359" s="33">
        <v>0</v>
      </c>
      <c r="T359" s="33">
        <v>0</v>
      </c>
      <c r="U359" s="33">
        <v>0</v>
      </c>
      <c r="V359" s="33">
        <v>0</v>
      </c>
      <c r="W359" s="33">
        <v>0</v>
      </c>
      <c r="X359" s="33" t="str">
        <f>_xlfn.XLOOKUP($D359,Bus!$A$2:$A$121,Bus!$I$2:$I$121,0)</f>
        <v>ANTIOQUIA</v>
      </c>
      <c r="Y359" s="11" t="str">
        <f>_xlfn.XLOOKUP($D359,Bus!$A$2:$A$121,Bus!$J$2:$J$121,0)</f>
        <v>ANTIOQUI</v>
      </c>
    </row>
    <row r="360" spans="1:25" ht="13">
      <c r="A360" s="43" t="s">
        <v>1238</v>
      </c>
      <c r="B360" s="39" t="s">
        <v>660</v>
      </c>
      <c r="C360" s="33" t="s">
        <v>184</v>
      </c>
      <c r="D360" s="33" t="s">
        <v>850</v>
      </c>
      <c r="E360" s="33">
        <v>0</v>
      </c>
      <c r="F360" s="33">
        <v>0</v>
      </c>
      <c r="G360" s="33">
        <v>0</v>
      </c>
      <c r="H360" s="33">
        <v>0</v>
      </c>
      <c r="I360" s="33">
        <v>13.8</v>
      </c>
      <c r="J360" s="33">
        <v>0.9</v>
      </c>
      <c r="K360" s="33">
        <v>5.76</v>
      </c>
      <c r="L360" s="33">
        <v>9.9499999999999993</v>
      </c>
      <c r="M360" s="33">
        <v>-2</v>
      </c>
      <c r="N360" s="33">
        <v>2</v>
      </c>
      <c r="O360" s="33">
        <v>0</v>
      </c>
      <c r="P360" s="33">
        <v>0</v>
      </c>
      <c r="Q360" s="33">
        <v>1000</v>
      </c>
      <c r="R360" s="33">
        <v>1000</v>
      </c>
      <c r="S360" s="33">
        <v>0</v>
      </c>
      <c r="T360" s="33">
        <v>0</v>
      </c>
      <c r="U360" s="33">
        <v>0</v>
      </c>
      <c r="V360" s="33">
        <v>0</v>
      </c>
      <c r="W360" s="33">
        <v>0</v>
      </c>
      <c r="X360" s="33" t="str">
        <f>_xlfn.XLOOKUP($D360,Bus!$A$2:$A$121,Bus!$I$2:$I$121,0)</f>
        <v>ANTIOQUIA</v>
      </c>
      <c r="Y360" s="11" t="str">
        <f>_xlfn.XLOOKUP($D360,Bus!$A$2:$A$121,Bus!$J$2:$J$121,0)</f>
        <v>ANTIOQUI</v>
      </c>
    </row>
    <row r="361" spans="1:25" ht="13">
      <c r="A361" s="43" t="s">
        <v>1239</v>
      </c>
      <c r="B361" s="39" t="s">
        <v>661</v>
      </c>
      <c r="C361" s="33" t="s">
        <v>184</v>
      </c>
      <c r="D361" s="33" t="s">
        <v>850</v>
      </c>
      <c r="E361" s="33">
        <v>0</v>
      </c>
      <c r="F361" s="33">
        <v>0</v>
      </c>
      <c r="G361" s="33">
        <v>0</v>
      </c>
      <c r="H361" s="33">
        <v>0</v>
      </c>
      <c r="I361" s="33">
        <v>13.8</v>
      </c>
      <c r="J361" s="33">
        <v>0.9</v>
      </c>
      <c r="K361" s="33">
        <v>5.76</v>
      </c>
      <c r="L361" s="33">
        <v>9.9499999999999993</v>
      </c>
      <c r="M361" s="33">
        <v>-2</v>
      </c>
      <c r="N361" s="33">
        <v>2</v>
      </c>
      <c r="O361" s="33">
        <v>0</v>
      </c>
      <c r="P361" s="33">
        <v>0</v>
      </c>
      <c r="Q361" s="33">
        <v>1000</v>
      </c>
      <c r="R361" s="33">
        <v>1000</v>
      </c>
      <c r="S361" s="33">
        <v>0</v>
      </c>
      <c r="T361" s="33">
        <v>0</v>
      </c>
      <c r="U361" s="33">
        <v>0</v>
      </c>
      <c r="V361" s="33">
        <v>0</v>
      </c>
      <c r="W361" s="33">
        <v>0</v>
      </c>
      <c r="X361" s="33" t="str">
        <f>_xlfn.XLOOKUP($D361,Bus!$A$2:$A$121,Bus!$I$2:$I$121,0)</f>
        <v>ANTIOQUIA</v>
      </c>
      <c r="Y361" s="11" t="str">
        <f>_xlfn.XLOOKUP($D361,Bus!$A$2:$A$121,Bus!$J$2:$J$121,0)</f>
        <v>ANTIOQUI</v>
      </c>
    </row>
    <row r="362" spans="1:25" ht="13">
      <c r="A362" s="43" t="s">
        <v>1240</v>
      </c>
      <c r="B362" s="39" t="s">
        <v>662</v>
      </c>
      <c r="C362" s="33" t="s">
        <v>184</v>
      </c>
      <c r="D362" s="33" t="s">
        <v>850</v>
      </c>
      <c r="E362" s="33">
        <v>0</v>
      </c>
      <c r="F362" s="33">
        <v>0</v>
      </c>
      <c r="G362" s="33">
        <v>0</v>
      </c>
      <c r="H362" s="33">
        <v>0</v>
      </c>
      <c r="I362" s="33">
        <v>13.8</v>
      </c>
      <c r="J362" s="33">
        <v>0.9</v>
      </c>
      <c r="K362" s="33">
        <v>9.4499999999999993</v>
      </c>
      <c r="L362" s="33">
        <v>22</v>
      </c>
      <c r="M362" s="33">
        <v>-20.806153999999999</v>
      </c>
      <c r="N362" s="33">
        <v>18.753844999999998</v>
      </c>
      <c r="O362" s="33">
        <v>0</v>
      </c>
      <c r="P362" s="33">
        <v>0</v>
      </c>
      <c r="Q362" s="33">
        <v>1000</v>
      </c>
      <c r="R362" s="33">
        <v>1000</v>
      </c>
      <c r="S362" s="33">
        <v>0</v>
      </c>
      <c r="T362" s="33">
        <v>0</v>
      </c>
      <c r="U362" s="33">
        <v>0</v>
      </c>
      <c r="V362" s="33">
        <v>0</v>
      </c>
      <c r="W362" s="33">
        <v>1</v>
      </c>
      <c r="X362" s="33" t="str">
        <f>_xlfn.XLOOKUP($D362,Bus!$A$2:$A$121,Bus!$I$2:$I$121,0)</f>
        <v>ANTIOQUIA</v>
      </c>
      <c r="Y362" s="11" t="str">
        <f>_xlfn.XLOOKUP($D362,Bus!$A$2:$A$121,Bus!$J$2:$J$121,0)</f>
        <v>ANTIOQUI</v>
      </c>
    </row>
    <row r="363" spans="1:25" ht="13">
      <c r="A363" s="43" t="s">
        <v>1241</v>
      </c>
      <c r="B363" s="39" t="s">
        <v>663</v>
      </c>
      <c r="C363" s="33" t="s">
        <v>201</v>
      </c>
      <c r="D363" s="33" t="s">
        <v>867</v>
      </c>
      <c r="E363" s="33">
        <v>0</v>
      </c>
      <c r="F363" s="33">
        <v>0</v>
      </c>
      <c r="G363" s="33">
        <v>0</v>
      </c>
      <c r="H363" s="33">
        <v>0</v>
      </c>
      <c r="I363" s="33">
        <v>13.8</v>
      </c>
      <c r="J363" s="33">
        <v>0.9</v>
      </c>
      <c r="K363" s="33">
        <v>0</v>
      </c>
      <c r="L363" s="33">
        <v>9.4</v>
      </c>
      <c r="M363" s="33">
        <v>0</v>
      </c>
      <c r="N363" s="33">
        <v>0</v>
      </c>
      <c r="O363" s="33">
        <v>0</v>
      </c>
      <c r="P363" s="33">
        <v>0</v>
      </c>
      <c r="Q363" s="33">
        <v>1000</v>
      </c>
      <c r="R363" s="33">
        <v>1000</v>
      </c>
      <c r="S363" s="33">
        <v>0</v>
      </c>
      <c r="T363" s="33">
        <v>0</v>
      </c>
      <c r="U363" s="33">
        <v>0</v>
      </c>
      <c r="V363" s="33">
        <v>0</v>
      </c>
      <c r="W363" s="33">
        <v>1</v>
      </c>
      <c r="X363" s="33" t="str">
        <f>_xlfn.XLOOKUP($D363,Bus!$A$2:$A$121,Bus!$I$2:$I$121,0)</f>
        <v>ANTIOQUIA</v>
      </c>
      <c r="Y363" s="11" t="str">
        <f>_xlfn.XLOOKUP($D363,Bus!$A$2:$A$121,Bus!$J$2:$J$121,0)</f>
        <v>ANTIOQUI</v>
      </c>
    </row>
    <row r="364" spans="1:25" ht="13">
      <c r="A364" s="43" t="s">
        <v>1242</v>
      </c>
      <c r="B364" s="39" t="s">
        <v>664</v>
      </c>
      <c r="C364" s="33" t="s">
        <v>203</v>
      </c>
      <c r="D364" s="33" t="s">
        <v>869</v>
      </c>
      <c r="E364" s="33">
        <v>0</v>
      </c>
      <c r="F364" s="33">
        <v>0</v>
      </c>
      <c r="G364" s="33">
        <v>0</v>
      </c>
      <c r="H364" s="33">
        <v>0</v>
      </c>
      <c r="I364" s="33">
        <v>4.16</v>
      </c>
      <c r="J364" s="33">
        <v>0.9</v>
      </c>
      <c r="K364" s="33">
        <v>0.9</v>
      </c>
      <c r="L364" s="33">
        <v>2.16</v>
      </c>
      <c r="M364" s="33">
        <v>0</v>
      </c>
      <c r="N364" s="33">
        <v>1</v>
      </c>
      <c r="O364" s="33">
        <v>0</v>
      </c>
      <c r="P364" s="33">
        <v>0</v>
      </c>
      <c r="Q364" s="33">
        <v>1000</v>
      </c>
      <c r="R364" s="33">
        <v>1000</v>
      </c>
      <c r="S364" s="33">
        <v>0</v>
      </c>
      <c r="T364" s="33">
        <v>0</v>
      </c>
      <c r="U364" s="33">
        <v>0</v>
      </c>
      <c r="V364" s="33">
        <v>0</v>
      </c>
      <c r="W364" s="33">
        <v>1</v>
      </c>
      <c r="X364" s="33" t="str">
        <f>_xlfn.XLOOKUP($D364,Bus!$A$2:$A$121,Bus!$I$2:$I$121,0)</f>
        <v>ANTIOQUIA</v>
      </c>
      <c r="Y364" s="11" t="str">
        <f>_xlfn.XLOOKUP($D364,Bus!$A$2:$A$121,Bus!$J$2:$J$121,0)</f>
        <v>ANTIOQUI</v>
      </c>
    </row>
    <row r="365" spans="1:25" ht="13">
      <c r="A365" s="43" t="s">
        <v>1243</v>
      </c>
      <c r="B365" s="39" t="s">
        <v>665</v>
      </c>
      <c r="C365" s="33" t="s">
        <v>194</v>
      </c>
      <c r="D365" s="33" t="s">
        <v>860</v>
      </c>
      <c r="E365" s="33">
        <v>0</v>
      </c>
      <c r="F365" s="33">
        <v>0</v>
      </c>
      <c r="G365" s="33">
        <v>0</v>
      </c>
      <c r="H365" s="33">
        <v>0</v>
      </c>
      <c r="I365" s="33">
        <v>13.8</v>
      </c>
      <c r="J365" s="33">
        <v>0.9</v>
      </c>
      <c r="K365" s="33">
        <v>15.6</v>
      </c>
      <c r="L365" s="33">
        <v>39</v>
      </c>
      <c r="M365" s="33">
        <v>-42.5</v>
      </c>
      <c r="N365" s="33">
        <v>28.200001</v>
      </c>
      <c r="O365" s="33">
        <v>0</v>
      </c>
      <c r="P365" s="33">
        <v>0</v>
      </c>
      <c r="Q365" s="33">
        <v>1000</v>
      </c>
      <c r="R365" s="33">
        <v>1000</v>
      </c>
      <c r="S365" s="33">
        <v>0</v>
      </c>
      <c r="T365" s="33">
        <v>0</v>
      </c>
      <c r="U365" s="33">
        <v>0</v>
      </c>
      <c r="V365" s="33">
        <v>0</v>
      </c>
      <c r="W365" s="33">
        <v>0</v>
      </c>
      <c r="X365" s="33" t="str">
        <f>_xlfn.XLOOKUP($D365,Bus!$A$2:$A$121,Bus!$I$2:$I$121,0)</f>
        <v>ANTIOQUIA</v>
      </c>
      <c r="Y365" s="11" t="str">
        <f>_xlfn.XLOOKUP($D365,Bus!$A$2:$A$121,Bus!$J$2:$J$121,0)</f>
        <v>ANTIOQUI</v>
      </c>
    </row>
    <row r="366" spans="1:25" ht="13">
      <c r="A366" s="43" t="s">
        <v>1244</v>
      </c>
      <c r="B366" s="39" t="s">
        <v>666</v>
      </c>
      <c r="C366" s="33" t="s">
        <v>187</v>
      </c>
      <c r="D366" s="33" t="s">
        <v>853</v>
      </c>
      <c r="E366" s="33">
        <v>0</v>
      </c>
      <c r="F366" s="33">
        <v>0</v>
      </c>
      <c r="G366" s="33">
        <v>0</v>
      </c>
      <c r="H366" s="33">
        <v>0</v>
      </c>
      <c r="I366" s="33">
        <v>13.8</v>
      </c>
      <c r="J366" s="33">
        <v>0.8</v>
      </c>
      <c r="K366" s="33">
        <v>0</v>
      </c>
      <c r="L366" s="33">
        <v>4.7</v>
      </c>
      <c r="M366" s="33">
        <v>0</v>
      </c>
      <c r="N366" s="33">
        <v>0</v>
      </c>
      <c r="O366" s="33">
        <v>0</v>
      </c>
      <c r="P366" s="33">
        <v>0</v>
      </c>
      <c r="Q366" s="33">
        <v>1000</v>
      </c>
      <c r="R366" s="33">
        <v>1000</v>
      </c>
      <c r="S366" s="33">
        <v>0</v>
      </c>
      <c r="T366" s="33">
        <v>0</v>
      </c>
      <c r="U366" s="33">
        <v>0</v>
      </c>
      <c r="V366" s="33">
        <v>0</v>
      </c>
      <c r="W366" s="33">
        <v>0</v>
      </c>
      <c r="X366" s="33" t="str">
        <f>_xlfn.XLOOKUP($D366,Bus!$A$2:$A$121,Bus!$I$2:$I$121,0)</f>
        <v>ANTIOQUIA</v>
      </c>
      <c r="Y366" s="11" t="str">
        <f>_xlfn.XLOOKUP($D366,Bus!$A$2:$A$121,Bus!$J$2:$J$121,0)</f>
        <v>ANTIOQUI</v>
      </c>
    </row>
    <row r="367" spans="1:25" ht="13">
      <c r="A367" s="43" t="s">
        <v>1245</v>
      </c>
      <c r="B367" s="39" t="s">
        <v>667</v>
      </c>
      <c r="C367" s="33" t="s">
        <v>203</v>
      </c>
      <c r="D367" s="33" t="s">
        <v>869</v>
      </c>
      <c r="E367" s="33">
        <v>0</v>
      </c>
      <c r="F367" s="33">
        <v>0</v>
      </c>
      <c r="G367" s="33">
        <v>0</v>
      </c>
      <c r="H367" s="33">
        <v>0</v>
      </c>
      <c r="I367" s="33">
        <v>13.8</v>
      </c>
      <c r="J367" s="33">
        <v>0.9</v>
      </c>
      <c r="K367" s="33">
        <v>0</v>
      </c>
      <c r="L367" s="33">
        <v>10</v>
      </c>
      <c r="M367" s="33">
        <v>-5.3840000000000003</v>
      </c>
      <c r="N367" s="33">
        <v>5.3840000000000003</v>
      </c>
      <c r="O367" s="33">
        <v>0</v>
      </c>
      <c r="P367" s="33">
        <v>0</v>
      </c>
      <c r="Q367" s="33">
        <v>1000</v>
      </c>
      <c r="R367" s="33">
        <v>1000</v>
      </c>
      <c r="S367" s="33">
        <v>0</v>
      </c>
      <c r="T367" s="33">
        <v>0</v>
      </c>
      <c r="U367" s="33">
        <v>0</v>
      </c>
      <c r="V367" s="33">
        <v>0</v>
      </c>
      <c r="W367" s="33">
        <v>0</v>
      </c>
      <c r="X367" s="33" t="str">
        <f>_xlfn.XLOOKUP($D367,Bus!$A$2:$A$121,Bus!$I$2:$I$121,0)</f>
        <v>ANTIOQUIA</v>
      </c>
      <c r="Y367" s="11" t="str">
        <f>_xlfn.XLOOKUP($D367,Bus!$A$2:$A$121,Bus!$J$2:$J$121,0)</f>
        <v>ANTIOQUI</v>
      </c>
    </row>
    <row r="368" spans="1:25" ht="13">
      <c r="A368" s="43" t="s">
        <v>1246</v>
      </c>
      <c r="B368" s="39" t="s">
        <v>668</v>
      </c>
      <c r="C368" s="33" t="s">
        <v>203</v>
      </c>
      <c r="D368" s="33" t="s">
        <v>869</v>
      </c>
      <c r="E368" s="33">
        <v>0</v>
      </c>
      <c r="F368" s="33">
        <v>0</v>
      </c>
      <c r="G368" s="33">
        <v>0</v>
      </c>
      <c r="H368" s="33">
        <v>0</v>
      </c>
      <c r="I368" s="33">
        <v>13.8</v>
      </c>
      <c r="J368" s="33">
        <v>0.9</v>
      </c>
      <c r="K368" s="33">
        <v>0</v>
      </c>
      <c r="L368" s="33">
        <v>10</v>
      </c>
      <c r="M368" s="33">
        <v>-5.3840000000000003</v>
      </c>
      <c r="N368" s="33">
        <v>5.3840000000000003</v>
      </c>
      <c r="O368" s="33">
        <v>0</v>
      </c>
      <c r="P368" s="33">
        <v>0</v>
      </c>
      <c r="Q368" s="33">
        <v>1000</v>
      </c>
      <c r="R368" s="33">
        <v>1000</v>
      </c>
      <c r="S368" s="33">
        <v>0</v>
      </c>
      <c r="T368" s="33">
        <v>0</v>
      </c>
      <c r="U368" s="33">
        <v>0</v>
      </c>
      <c r="V368" s="33">
        <v>0</v>
      </c>
      <c r="W368" s="33">
        <v>0</v>
      </c>
      <c r="X368" s="33" t="str">
        <f>_xlfn.XLOOKUP($D368,Bus!$A$2:$A$121,Bus!$I$2:$I$121,0)</f>
        <v>ANTIOQUIA</v>
      </c>
      <c r="Y368" s="11" t="str">
        <f>_xlfn.XLOOKUP($D368,Bus!$A$2:$A$121,Bus!$J$2:$J$121,0)</f>
        <v>ANTIOQUI</v>
      </c>
    </row>
    <row r="369" spans="1:25" ht="13">
      <c r="A369" s="43" t="s">
        <v>1247</v>
      </c>
      <c r="B369" s="39" t="s">
        <v>669</v>
      </c>
      <c r="C369" s="33" t="s">
        <v>203</v>
      </c>
      <c r="D369" s="33" t="s">
        <v>869</v>
      </c>
      <c r="E369" s="33">
        <v>0</v>
      </c>
      <c r="F369" s="33">
        <v>0</v>
      </c>
      <c r="G369" s="33">
        <v>0</v>
      </c>
      <c r="H369" s="33">
        <v>0</v>
      </c>
      <c r="I369" s="33">
        <v>13.8</v>
      </c>
      <c r="J369" s="33">
        <v>0.8</v>
      </c>
      <c r="K369" s="33">
        <v>1.7649999999999999</v>
      </c>
      <c r="L369" s="33">
        <v>8.5</v>
      </c>
      <c r="M369" s="33">
        <v>-5.5650000000000004</v>
      </c>
      <c r="N369" s="33">
        <v>7.98</v>
      </c>
      <c r="O369" s="33">
        <v>0</v>
      </c>
      <c r="P369" s="33">
        <v>0</v>
      </c>
      <c r="Q369" s="33">
        <v>1000</v>
      </c>
      <c r="R369" s="33">
        <v>1000</v>
      </c>
      <c r="S369" s="33">
        <v>0</v>
      </c>
      <c r="T369" s="33">
        <v>0</v>
      </c>
      <c r="U369" s="33">
        <v>0</v>
      </c>
      <c r="V369" s="33">
        <v>0</v>
      </c>
      <c r="W369" s="33">
        <v>0</v>
      </c>
      <c r="X369" s="33" t="str">
        <f>_xlfn.XLOOKUP($D369,Bus!$A$2:$A$121,Bus!$I$2:$I$121,0)</f>
        <v>ANTIOQUIA</v>
      </c>
      <c r="Y369" s="11" t="str">
        <f>_xlfn.XLOOKUP($D369,Bus!$A$2:$A$121,Bus!$J$2:$J$121,0)</f>
        <v>ANTIOQUI</v>
      </c>
    </row>
    <row r="370" spans="1:25" ht="13">
      <c r="A370" s="43" t="s">
        <v>1248</v>
      </c>
      <c r="B370" s="39" t="s">
        <v>670</v>
      </c>
      <c r="C370" s="33" t="s">
        <v>198</v>
      </c>
      <c r="D370" s="33" t="s">
        <v>864</v>
      </c>
      <c r="E370" s="33">
        <v>0</v>
      </c>
      <c r="F370" s="33">
        <v>0</v>
      </c>
      <c r="G370" s="33">
        <v>0</v>
      </c>
      <c r="H370" s="33">
        <v>0</v>
      </c>
      <c r="I370" s="33">
        <v>13.8</v>
      </c>
      <c r="J370" s="33">
        <v>0.9</v>
      </c>
      <c r="K370" s="33">
        <v>0</v>
      </c>
      <c r="L370" s="33">
        <v>9.9</v>
      </c>
      <c r="M370" s="33">
        <v>-2</v>
      </c>
      <c r="N370" s="33">
        <v>2</v>
      </c>
      <c r="O370" s="33">
        <v>0</v>
      </c>
      <c r="P370" s="33">
        <v>0</v>
      </c>
      <c r="Q370" s="33">
        <v>1000</v>
      </c>
      <c r="R370" s="33">
        <v>1000</v>
      </c>
      <c r="S370" s="33">
        <v>0</v>
      </c>
      <c r="T370" s="33">
        <v>0</v>
      </c>
      <c r="U370" s="33">
        <v>0</v>
      </c>
      <c r="V370" s="33">
        <v>0</v>
      </c>
      <c r="W370" s="33">
        <v>0</v>
      </c>
      <c r="X370" s="33" t="str">
        <f>_xlfn.XLOOKUP($D370,Bus!$A$2:$A$121,Bus!$I$2:$I$121,0)</f>
        <v>ANTIOQUIA</v>
      </c>
      <c r="Y370" s="11" t="str">
        <f>_xlfn.XLOOKUP($D370,Bus!$A$2:$A$121,Bus!$J$2:$J$121,0)</f>
        <v>ANTIOQUI</v>
      </c>
    </row>
    <row r="371" spans="1:25" ht="13">
      <c r="A371" s="43" t="s">
        <v>1249</v>
      </c>
      <c r="B371" s="39" t="s">
        <v>671</v>
      </c>
      <c r="C371" s="33" t="s">
        <v>198</v>
      </c>
      <c r="D371" s="33" t="s">
        <v>864</v>
      </c>
      <c r="E371" s="33">
        <v>0</v>
      </c>
      <c r="F371" s="33">
        <v>0</v>
      </c>
      <c r="G371" s="33">
        <v>0</v>
      </c>
      <c r="H371" s="33">
        <v>0</v>
      </c>
      <c r="I371" s="33">
        <v>6.9</v>
      </c>
      <c r="J371" s="33">
        <v>0.9</v>
      </c>
      <c r="K371" s="33">
        <v>0.5</v>
      </c>
      <c r="L371" s="33">
        <v>5.7</v>
      </c>
      <c r="M371" s="33">
        <v>-2.871</v>
      </c>
      <c r="N371" s="33">
        <v>2.97</v>
      </c>
      <c r="O371" s="33">
        <v>0</v>
      </c>
      <c r="P371" s="33">
        <v>0</v>
      </c>
      <c r="Q371" s="33">
        <v>1000</v>
      </c>
      <c r="R371" s="33">
        <v>1000</v>
      </c>
      <c r="S371" s="33">
        <v>0</v>
      </c>
      <c r="T371" s="33">
        <v>0</v>
      </c>
      <c r="U371" s="33">
        <v>0</v>
      </c>
      <c r="V371" s="33">
        <v>0</v>
      </c>
      <c r="W371" s="33">
        <v>0</v>
      </c>
      <c r="X371" s="33" t="str">
        <f>_xlfn.XLOOKUP($D371,Bus!$A$2:$A$121,Bus!$I$2:$I$121,0)</f>
        <v>ANTIOQUIA</v>
      </c>
      <c r="Y371" s="11" t="str">
        <f>_xlfn.XLOOKUP($D371,Bus!$A$2:$A$121,Bus!$J$2:$J$121,0)</f>
        <v>ANTIOQUI</v>
      </c>
    </row>
    <row r="372" spans="1:25" ht="13">
      <c r="A372" s="43" t="s">
        <v>1250</v>
      </c>
      <c r="B372" s="39" t="s">
        <v>672</v>
      </c>
      <c r="C372" s="33" t="s">
        <v>187</v>
      </c>
      <c r="D372" s="33" t="s">
        <v>853</v>
      </c>
      <c r="E372" s="33">
        <v>0</v>
      </c>
      <c r="F372" s="33">
        <v>0</v>
      </c>
      <c r="G372" s="33">
        <v>0</v>
      </c>
      <c r="H372" s="33">
        <v>0</v>
      </c>
      <c r="I372" s="33">
        <v>13.8</v>
      </c>
      <c r="J372" s="33">
        <v>0.8</v>
      </c>
      <c r="K372" s="33">
        <v>0</v>
      </c>
      <c r="L372" s="33">
        <v>0.41</v>
      </c>
      <c r="M372" s="33">
        <v>0</v>
      </c>
      <c r="N372" s="33">
        <v>0</v>
      </c>
      <c r="O372" s="33">
        <v>0</v>
      </c>
      <c r="P372" s="33">
        <v>0</v>
      </c>
      <c r="Q372" s="33">
        <v>1000</v>
      </c>
      <c r="R372" s="33">
        <v>1000</v>
      </c>
      <c r="S372" s="33">
        <v>0</v>
      </c>
      <c r="T372" s="33">
        <v>0</v>
      </c>
      <c r="U372" s="33">
        <v>0</v>
      </c>
      <c r="V372" s="33">
        <v>0</v>
      </c>
      <c r="W372" s="33">
        <v>0</v>
      </c>
      <c r="X372" s="33" t="str">
        <f>_xlfn.XLOOKUP($D372,Bus!$A$2:$A$121,Bus!$I$2:$I$121,0)</f>
        <v>ANTIOQUIA</v>
      </c>
      <c r="Y372" s="11" t="str">
        <f>_xlfn.XLOOKUP($D372,Bus!$A$2:$A$121,Bus!$J$2:$J$121,0)</f>
        <v>ANTIOQUI</v>
      </c>
    </row>
    <row r="373" spans="1:25" ht="13">
      <c r="A373" s="43" t="s">
        <v>1251</v>
      </c>
      <c r="B373" s="39" t="s">
        <v>673</v>
      </c>
      <c r="C373" s="33" t="s">
        <v>206</v>
      </c>
      <c r="D373" s="33" t="s">
        <v>872</v>
      </c>
      <c r="E373" s="33">
        <v>0</v>
      </c>
      <c r="F373" s="33">
        <v>0</v>
      </c>
      <c r="G373" s="33">
        <v>0</v>
      </c>
      <c r="H373" s="33">
        <v>0</v>
      </c>
      <c r="I373" s="33">
        <v>13.8</v>
      </c>
      <c r="J373" s="33">
        <v>0.8</v>
      </c>
      <c r="K373" s="33">
        <v>0</v>
      </c>
      <c r="L373" s="33">
        <v>0.87</v>
      </c>
      <c r="M373" s="33">
        <v>0</v>
      </c>
      <c r="N373" s="33">
        <v>0</v>
      </c>
      <c r="O373" s="33">
        <v>0</v>
      </c>
      <c r="P373" s="33">
        <v>0</v>
      </c>
      <c r="Q373" s="33">
        <v>1000</v>
      </c>
      <c r="R373" s="33">
        <v>1000</v>
      </c>
      <c r="S373" s="33">
        <v>0</v>
      </c>
      <c r="T373" s="33">
        <v>0</v>
      </c>
      <c r="U373" s="33">
        <v>0</v>
      </c>
      <c r="V373" s="33">
        <v>0</v>
      </c>
      <c r="W373" s="33">
        <v>0</v>
      </c>
      <c r="X373" s="33" t="str">
        <f>_xlfn.XLOOKUP($D373,Bus!$A$2:$A$121,Bus!$I$2:$I$121,0)</f>
        <v>ANTIOQUIA</v>
      </c>
      <c r="Y373" s="11" t="str">
        <f>_xlfn.XLOOKUP($D373,Bus!$A$2:$A$121,Bus!$J$2:$J$121,0)</f>
        <v>ANTIOQUI</v>
      </c>
    </row>
    <row r="374" spans="1:25" ht="13">
      <c r="A374" s="43" t="s">
        <v>1252</v>
      </c>
      <c r="B374" s="39" t="s">
        <v>674</v>
      </c>
      <c r="C374" s="33" t="s">
        <v>187</v>
      </c>
      <c r="D374" s="33" t="s">
        <v>853</v>
      </c>
      <c r="E374" s="33">
        <v>0</v>
      </c>
      <c r="F374" s="33">
        <v>0</v>
      </c>
      <c r="G374" s="33">
        <v>0</v>
      </c>
      <c r="H374" s="33">
        <v>0</v>
      </c>
      <c r="I374" s="33">
        <v>13.8</v>
      </c>
      <c r="J374" s="33">
        <v>0.8</v>
      </c>
      <c r="K374" s="33">
        <v>0</v>
      </c>
      <c r="L374" s="33">
        <v>0.75</v>
      </c>
      <c r="M374" s="33">
        <v>0</v>
      </c>
      <c r="N374" s="33">
        <v>0</v>
      </c>
      <c r="O374" s="33">
        <v>0</v>
      </c>
      <c r="P374" s="33">
        <v>0</v>
      </c>
      <c r="Q374" s="33">
        <v>1000</v>
      </c>
      <c r="R374" s="33">
        <v>1000</v>
      </c>
      <c r="S374" s="33">
        <v>0</v>
      </c>
      <c r="T374" s="33">
        <v>0</v>
      </c>
      <c r="U374" s="33">
        <v>0</v>
      </c>
      <c r="V374" s="33">
        <v>0</v>
      </c>
      <c r="W374" s="33">
        <v>0</v>
      </c>
      <c r="X374" s="33" t="str">
        <f>_xlfn.XLOOKUP($D374,Bus!$A$2:$A$121,Bus!$I$2:$I$121,0)</f>
        <v>ANTIOQUIA</v>
      </c>
      <c r="Y374" s="11" t="str">
        <f>_xlfn.XLOOKUP($D374,Bus!$A$2:$A$121,Bus!$J$2:$J$121,0)</f>
        <v>ANTIOQUI</v>
      </c>
    </row>
    <row r="375" spans="1:25" ht="13">
      <c r="A375" s="43" t="s">
        <v>1253</v>
      </c>
      <c r="B375" s="39" t="s">
        <v>675</v>
      </c>
      <c r="C375" s="33" t="s">
        <v>203</v>
      </c>
      <c r="D375" s="33" t="s">
        <v>869</v>
      </c>
      <c r="E375" s="33">
        <v>0</v>
      </c>
      <c r="F375" s="33">
        <v>0</v>
      </c>
      <c r="G375" s="33">
        <v>0</v>
      </c>
      <c r="H375" s="33">
        <v>0</v>
      </c>
      <c r="I375" s="33">
        <v>13.8</v>
      </c>
      <c r="J375" s="33">
        <v>0.8</v>
      </c>
      <c r="K375" s="33">
        <v>0</v>
      </c>
      <c r="L375" s="33">
        <v>0.81</v>
      </c>
      <c r="M375" s="33">
        <v>0</v>
      </c>
      <c r="N375" s="33">
        <v>0</v>
      </c>
      <c r="O375" s="33">
        <v>0</v>
      </c>
      <c r="P375" s="33">
        <v>0</v>
      </c>
      <c r="Q375" s="33">
        <v>1000</v>
      </c>
      <c r="R375" s="33">
        <v>1000</v>
      </c>
      <c r="S375" s="33">
        <v>0</v>
      </c>
      <c r="T375" s="33">
        <v>0</v>
      </c>
      <c r="U375" s="33">
        <v>0</v>
      </c>
      <c r="V375" s="33">
        <v>0</v>
      </c>
      <c r="W375" s="33">
        <v>0</v>
      </c>
      <c r="X375" s="33" t="str">
        <f>_xlfn.XLOOKUP($D375,Bus!$A$2:$A$121,Bus!$I$2:$I$121,0)</f>
        <v>ANTIOQUIA</v>
      </c>
      <c r="Y375" s="11" t="str">
        <f>_xlfn.XLOOKUP($D375,Bus!$A$2:$A$121,Bus!$J$2:$J$121,0)</f>
        <v>ANTIOQUI</v>
      </c>
    </row>
    <row r="376" spans="1:25" ht="13">
      <c r="A376" s="43" t="s">
        <v>1254</v>
      </c>
      <c r="B376" s="39" t="s">
        <v>676</v>
      </c>
      <c r="C376" s="33" t="s">
        <v>200</v>
      </c>
      <c r="D376" s="33" t="s">
        <v>866</v>
      </c>
      <c r="E376" s="33">
        <v>0</v>
      </c>
      <c r="F376" s="33">
        <v>0</v>
      </c>
      <c r="G376" s="33">
        <v>0</v>
      </c>
      <c r="H376" s="33">
        <v>0</v>
      </c>
      <c r="I376" s="33">
        <v>13.8</v>
      </c>
      <c r="J376" s="33">
        <v>0.8</v>
      </c>
      <c r="K376" s="33">
        <v>0</v>
      </c>
      <c r="L376" s="33">
        <v>0.35</v>
      </c>
      <c r="M376" s="33">
        <v>0</v>
      </c>
      <c r="N376" s="33">
        <v>0</v>
      </c>
      <c r="O376" s="33">
        <v>0</v>
      </c>
      <c r="P376" s="33">
        <v>0</v>
      </c>
      <c r="Q376" s="33">
        <v>1000</v>
      </c>
      <c r="R376" s="33">
        <v>1000</v>
      </c>
      <c r="S376" s="33">
        <v>0</v>
      </c>
      <c r="T376" s="33">
        <v>0</v>
      </c>
      <c r="U376" s="33">
        <v>0</v>
      </c>
      <c r="V376" s="33">
        <v>0</v>
      </c>
      <c r="W376" s="33">
        <v>0</v>
      </c>
      <c r="X376" s="33" t="str">
        <f>_xlfn.XLOOKUP($D376,Bus!$A$2:$A$121,Bus!$I$2:$I$121,0)</f>
        <v>ANTIOQUIA</v>
      </c>
      <c r="Y376" s="11" t="str">
        <f>_xlfn.XLOOKUP($D376,Bus!$A$2:$A$121,Bus!$J$2:$J$121,0)</f>
        <v>ANTIOQUI</v>
      </c>
    </row>
    <row r="377" spans="1:25" ht="13">
      <c r="A377" s="43" t="s">
        <v>1255</v>
      </c>
      <c r="B377" s="39" t="s">
        <v>677</v>
      </c>
      <c r="C377" s="33" t="s">
        <v>187</v>
      </c>
      <c r="D377" s="33" t="s">
        <v>853</v>
      </c>
      <c r="E377" s="33">
        <v>0</v>
      </c>
      <c r="F377" s="33">
        <v>0</v>
      </c>
      <c r="G377" s="33">
        <v>0</v>
      </c>
      <c r="H377" s="33">
        <v>0</v>
      </c>
      <c r="I377" s="33">
        <v>13.8</v>
      </c>
      <c r="J377" s="33">
        <v>0.9</v>
      </c>
      <c r="K377" s="33">
        <v>0</v>
      </c>
      <c r="L377" s="33">
        <v>3.15</v>
      </c>
      <c r="M377" s="33">
        <v>0</v>
      </c>
      <c r="N377" s="33">
        <v>0</v>
      </c>
      <c r="O377" s="33">
        <v>0</v>
      </c>
      <c r="P377" s="33">
        <v>0</v>
      </c>
      <c r="Q377" s="33">
        <v>1000</v>
      </c>
      <c r="R377" s="33">
        <v>1000</v>
      </c>
      <c r="S377" s="33">
        <v>0</v>
      </c>
      <c r="T377" s="33">
        <v>0</v>
      </c>
      <c r="U377" s="33">
        <v>0</v>
      </c>
      <c r="V377" s="33">
        <v>0</v>
      </c>
      <c r="W377" s="33">
        <v>0</v>
      </c>
      <c r="X377" s="33" t="str">
        <f>_xlfn.XLOOKUP($D377,Bus!$A$2:$A$121,Bus!$I$2:$I$121,0)</f>
        <v>ANTIOQUIA</v>
      </c>
      <c r="Y377" s="11" t="str">
        <f>_xlfn.XLOOKUP($D377,Bus!$A$2:$A$121,Bus!$J$2:$J$121,0)</f>
        <v>ANTIOQUI</v>
      </c>
    </row>
    <row r="378" spans="1:25" ht="13">
      <c r="A378" s="43" t="s">
        <v>1256</v>
      </c>
      <c r="B378" s="39" t="s">
        <v>678</v>
      </c>
      <c r="C378" s="33" t="s">
        <v>205</v>
      </c>
      <c r="D378" s="33" t="s">
        <v>871</v>
      </c>
      <c r="E378" s="33">
        <v>0</v>
      </c>
      <c r="F378" s="33">
        <v>0</v>
      </c>
      <c r="G378" s="33">
        <v>0</v>
      </c>
      <c r="H378" s="33">
        <v>0</v>
      </c>
      <c r="I378" s="33">
        <v>13.8</v>
      </c>
      <c r="J378" s="33">
        <v>0.9</v>
      </c>
      <c r="K378" s="33">
        <v>0</v>
      </c>
      <c r="L378" s="33">
        <v>2.6</v>
      </c>
      <c r="M378" s="33">
        <v>0</v>
      </c>
      <c r="N378" s="33">
        <v>0</v>
      </c>
      <c r="O378" s="33">
        <v>0</v>
      </c>
      <c r="P378" s="33">
        <v>0</v>
      </c>
      <c r="Q378" s="33">
        <v>1000</v>
      </c>
      <c r="R378" s="33">
        <v>1000</v>
      </c>
      <c r="S378" s="33">
        <v>0</v>
      </c>
      <c r="T378" s="33">
        <v>0</v>
      </c>
      <c r="U378" s="33">
        <v>0</v>
      </c>
      <c r="V378" s="33">
        <v>0</v>
      </c>
      <c r="W378" s="33">
        <v>0</v>
      </c>
      <c r="X378" s="33" t="str">
        <f>_xlfn.XLOOKUP($D378,Bus!$A$2:$A$121,Bus!$I$2:$I$121,0)</f>
        <v>ANTIOQUIA</v>
      </c>
      <c r="Y378" s="11" t="str">
        <f>_xlfn.XLOOKUP($D378,Bus!$A$2:$A$121,Bus!$J$2:$J$121,0)</f>
        <v>ANTIOQUI</v>
      </c>
    </row>
    <row r="379" spans="1:25" ht="13">
      <c r="A379" s="43" t="s">
        <v>1257</v>
      </c>
      <c r="B379" s="39" t="s">
        <v>679</v>
      </c>
      <c r="C379" s="33" t="s">
        <v>203</v>
      </c>
      <c r="D379" s="33" t="s">
        <v>869</v>
      </c>
      <c r="E379" s="33">
        <v>0</v>
      </c>
      <c r="F379" s="33">
        <v>0</v>
      </c>
      <c r="G379" s="33">
        <v>0</v>
      </c>
      <c r="H379" s="33">
        <v>0</v>
      </c>
      <c r="I379" s="33">
        <v>13.8</v>
      </c>
      <c r="J379" s="33">
        <v>0.8</v>
      </c>
      <c r="K379" s="33">
        <v>0</v>
      </c>
      <c r="L379" s="33">
        <v>0.4</v>
      </c>
      <c r="M379" s="33">
        <v>0</v>
      </c>
      <c r="N379" s="33">
        <v>0</v>
      </c>
      <c r="O379" s="33">
        <v>0</v>
      </c>
      <c r="P379" s="33">
        <v>0</v>
      </c>
      <c r="Q379" s="33">
        <v>1000</v>
      </c>
      <c r="R379" s="33">
        <v>1000</v>
      </c>
      <c r="S379" s="33">
        <v>0</v>
      </c>
      <c r="T379" s="33">
        <v>0</v>
      </c>
      <c r="U379" s="33">
        <v>0</v>
      </c>
      <c r="V379" s="33">
        <v>0</v>
      </c>
      <c r="W379" s="33">
        <v>0</v>
      </c>
      <c r="X379" s="33" t="str">
        <f>_xlfn.XLOOKUP($D379,Bus!$A$2:$A$121,Bus!$I$2:$I$121,0)</f>
        <v>ANTIOQUIA</v>
      </c>
      <c r="Y379" s="11" t="str">
        <f>_xlfn.XLOOKUP($D379,Bus!$A$2:$A$121,Bus!$J$2:$J$121,0)</f>
        <v>ANTIOQUI</v>
      </c>
    </row>
    <row r="380" spans="1:25" ht="13">
      <c r="A380" s="43" t="s">
        <v>1258</v>
      </c>
      <c r="B380" s="39" t="s">
        <v>680</v>
      </c>
      <c r="C380" s="33" t="s">
        <v>197</v>
      </c>
      <c r="D380" s="33" t="s">
        <v>863</v>
      </c>
      <c r="E380" s="33">
        <v>0</v>
      </c>
      <c r="F380" s="33">
        <v>0</v>
      </c>
      <c r="G380" s="33">
        <v>0</v>
      </c>
      <c r="H380" s="33">
        <v>0</v>
      </c>
      <c r="I380" s="33">
        <v>13.8</v>
      </c>
      <c r="J380" s="33">
        <v>0.8</v>
      </c>
      <c r="K380" s="33">
        <v>0</v>
      </c>
      <c r="L380" s="33">
        <v>18.5</v>
      </c>
      <c r="M380" s="33">
        <v>0</v>
      </c>
      <c r="N380" s="33">
        <v>0</v>
      </c>
      <c r="O380" s="33">
        <v>0</v>
      </c>
      <c r="P380" s="33">
        <v>0</v>
      </c>
      <c r="Q380" s="33">
        <v>1000</v>
      </c>
      <c r="R380" s="33">
        <v>1000</v>
      </c>
      <c r="S380" s="33">
        <v>0</v>
      </c>
      <c r="T380" s="33">
        <v>0</v>
      </c>
      <c r="U380" s="33">
        <v>0</v>
      </c>
      <c r="V380" s="33">
        <v>0</v>
      </c>
      <c r="W380" s="33">
        <v>0</v>
      </c>
      <c r="X380" s="33" t="str">
        <f>_xlfn.XLOOKUP($D380,Bus!$A$2:$A$121,Bus!$I$2:$I$121,0)</f>
        <v>ANTIOQUIA</v>
      </c>
      <c r="Y380" s="11" t="str">
        <f>_xlfn.XLOOKUP($D380,Bus!$A$2:$A$121,Bus!$J$2:$J$121,0)</f>
        <v>ANTIOQUI</v>
      </c>
    </row>
    <row r="381" spans="1:25" ht="13">
      <c r="A381" s="43" t="s">
        <v>1259</v>
      </c>
      <c r="B381" s="39" t="s">
        <v>681</v>
      </c>
      <c r="C381" s="33" t="s">
        <v>198</v>
      </c>
      <c r="D381" s="33" t="s">
        <v>864</v>
      </c>
      <c r="E381" s="33">
        <v>0</v>
      </c>
      <c r="F381" s="33">
        <v>0</v>
      </c>
      <c r="G381" s="33">
        <v>0</v>
      </c>
      <c r="H381" s="33">
        <v>0</v>
      </c>
      <c r="I381" s="33">
        <v>13.8</v>
      </c>
      <c r="J381" s="33">
        <v>0.8</v>
      </c>
      <c r="K381" s="33">
        <v>0</v>
      </c>
      <c r="L381" s="33">
        <v>1</v>
      </c>
      <c r="M381" s="33">
        <v>0</v>
      </c>
      <c r="N381" s="33">
        <v>0</v>
      </c>
      <c r="O381" s="33">
        <v>0</v>
      </c>
      <c r="P381" s="33">
        <v>0</v>
      </c>
      <c r="Q381" s="33">
        <v>1000</v>
      </c>
      <c r="R381" s="33">
        <v>1000</v>
      </c>
      <c r="S381" s="33">
        <v>0</v>
      </c>
      <c r="T381" s="33">
        <v>0</v>
      </c>
      <c r="U381" s="33">
        <v>0</v>
      </c>
      <c r="V381" s="33">
        <v>0</v>
      </c>
      <c r="W381" s="33">
        <v>0</v>
      </c>
      <c r="X381" s="33" t="str">
        <f>_xlfn.XLOOKUP($D381,Bus!$A$2:$A$121,Bus!$I$2:$I$121,0)</f>
        <v>ANTIOQUIA</v>
      </c>
      <c r="Y381" s="11" t="str">
        <f>_xlfn.XLOOKUP($D381,Bus!$A$2:$A$121,Bus!$J$2:$J$121,0)</f>
        <v>ANTIOQUI</v>
      </c>
    </row>
    <row r="382" spans="1:25" ht="13">
      <c r="A382" s="43" t="s">
        <v>1260</v>
      </c>
      <c r="B382" s="39" t="s">
        <v>682</v>
      </c>
      <c r="C382" s="33" t="s">
        <v>200</v>
      </c>
      <c r="D382" s="33" t="s">
        <v>866</v>
      </c>
      <c r="E382" s="33">
        <v>0</v>
      </c>
      <c r="F382" s="33">
        <v>0</v>
      </c>
      <c r="G382" s="33">
        <v>0</v>
      </c>
      <c r="H382" s="33">
        <v>0</v>
      </c>
      <c r="I382" s="33">
        <v>4.16</v>
      </c>
      <c r="J382" s="33">
        <v>0.9</v>
      </c>
      <c r="K382" s="33">
        <v>0</v>
      </c>
      <c r="L382" s="33">
        <v>1.4</v>
      </c>
      <c r="M382" s="33">
        <v>-1.08</v>
      </c>
      <c r="N382" s="33">
        <v>1.2</v>
      </c>
      <c r="O382" s="33">
        <v>0</v>
      </c>
      <c r="P382" s="33">
        <v>0</v>
      </c>
      <c r="Q382" s="33">
        <v>1000</v>
      </c>
      <c r="R382" s="33">
        <v>1000</v>
      </c>
      <c r="S382" s="33">
        <v>0</v>
      </c>
      <c r="T382" s="33">
        <v>0</v>
      </c>
      <c r="U382" s="33">
        <v>0</v>
      </c>
      <c r="V382" s="33">
        <v>0</v>
      </c>
      <c r="W382" s="33">
        <v>0</v>
      </c>
      <c r="X382" s="33" t="str">
        <f>_xlfn.XLOOKUP($D382,Bus!$A$2:$A$121,Bus!$I$2:$I$121,0)</f>
        <v>ANTIOQUIA</v>
      </c>
      <c r="Y382" s="11" t="str">
        <f>_xlfn.XLOOKUP($D382,Bus!$A$2:$A$121,Bus!$J$2:$J$121,0)</f>
        <v>ANTIOQUI</v>
      </c>
    </row>
    <row r="383" spans="1:25" ht="13">
      <c r="A383" s="43" t="s">
        <v>1261</v>
      </c>
      <c r="B383" s="39" t="s">
        <v>683</v>
      </c>
      <c r="C383" s="33" t="s">
        <v>198</v>
      </c>
      <c r="D383" s="33" t="s">
        <v>864</v>
      </c>
      <c r="E383" s="33">
        <v>0</v>
      </c>
      <c r="F383" s="33">
        <v>0</v>
      </c>
      <c r="G383" s="33">
        <v>0</v>
      </c>
      <c r="H383" s="33">
        <v>0</v>
      </c>
      <c r="I383" s="33">
        <v>13.8</v>
      </c>
      <c r="J383" s="33">
        <v>0.9</v>
      </c>
      <c r="K383" s="33">
        <v>0</v>
      </c>
      <c r="L383" s="33">
        <v>3.5</v>
      </c>
      <c r="M383" s="33">
        <v>0</v>
      </c>
      <c r="N383" s="33">
        <v>0</v>
      </c>
      <c r="O383" s="33">
        <v>0</v>
      </c>
      <c r="P383" s="33">
        <v>0</v>
      </c>
      <c r="Q383" s="33">
        <v>1000</v>
      </c>
      <c r="R383" s="33">
        <v>1000</v>
      </c>
      <c r="S383" s="33">
        <v>0</v>
      </c>
      <c r="T383" s="33">
        <v>0</v>
      </c>
      <c r="U383" s="33">
        <v>0</v>
      </c>
      <c r="V383" s="33">
        <v>0</v>
      </c>
      <c r="W383" s="33">
        <v>0</v>
      </c>
      <c r="X383" s="33" t="str">
        <f>_xlfn.XLOOKUP($D383,Bus!$A$2:$A$121,Bus!$I$2:$I$121,0)</f>
        <v>ANTIOQUIA</v>
      </c>
      <c r="Y383" s="11" t="str">
        <f>_xlfn.XLOOKUP($D383,Bus!$A$2:$A$121,Bus!$J$2:$J$121,0)</f>
        <v>ANTIOQUI</v>
      </c>
    </row>
    <row r="384" spans="1:25" ht="13">
      <c r="A384" s="43" t="s">
        <v>1262</v>
      </c>
      <c r="B384" s="39" t="s">
        <v>684</v>
      </c>
      <c r="C384" s="33" t="s">
        <v>203</v>
      </c>
      <c r="D384" s="33" t="s">
        <v>869</v>
      </c>
      <c r="E384" s="33">
        <v>0</v>
      </c>
      <c r="F384" s="33">
        <v>0</v>
      </c>
      <c r="G384" s="33">
        <v>0</v>
      </c>
      <c r="H384" s="33">
        <v>0</v>
      </c>
      <c r="I384" s="33">
        <v>13.8</v>
      </c>
      <c r="J384" s="33">
        <v>0.8</v>
      </c>
      <c r="K384" s="33">
        <v>0</v>
      </c>
      <c r="L384" s="33">
        <v>0.7</v>
      </c>
      <c r="M384" s="33">
        <v>0</v>
      </c>
      <c r="N384" s="33">
        <v>0</v>
      </c>
      <c r="O384" s="33">
        <v>0</v>
      </c>
      <c r="P384" s="33">
        <v>0</v>
      </c>
      <c r="Q384" s="33">
        <v>1000</v>
      </c>
      <c r="R384" s="33">
        <v>1000</v>
      </c>
      <c r="S384" s="33">
        <v>0</v>
      </c>
      <c r="T384" s="33">
        <v>0</v>
      </c>
      <c r="U384" s="33">
        <v>0</v>
      </c>
      <c r="V384" s="33">
        <v>0</v>
      </c>
      <c r="W384" s="33">
        <v>0</v>
      </c>
      <c r="X384" s="33" t="str">
        <f>_xlfn.XLOOKUP($D384,Bus!$A$2:$A$121,Bus!$I$2:$I$121,0)</f>
        <v>ANTIOQUIA</v>
      </c>
      <c r="Y384" s="11" t="str">
        <f>_xlfn.XLOOKUP($D384,Bus!$A$2:$A$121,Bus!$J$2:$J$121,0)</f>
        <v>ANTIOQUI</v>
      </c>
    </row>
    <row r="385" spans="1:25" ht="13">
      <c r="A385" s="43" t="s">
        <v>1263</v>
      </c>
      <c r="B385" s="39" t="s">
        <v>685</v>
      </c>
      <c r="C385" s="33" t="s">
        <v>187</v>
      </c>
      <c r="D385" s="33" t="s">
        <v>853</v>
      </c>
      <c r="E385" s="33">
        <v>0</v>
      </c>
      <c r="F385" s="33">
        <v>0</v>
      </c>
      <c r="G385" s="33">
        <v>0</v>
      </c>
      <c r="H385" s="33">
        <v>0</v>
      </c>
      <c r="I385" s="33">
        <v>4.16</v>
      </c>
      <c r="J385" s="33">
        <v>0.9</v>
      </c>
      <c r="K385" s="33">
        <v>0</v>
      </c>
      <c r="L385" s="33">
        <v>2.2599999999999998</v>
      </c>
      <c r="M385" s="33">
        <v>-1.6</v>
      </c>
      <c r="N385" s="33">
        <v>1.89</v>
      </c>
      <c r="O385" s="33">
        <v>0</v>
      </c>
      <c r="P385" s="33">
        <v>0</v>
      </c>
      <c r="Q385" s="33">
        <v>1000</v>
      </c>
      <c r="R385" s="33">
        <v>1000</v>
      </c>
      <c r="S385" s="33">
        <v>0</v>
      </c>
      <c r="T385" s="33">
        <v>0</v>
      </c>
      <c r="U385" s="33">
        <v>0</v>
      </c>
      <c r="V385" s="33">
        <v>0</v>
      </c>
      <c r="W385" s="33">
        <v>0</v>
      </c>
      <c r="X385" s="33" t="str">
        <f>_xlfn.XLOOKUP($D385,Bus!$A$2:$A$121,Bus!$I$2:$I$121,0)</f>
        <v>ANTIOQUIA</v>
      </c>
      <c r="Y385" s="11" t="str">
        <f>_xlfn.XLOOKUP($D385,Bus!$A$2:$A$121,Bus!$J$2:$J$121,0)</f>
        <v>ANTIOQUI</v>
      </c>
    </row>
    <row r="386" spans="1:25" ht="13">
      <c r="A386" s="43" t="s">
        <v>1264</v>
      </c>
      <c r="B386" s="39" t="s">
        <v>686</v>
      </c>
      <c r="C386" s="33" t="s">
        <v>195</v>
      </c>
      <c r="D386" s="33" t="s">
        <v>861</v>
      </c>
      <c r="E386" s="33">
        <v>0</v>
      </c>
      <c r="F386" s="33">
        <v>0</v>
      </c>
      <c r="G386" s="33">
        <v>0</v>
      </c>
      <c r="H386" s="33">
        <v>0</v>
      </c>
      <c r="I386" s="33">
        <v>13.8</v>
      </c>
      <c r="J386" s="33">
        <v>0.9</v>
      </c>
      <c r="K386" s="33">
        <v>1.0309999999999999</v>
      </c>
      <c r="L386" s="33">
        <v>1.8</v>
      </c>
      <c r="M386" s="33">
        <v>0</v>
      </c>
      <c r="N386" s="33">
        <v>0</v>
      </c>
      <c r="O386" s="33">
        <v>0</v>
      </c>
      <c r="P386" s="33">
        <v>0</v>
      </c>
      <c r="Q386" s="33">
        <v>1000</v>
      </c>
      <c r="R386" s="33">
        <v>1000</v>
      </c>
      <c r="S386" s="33">
        <v>0</v>
      </c>
      <c r="T386" s="33">
        <v>0</v>
      </c>
      <c r="U386" s="33">
        <v>0</v>
      </c>
      <c r="V386" s="33">
        <v>0</v>
      </c>
      <c r="W386" s="33">
        <v>0</v>
      </c>
      <c r="X386" s="33" t="str">
        <f>_xlfn.XLOOKUP($D386,Bus!$A$2:$A$121,Bus!$I$2:$I$121,0)</f>
        <v>ANTIOQUIA</v>
      </c>
      <c r="Y386" s="11" t="str">
        <f>_xlfn.XLOOKUP($D386,Bus!$A$2:$A$121,Bus!$J$2:$J$121,0)</f>
        <v>ANTIOQUI</v>
      </c>
    </row>
    <row r="387" spans="1:25" ht="13">
      <c r="A387" s="43" t="s">
        <v>1265</v>
      </c>
      <c r="B387" s="39" t="s">
        <v>687</v>
      </c>
      <c r="C387" s="33" t="s">
        <v>203</v>
      </c>
      <c r="D387" s="33" t="s">
        <v>869</v>
      </c>
      <c r="E387" s="33">
        <v>0</v>
      </c>
      <c r="F387" s="33">
        <v>0</v>
      </c>
      <c r="G387" s="33">
        <v>0</v>
      </c>
      <c r="H387" s="33">
        <v>0</v>
      </c>
      <c r="I387" s="33">
        <v>13.8</v>
      </c>
      <c r="J387" s="33">
        <v>0.8</v>
      </c>
      <c r="K387" s="33">
        <v>0</v>
      </c>
      <c r="L387" s="33">
        <v>0.75</v>
      </c>
      <c r="M387" s="33">
        <v>0</v>
      </c>
      <c r="N387" s="33">
        <v>0</v>
      </c>
      <c r="O387" s="33">
        <v>0</v>
      </c>
      <c r="P387" s="33">
        <v>0</v>
      </c>
      <c r="Q387" s="33">
        <v>1000</v>
      </c>
      <c r="R387" s="33">
        <v>1000</v>
      </c>
      <c r="S387" s="33">
        <v>0</v>
      </c>
      <c r="T387" s="33">
        <v>0</v>
      </c>
      <c r="U387" s="33">
        <v>0</v>
      </c>
      <c r="V387" s="33">
        <v>0</v>
      </c>
      <c r="W387" s="33">
        <v>0</v>
      </c>
      <c r="X387" s="33" t="str">
        <f>_xlfn.XLOOKUP($D387,Bus!$A$2:$A$121,Bus!$I$2:$I$121,0)</f>
        <v>ANTIOQUIA</v>
      </c>
      <c r="Y387" s="11" t="str">
        <f>_xlfn.XLOOKUP($D387,Bus!$A$2:$A$121,Bus!$J$2:$J$121,0)</f>
        <v>ANTIOQUI</v>
      </c>
    </row>
    <row r="388" spans="1:25" ht="13">
      <c r="A388" s="43" t="s">
        <v>1266</v>
      </c>
      <c r="B388" s="39" t="s">
        <v>688</v>
      </c>
      <c r="C388" s="33" t="s">
        <v>198</v>
      </c>
      <c r="D388" s="33" t="s">
        <v>864</v>
      </c>
      <c r="E388" s="33">
        <v>0</v>
      </c>
      <c r="F388" s="33">
        <v>0</v>
      </c>
      <c r="G388" s="33">
        <v>0</v>
      </c>
      <c r="H388" s="33">
        <v>0</v>
      </c>
      <c r="I388" s="33">
        <v>13.8</v>
      </c>
      <c r="J388" s="33">
        <v>0.8</v>
      </c>
      <c r="K388" s="33">
        <v>0</v>
      </c>
      <c r="L388" s="33">
        <v>1.03</v>
      </c>
      <c r="M388" s="33">
        <v>0</v>
      </c>
      <c r="N388" s="33">
        <v>0</v>
      </c>
      <c r="O388" s="33">
        <v>0</v>
      </c>
      <c r="P388" s="33">
        <v>0</v>
      </c>
      <c r="Q388" s="33">
        <v>1000</v>
      </c>
      <c r="R388" s="33">
        <v>1000</v>
      </c>
      <c r="S388" s="33">
        <v>0</v>
      </c>
      <c r="T388" s="33">
        <v>0</v>
      </c>
      <c r="U388" s="33">
        <v>0</v>
      </c>
      <c r="V388" s="33">
        <v>0</v>
      </c>
      <c r="W388" s="33">
        <v>0</v>
      </c>
      <c r="X388" s="33" t="str">
        <f>_xlfn.XLOOKUP($D388,Bus!$A$2:$A$121,Bus!$I$2:$I$121,0)</f>
        <v>ANTIOQUIA</v>
      </c>
      <c r="Y388" s="11" t="str">
        <f>_xlfn.XLOOKUP($D388,Bus!$A$2:$A$121,Bus!$J$2:$J$121,0)</f>
        <v>ANTIOQUI</v>
      </c>
    </row>
    <row r="389" spans="1:25" ht="13">
      <c r="A389" s="43" t="s">
        <v>1267</v>
      </c>
      <c r="B389" s="39" t="s">
        <v>689</v>
      </c>
      <c r="C389" s="33" t="s">
        <v>203</v>
      </c>
      <c r="D389" s="33" t="s">
        <v>869</v>
      </c>
      <c r="E389" s="33">
        <v>0</v>
      </c>
      <c r="F389" s="33">
        <v>0</v>
      </c>
      <c r="G389" s="33">
        <v>0</v>
      </c>
      <c r="H389" s="33">
        <v>0</v>
      </c>
      <c r="I389" s="33">
        <v>13.8</v>
      </c>
      <c r="J389" s="33">
        <v>0.9</v>
      </c>
      <c r="K389" s="33">
        <v>0</v>
      </c>
      <c r="L389" s="33">
        <v>15</v>
      </c>
      <c r="M389" s="33">
        <v>-7.31</v>
      </c>
      <c r="N389" s="33">
        <v>10.199999999999999</v>
      </c>
      <c r="O389" s="33">
        <v>0</v>
      </c>
      <c r="P389" s="33">
        <v>0</v>
      </c>
      <c r="Q389" s="33">
        <v>1000</v>
      </c>
      <c r="R389" s="33">
        <v>1000</v>
      </c>
      <c r="S389" s="33">
        <v>0</v>
      </c>
      <c r="T389" s="33">
        <v>0</v>
      </c>
      <c r="U389" s="33">
        <v>0</v>
      </c>
      <c r="V389" s="33">
        <v>0</v>
      </c>
      <c r="W389" s="33">
        <v>0</v>
      </c>
      <c r="X389" s="33" t="str">
        <f>_xlfn.XLOOKUP($D389,Bus!$A$2:$A$121,Bus!$I$2:$I$121,0)</f>
        <v>ANTIOQUIA</v>
      </c>
      <c r="Y389" s="11" t="str">
        <f>_xlfn.XLOOKUP($D389,Bus!$A$2:$A$121,Bus!$J$2:$J$121,0)</f>
        <v>ANTIOQUI</v>
      </c>
    </row>
    <row r="390" spans="1:25" ht="13">
      <c r="A390" s="43" t="s">
        <v>1268</v>
      </c>
      <c r="B390" s="39" t="s">
        <v>690</v>
      </c>
      <c r="C390" s="33" t="s">
        <v>203</v>
      </c>
      <c r="D390" s="33" t="s">
        <v>869</v>
      </c>
      <c r="E390" s="33">
        <v>0</v>
      </c>
      <c r="F390" s="33">
        <v>0</v>
      </c>
      <c r="G390" s="33">
        <v>0</v>
      </c>
      <c r="H390" s="33">
        <v>0</v>
      </c>
      <c r="I390" s="33">
        <v>4.16</v>
      </c>
      <c r="J390" s="33">
        <v>0.9</v>
      </c>
      <c r="K390" s="33">
        <v>0.9</v>
      </c>
      <c r="L390" s="33">
        <v>2.16</v>
      </c>
      <c r="M390" s="33">
        <v>0</v>
      </c>
      <c r="N390" s="33">
        <v>1</v>
      </c>
      <c r="O390" s="33">
        <v>0</v>
      </c>
      <c r="P390" s="33">
        <v>0</v>
      </c>
      <c r="Q390" s="33">
        <v>1000</v>
      </c>
      <c r="R390" s="33">
        <v>1000</v>
      </c>
      <c r="S390" s="33">
        <v>0</v>
      </c>
      <c r="T390" s="33">
        <v>0</v>
      </c>
      <c r="U390" s="33">
        <v>0</v>
      </c>
      <c r="V390" s="33">
        <v>0</v>
      </c>
      <c r="W390" s="33">
        <v>1</v>
      </c>
      <c r="X390" s="33" t="str">
        <f>_xlfn.XLOOKUP($D390,Bus!$A$2:$A$121,Bus!$I$2:$I$121,0)</f>
        <v>ANTIOQUIA</v>
      </c>
      <c r="Y390" s="11" t="str">
        <f>_xlfn.XLOOKUP($D390,Bus!$A$2:$A$121,Bus!$J$2:$J$121,0)</f>
        <v>ANTIOQUI</v>
      </c>
    </row>
    <row r="391" spans="1:25" ht="13">
      <c r="A391" s="43" t="s">
        <v>1269</v>
      </c>
      <c r="B391" s="39" t="s">
        <v>691</v>
      </c>
      <c r="C391" s="33" t="s">
        <v>200</v>
      </c>
      <c r="D391" s="33" t="s">
        <v>866</v>
      </c>
      <c r="E391" s="33">
        <v>0</v>
      </c>
      <c r="F391" s="33">
        <v>0</v>
      </c>
      <c r="G391" s="33">
        <v>0</v>
      </c>
      <c r="H391" s="33">
        <v>0</v>
      </c>
      <c r="I391" s="33">
        <v>4.16</v>
      </c>
      <c r="J391" s="33">
        <v>0.9</v>
      </c>
      <c r="K391" s="33">
        <v>0</v>
      </c>
      <c r="L391" s="33">
        <v>1.4</v>
      </c>
      <c r="M391" s="33">
        <v>-1.08</v>
      </c>
      <c r="N391" s="33">
        <v>1.2</v>
      </c>
      <c r="O391" s="33">
        <v>0</v>
      </c>
      <c r="P391" s="33">
        <v>0</v>
      </c>
      <c r="Q391" s="33">
        <v>1000</v>
      </c>
      <c r="R391" s="33">
        <v>1000</v>
      </c>
      <c r="S391" s="33">
        <v>0</v>
      </c>
      <c r="T391" s="33">
        <v>0</v>
      </c>
      <c r="U391" s="33">
        <v>0</v>
      </c>
      <c r="V391" s="33">
        <v>0</v>
      </c>
      <c r="W391" s="33">
        <v>0</v>
      </c>
      <c r="X391" s="33" t="str">
        <f>_xlfn.XLOOKUP($D391,Bus!$A$2:$A$121,Bus!$I$2:$I$121,0)</f>
        <v>ANTIOQUIA</v>
      </c>
      <c r="Y391" s="11" t="str">
        <f>_xlfn.XLOOKUP($D391,Bus!$A$2:$A$121,Bus!$J$2:$J$121,0)</f>
        <v>ANTIOQUI</v>
      </c>
    </row>
    <row r="392" spans="1:25" ht="13">
      <c r="A392" s="43" t="s">
        <v>1270</v>
      </c>
      <c r="B392" s="39" t="s">
        <v>692</v>
      </c>
      <c r="C392" s="33" t="s">
        <v>203</v>
      </c>
      <c r="D392" s="33" t="s">
        <v>869</v>
      </c>
      <c r="E392" s="33">
        <v>0</v>
      </c>
      <c r="F392" s="33">
        <v>0</v>
      </c>
      <c r="G392" s="33">
        <v>0</v>
      </c>
      <c r="H392" s="33">
        <v>0</v>
      </c>
      <c r="I392" s="33">
        <v>13.8</v>
      </c>
      <c r="J392" s="33">
        <v>0.9</v>
      </c>
      <c r="K392" s="33">
        <v>0</v>
      </c>
      <c r="L392" s="33">
        <v>9.6</v>
      </c>
      <c r="M392" s="33">
        <v>-5.3840000000000003</v>
      </c>
      <c r="N392" s="33">
        <v>5.3840000000000003</v>
      </c>
      <c r="O392" s="33">
        <v>0</v>
      </c>
      <c r="P392" s="33">
        <v>0</v>
      </c>
      <c r="Q392" s="33">
        <v>1000</v>
      </c>
      <c r="R392" s="33">
        <v>1000</v>
      </c>
      <c r="S392" s="33">
        <v>0</v>
      </c>
      <c r="T392" s="33">
        <v>0</v>
      </c>
      <c r="U392" s="33">
        <v>0</v>
      </c>
      <c r="V392" s="33">
        <v>0</v>
      </c>
      <c r="W392" s="33">
        <v>0</v>
      </c>
      <c r="X392" s="33" t="str">
        <f>_xlfn.XLOOKUP($D392,Bus!$A$2:$A$121,Bus!$I$2:$I$121,0)</f>
        <v>ANTIOQUIA</v>
      </c>
      <c r="Y392" s="11" t="str">
        <f>_xlfn.XLOOKUP($D392,Bus!$A$2:$A$121,Bus!$J$2:$J$121,0)</f>
        <v>ANTIOQUI</v>
      </c>
    </row>
    <row r="393" spans="1:25" ht="13">
      <c r="A393" s="43" t="s">
        <v>1271</v>
      </c>
      <c r="B393" s="39" t="s">
        <v>693</v>
      </c>
      <c r="C393" s="33" t="s">
        <v>203</v>
      </c>
      <c r="D393" s="33" t="s">
        <v>869</v>
      </c>
      <c r="E393" s="33">
        <v>0</v>
      </c>
      <c r="F393" s="33">
        <v>0</v>
      </c>
      <c r="G393" s="33">
        <v>0</v>
      </c>
      <c r="H393" s="33">
        <v>0</v>
      </c>
      <c r="I393" s="33">
        <v>13.8</v>
      </c>
      <c r="J393" s="33">
        <v>0.9</v>
      </c>
      <c r="K393" s="33">
        <v>0</v>
      </c>
      <c r="L393" s="33">
        <v>9.6</v>
      </c>
      <c r="M393" s="33">
        <v>-5.3840000000000003</v>
      </c>
      <c r="N393" s="33">
        <v>5.3840000000000003</v>
      </c>
      <c r="O393" s="33">
        <v>0</v>
      </c>
      <c r="P393" s="33">
        <v>0</v>
      </c>
      <c r="Q393" s="33">
        <v>1000</v>
      </c>
      <c r="R393" s="33">
        <v>1000</v>
      </c>
      <c r="S393" s="33">
        <v>0</v>
      </c>
      <c r="T393" s="33">
        <v>0</v>
      </c>
      <c r="U393" s="33">
        <v>0</v>
      </c>
      <c r="V393" s="33">
        <v>0</v>
      </c>
      <c r="W393" s="33">
        <v>0</v>
      </c>
      <c r="X393" s="33" t="str">
        <f>_xlfn.XLOOKUP($D393,Bus!$A$2:$A$121,Bus!$I$2:$I$121,0)</f>
        <v>ANTIOQUIA</v>
      </c>
      <c r="Y393" s="11" t="str">
        <f>_xlfn.XLOOKUP($D393,Bus!$A$2:$A$121,Bus!$J$2:$J$121,0)</f>
        <v>ANTIOQUI</v>
      </c>
    </row>
    <row r="394" spans="1:25" ht="13">
      <c r="A394" s="43" t="s">
        <v>1272</v>
      </c>
      <c r="B394" s="39" t="s">
        <v>694</v>
      </c>
      <c r="C394" s="33" t="s">
        <v>203</v>
      </c>
      <c r="D394" s="33" t="s">
        <v>869</v>
      </c>
      <c r="E394" s="33">
        <v>0</v>
      </c>
      <c r="F394" s="33">
        <v>0</v>
      </c>
      <c r="G394" s="33">
        <v>0</v>
      </c>
      <c r="H394" s="33">
        <v>0</v>
      </c>
      <c r="I394" s="33">
        <v>0.48</v>
      </c>
      <c r="J394" s="33">
        <v>1</v>
      </c>
      <c r="K394" s="33">
        <v>0.5</v>
      </c>
      <c r="L394" s="33">
        <v>1.1000000000000001</v>
      </c>
      <c r="M394" s="33">
        <v>-0.52</v>
      </c>
      <c r="N394" s="33">
        <v>0.52</v>
      </c>
      <c r="O394" s="33">
        <v>0</v>
      </c>
      <c r="P394" s="33">
        <v>0</v>
      </c>
      <c r="Q394" s="33">
        <v>1000</v>
      </c>
      <c r="R394" s="33">
        <v>1000</v>
      </c>
      <c r="S394" s="33">
        <v>0</v>
      </c>
      <c r="T394" s="33">
        <v>0</v>
      </c>
      <c r="U394" s="33">
        <v>0</v>
      </c>
      <c r="V394" s="33">
        <v>0</v>
      </c>
      <c r="W394" s="33">
        <v>0</v>
      </c>
      <c r="X394" s="33" t="str">
        <f>_xlfn.XLOOKUP($D394,Bus!$A$2:$A$121,Bus!$I$2:$I$121,0)</f>
        <v>ANTIOQUIA</v>
      </c>
      <c r="Y394" s="11" t="str">
        <f>_xlfn.XLOOKUP($D394,Bus!$A$2:$A$121,Bus!$J$2:$J$121,0)</f>
        <v>ANTIOQUI</v>
      </c>
    </row>
    <row r="395" spans="1:25" ht="13">
      <c r="A395" s="43" t="s">
        <v>1273</v>
      </c>
      <c r="B395" s="39" t="s">
        <v>695</v>
      </c>
      <c r="C395" s="33" t="s">
        <v>197</v>
      </c>
      <c r="D395" s="33" t="s">
        <v>863</v>
      </c>
      <c r="E395" s="33">
        <v>0</v>
      </c>
      <c r="F395" s="33">
        <v>0</v>
      </c>
      <c r="G395" s="33">
        <v>0</v>
      </c>
      <c r="H395" s="33">
        <v>0</v>
      </c>
      <c r="I395" s="33">
        <v>13.8</v>
      </c>
      <c r="J395" s="33">
        <v>0.9</v>
      </c>
      <c r="K395" s="33">
        <v>0</v>
      </c>
      <c r="L395" s="33">
        <v>9.6999999999999993</v>
      </c>
      <c r="M395" s="33">
        <v>-4.4729999999999999</v>
      </c>
      <c r="N395" s="33">
        <v>4.87</v>
      </c>
      <c r="O395" s="33">
        <v>0</v>
      </c>
      <c r="P395" s="33">
        <v>0</v>
      </c>
      <c r="Q395" s="33">
        <v>1000</v>
      </c>
      <c r="R395" s="33">
        <v>1000</v>
      </c>
      <c r="S395" s="33">
        <v>0</v>
      </c>
      <c r="T395" s="33">
        <v>0</v>
      </c>
      <c r="U395" s="33">
        <v>0</v>
      </c>
      <c r="V395" s="33">
        <v>0</v>
      </c>
      <c r="W395" s="33">
        <v>1</v>
      </c>
      <c r="X395" s="33" t="str">
        <f>_xlfn.XLOOKUP($D395,Bus!$A$2:$A$121,Bus!$I$2:$I$121,0)</f>
        <v>ANTIOQUIA</v>
      </c>
      <c r="Y395" s="11" t="str">
        <f>_xlfn.XLOOKUP($D395,Bus!$A$2:$A$121,Bus!$J$2:$J$121,0)</f>
        <v>ANTIOQUI</v>
      </c>
    </row>
    <row r="396" spans="1:25" ht="13">
      <c r="A396" s="43" t="s">
        <v>1274</v>
      </c>
      <c r="B396" s="39" t="s">
        <v>696</v>
      </c>
      <c r="C396" s="33" t="s">
        <v>197</v>
      </c>
      <c r="D396" s="33" t="s">
        <v>863</v>
      </c>
      <c r="E396" s="33">
        <v>0</v>
      </c>
      <c r="F396" s="33">
        <v>0</v>
      </c>
      <c r="G396" s="33">
        <v>0</v>
      </c>
      <c r="H396" s="33">
        <v>0</v>
      </c>
      <c r="I396" s="33">
        <v>13.8</v>
      </c>
      <c r="J396" s="33">
        <v>0.9</v>
      </c>
      <c r="K396" s="33">
        <v>0</v>
      </c>
      <c r="L396" s="33">
        <v>9.6999999999999993</v>
      </c>
      <c r="M396" s="33">
        <v>-4.4729999999999999</v>
      </c>
      <c r="N396" s="33">
        <v>4.87</v>
      </c>
      <c r="O396" s="33">
        <v>0</v>
      </c>
      <c r="P396" s="33">
        <v>0</v>
      </c>
      <c r="Q396" s="33">
        <v>1000</v>
      </c>
      <c r="R396" s="33">
        <v>1000</v>
      </c>
      <c r="S396" s="33">
        <v>0</v>
      </c>
      <c r="T396" s="33">
        <v>0</v>
      </c>
      <c r="U396" s="33">
        <v>0</v>
      </c>
      <c r="V396" s="33">
        <v>0</v>
      </c>
      <c r="W396" s="33">
        <v>1</v>
      </c>
      <c r="X396" s="33" t="str">
        <f>_xlfn.XLOOKUP($D396,Bus!$A$2:$A$121,Bus!$I$2:$I$121,0)</f>
        <v>ANTIOQUIA</v>
      </c>
      <c r="Y396" s="11" t="str">
        <f>_xlfn.XLOOKUP($D396,Bus!$A$2:$A$121,Bus!$J$2:$J$121,0)</f>
        <v>ANTIOQUI</v>
      </c>
    </row>
    <row r="397" spans="1:25" ht="13">
      <c r="A397" s="43" t="s">
        <v>1275</v>
      </c>
      <c r="B397" s="39" t="s">
        <v>697</v>
      </c>
      <c r="C397" s="33" t="s">
        <v>187</v>
      </c>
      <c r="D397" s="33" t="s">
        <v>853</v>
      </c>
      <c r="E397" s="33">
        <v>0</v>
      </c>
      <c r="F397" s="33">
        <v>0</v>
      </c>
      <c r="G397" s="33">
        <v>0</v>
      </c>
      <c r="H397" s="33">
        <v>0</v>
      </c>
      <c r="I397" s="33">
        <v>4.16</v>
      </c>
      <c r="J397" s="33">
        <v>0.9</v>
      </c>
      <c r="K397" s="33">
        <v>0</v>
      </c>
      <c r="L397" s="33">
        <v>2.2599999999999998</v>
      </c>
      <c r="M397" s="33">
        <v>-1.6</v>
      </c>
      <c r="N397" s="33">
        <v>1.89</v>
      </c>
      <c r="O397" s="33">
        <v>0</v>
      </c>
      <c r="P397" s="33">
        <v>0</v>
      </c>
      <c r="Q397" s="33">
        <v>1000</v>
      </c>
      <c r="R397" s="33">
        <v>1000</v>
      </c>
      <c r="S397" s="33">
        <v>0</v>
      </c>
      <c r="T397" s="33">
        <v>0</v>
      </c>
      <c r="U397" s="33">
        <v>0</v>
      </c>
      <c r="V397" s="33">
        <v>0</v>
      </c>
      <c r="W397" s="33">
        <v>0</v>
      </c>
      <c r="X397" s="33" t="str">
        <f>_xlfn.XLOOKUP($D397,Bus!$A$2:$A$121,Bus!$I$2:$I$121,0)</f>
        <v>ANTIOQUIA</v>
      </c>
      <c r="Y397" s="11" t="str">
        <f>_xlfn.XLOOKUP($D397,Bus!$A$2:$A$121,Bus!$J$2:$J$121,0)</f>
        <v>ANTIOQUI</v>
      </c>
    </row>
    <row r="398" spans="1:25" ht="13">
      <c r="A398" s="43" t="s">
        <v>1276</v>
      </c>
      <c r="B398" s="39" t="s">
        <v>698</v>
      </c>
      <c r="C398" s="33" t="s">
        <v>203</v>
      </c>
      <c r="D398" s="33" t="s">
        <v>869</v>
      </c>
      <c r="E398" s="33">
        <v>0</v>
      </c>
      <c r="F398" s="33">
        <v>0</v>
      </c>
      <c r="G398" s="33">
        <v>0</v>
      </c>
      <c r="H398" s="33">
        <v>0</v>
      </c>
      <c r="I398" s="33">
        <v>13.8</v>
      </c>
      <c r="J398" s="33">
        <v>0.9</v>
      </c>
      <c r="K398" s="33">
        <v>0</v>
      </c>
      <c r="L398" s="33">
        <v>8.3000000000000007</v>
      </c>
      <c r="M398" s="33">
        <v>0</v>
      </c>
      <c r="N398" s="33">
        <v>3.48</v>
      </c>
      <c r="O398" s="33">
        <v>0</v>
      </c>
      <c r="P398" s="33">
        <v>0</v>
      </c>
      <c r="Q398" s="33">
        <v>1000</v>
      </c>
      <c r="R398" s="33">
        <v>1000</v>
      </c>
      <c r="S398" s="33">
        <v>0</v>
      </c>
      <c r="T398" s="33">
        <v>0</v>
      </c>
      <c r="U398" s="33">
        <v>0</v>
      </c>
      <c r="V398" s="33">
        <v>0</v>
      </c>
      <c r="W398" s="33">
        <v>0</v>
      </c>
      <c r="X398" s="33" t="str">
        <f>_xlfn.XLOOKUP($D398,Bus!$A$2:$A$121,Bus!$I$2:$I$121,0)</f>
        <v>ANTIOQUIA</v>
      </c>
      <c r="Y398" s="11" t="str">
        <f>_xlfn.XLOOKUP($D398,Bus!$A$2:$A$121,Bus!$J$2:$J$121,0)</f>
        <v>ANTIOQUI</v>
      </c>
    </row>
    <row r="399" spans="1:25" ht="13">
      <c r="A399" s="43" t="s">
        <v>1277</v>
      </c>
      <c r="B399" s="39" t="s">
        <v>699</v>
      </c>
      <c r="C399" s="33" t="s">
        <v>102</v>
      </c>
      <c r="D399" s="33" t="s">
        <v>21</v>
      </c>
      <c r="E399" s="33">
        <v>0</v>
      </c>
      <c r="F399" s="33">
        <v>0</v>
      </c>
      <c r="G399" s="33">
        <v>0</v>
      </c>
      <c r="H399" s="33">
        <v>0</v>
      </c>
      <c r="I399" s="33">
        <v>0.69</v>
      </c>
      <c r="J399" s="33">
        <v>1</v>
      </c>
      <c r="K399" s="33">
        <v>0</v>
      </c>
      <c r="L399" s="33">
        <v>10</v>
      </c>
      <c r="M399" s="33">
        <v>-3.3330000000000002</v>
      </c>
      <c r="N399" s="33">
        <v>3.3330000000000002</v>
      </c>
      <c r="O399" s="33">
        <v>0</v>
      </c>
      <c r="P399" s="33">
        <v>0</v>
      </c>
      <c r="Q399" s="33">
        <v>1000</v>
      </c>
      <c r="R399" s="33">
        <v>1000</v>
      </c>
      <c r="S399" s="33">
        <v>0</v>
      </c>
      <c r="T399" s="33">
        <v>0</v>
      </c>
      <c r="U399" s="33">
        <v>0</v>
      </c>
      <c r="V399" s="33">
        <v>0</v>
      </c>
      <c r="W399" s="33">
        <v>0</v>
      </c>
      <c r="X399" s="33" t="str">
        <f>_xlfn.XLOOKUP($D399,Bus!$A$2:$A$121,Bus!$I$2:$I$121,0)</f>
        <v>CARIBE</v>
      </c>
      <c r="Y399" s="11" t="str">
        <f>_xlfn.XLOOKUP($D399,Bus!$A$2:$A$121,Bus!$J$2:$J$121,0)</f>
        <v>ATLANTIC</v>
      </c>
    </row>
    <row r="400" spans="1:25" ht="13">
      <c r="A400" s="43" t="s">
        <v>1278</v>
      </c>
      <c r="B400" s="39" t="s">
        <v>700</v>
      </c>
      <c r="C400" s="33" t="s">
        <v>101</v>
      </c>
      <c r="D400" s="33" t="s">
        <v>20</v>
      </c>
      <c r="E400" s="33">
        <v>0</v>
      </c>
      <c r="F400" s="33">
        <v>0</v>
      </c>
      <c r="G400" s="33">
        <v>0</v>
      </c>
      <c r="H400" s="33">
        <v>0</v>
      </c>
      <c r="I400" s="33">
        <v>0.69</v>
      </c>
      <c r="J400" s="33">
        <v>1</v>
      </c>
      <c r="K400" s="33">
        <v>0</v>
      </c>
      <c r="L400" s="33">
        <v>10</v>
      </c>
      <c r="M400" s="33">
        <v>-3.3330000000000002</v>
      </c>
      <c r="N400" s="33">
        <v>3.3330000000000002</v>
      </c>
      <c r="O400" s="33">
        <v>0</v>
      </c>
      <c r="P400" s="33">
        <v>0</v>
      </c>
      <c r="Q400" s="33">
        <v>1000</v>
      </c>
      <c r="R400" s="33">
        <v>1000</v>
      </c>
      <c r="S400" s="33">
        <v>0</v>
      </c>
      <c r="T400" s="33">
        <v>0</v>
      </c>
      <c r="U400" s="33">
        <v>0</v>
      </c>
      <c r="V400" s="33">
        <v>0</v>
      </c>
      <c r="W400" s="33">
        <v>0</v>
      </c>
      <c r="X400" s="33" t="str">
        <f>_xlfn.XLOOKUP($D400,Bus!$A$2:$A$121,Bus!$I$2:$I$121,0)</f>
        <v>CARIBE</v>
      </c>
      <c r="Y400" s="11" t="str">
        <f>_xlfn.XLOOKUP($D400,Bus!$A$2:$A$121,Bus!$J$2:$J$121,0)</f>
        <v>ATLANTIC</v>
      </c>
    </row>
    <row r="401" spans="1:25" ht="13">
      <c r="A401" s="43" t="s">
        <v>1279</v>
      </c>
      <c r="B401" s="39" t="s">
        <v>701</v>
      </c>
      <c r="C401" s="33" t="s">
        <v>102</v>
      </c>
      <c r="D401" s="33" t="s">
        <v>21</v>
      </c>
      <c r="E401" s="33">
        <v>0</v>
      </c>
      <c r="F401" s="33">
        <v>0</v>
      </c>
      <c r="G401" s="33">
        <v>0</v>
      </c>
      <c r="H401" s="33">
        <v>0</v>
      </c>
      <c r="I401" s="33">
        <v>0.69</v>
      </c>
      <c r="J401" s="33">
        <v>1</v>
      </c>
      <c r="K401" s="33">
        <v>0</v>
      </c>
      <c r="L401" s="33">
        <v>20</v>
      </c>
      <c r="M401" s="33">
        <v>-6.6660000000000004</v>
      </c>
      <c r="N401" s="33">
        <v>6.6660000000000004</v>
      </c>
      <c r="O401" s="33">
        <v>0</v>
      </c>
      <c r="P401" s="33">
        <v>0</v>
      </c>
      <c r="Q401" s="33">
        <v>1000</v>
      </c>
      <c r="R401" s="33">
        <v>1000</v>
      </c>
      <c r="S401" s="33">
        <v>0</v>
      </c>
      <c r="T401" s="33">
        <v>0</v>
      </c>
      <c r="U401" s="33">
        <v>0</v>
      </c>
      <c r="V401" s="33">
        <v>0</v>
      </c>
      <c r="W401" s="33">
        <v>0</v>
      </c>
      <c r="X401" s="33" t="str">
        <f>_xlfn.XLOOKUP($D401,Bus!$A$2:$A$121,Bus!$I$2:$I$121,0)</f>
        <v>CARIBE</v>
      </c>
      <c r="Y401" s="11" t="str">
        <f>_xlfn.XLOOKUP($D401,Bus!$A$2:$A$121,Bus!$J$2:$J$121,0)</f>
        <v>ATLANTIC</v>
      </c>
    </row>
    <row r="402" spans="1:25" ht="13">
      <c r="A402" s="43" t="s">
        <v>1280</v>
      </c>
      <c r="B402" s="39" t="s">
        <v>702</v>
      </c>
      <c r="C402" s="33" t="s">
        <v>102</v>
      </c>
      <c r="D402" s="33" t="s">
        <v>21</v>
      </c>
      <c r="E402" s="33">
        <v>0</v>
      </c>
      <c r="F402" s="33">
        <v>0</v>
      </c>
      <c r="G402" s="33">
        <v>0</v>
      </c>
      <c r="H402" s="33">
        <v>0</v>
      </c>
      <c r="I402" s="33">
        <v>0.69</v>
      </c>
      <c r="J402" s="33">
        <v>1</v>
      </c>
      <c r="K402" s="33">
        <v>0</v>
      </c>
      <c r="L402" s="33">
        <v>20</v>
      </c>
      <c r="M402" s="33">
        <v>-6.6660000000000004</v>
      </c>
      <c r="N402" s="33">
        <v>6.6660000000000004</v>
      </c>
      <c r="O402" s="33">
        <v>0</v>
      </c>
      <c r="P402" s="33">
        <v>0</v>
      </c>
      <c r="Q402" s="33">
        <v>1000</v>
      </c>
      <c r="R402" s="33">
        <v>1000</v>
      </c>
      <c r="S402" s="33">
        <v>0</v>
      </c>
      <c r="T402" s="33">
        <v>0</v>
      </c>
      <c r="U402" s="33">
        <v>0</v>
      </c>
      <c r="V402" s="33">
        <v>0</v>
      </c>
      <c r="W402" s="33">
        <v>0</v>
      </c>
      <c r="X402" s="33" t="str">
        <f>_xlfn.XLOOKUP($D402,Bus!$A$2:$A$121,Bus!$I$2:$I$121,0)</f>
        <v>CARIBE</v>
      </c>
      <c r="Y402" s="11" t="str">
        <f>_xlfn.XLOOKUP($D402,Bus!$A$2:$A$121,Bus!$J$2:$J$121,0)</f>
        <v>ATLANTIC</v>
      </c>
    </row>
    <row r="403" spans="1:25" ht="13">
      <c r="A403" s="43" t="s">
        <v>1281</v>
      </c>
      <c r="B403" s="39" t="s">
        <v>703</v>
      </c>
      <c r="C403" s="33" t="s">
        <v>101</v>
      </c>
      <c r="D403" s="33" t="s">
        <v>20</v>
      </c>
      <c r="E403" s="33">
        <v>0</v>
      </c>
      <c r="F403" s="33">
        <v>0</v>
      </c>
      <c r="G403" s="33">
        <v>0</v>
      </c>
      <c r="H403" s="33">
        <v>0</v>
      </c>
      <c r="I403" s="33">
        <v>0.69</v>
      </c>
      <c r="J403" s="33">
        <v>1</v>
      </c>
      <c r="K403" s="33">
        <v>0</v>
      </c>
      <c r="L403" s="33">
        <v>20</v>
      </c>
      <c r="M403" s="33">
        <v>-6.6660000000000004</v>
      </c>
      <c r="N403" s="33">
        <v>6.6660000000000004</v>
      </c>
      <c r="O403" s="33">
        <v>0</v>
      </c>
      <c r="P403" s="33">
        <v>0</v>
      </c>
      <c r="Q403" s="33">
        <v>1000</v>
      </c>
      <c r="R403" s="33">
        <v>1000</v>
      </c>
      <c r="S403" s="33">
        <v>0</v>
      </c>
      <c r="T403" s="33">
        <v>0</v>
      </c>
      <c r="U403" s="33">
        <v>0</v>
      </c>
      <c r="V403" s="33">
        <v>0</v>
      </c>
      <c r="W403" s="33">
        <v>0</v>
      </c>
      <c r="X403" s="33" t="str">
        <f>_xlfn.XLOOKUP($D403,Bus!$A$2:$A$121,Bus!$I$2:$I$121,0)</f>
        <v>CARIBE</v>
      </c>
      <c r="Y403" s="11" t="str">
        <f>_xlfn.XLOOKUP($D403,Bus!$A$2:$A$121,Bus!$J$2:$J$121,0)</f>
        <v>ATLANTIC</v>
      </c>
    </row>
    <row r="404" spans="1:25" ht="13">
      <c r="A404" s="43" t="s">
        <v>1282</v>
      </c>
      <c r="B404" s="39" t="s">
        <v>704</v>
      </c>
      <c r="C404" s="33" t="s">
        <v>101</v>
      </c>
      <c r="D404" s="33" t="s">
        <v>20</v>
      </c>
      <c r="E404" s="33">
        <v>0</v>
      </c>
      <c r="F404" s="33">
        <v>0</v>
      </c>
      <c r="G404" s="33">
        <v>0</v>
      </c>
      <c r="H404" s="33">
        <v>0</v>
      </c>
      <c r="I404" s="33">
        <v>0.69</v>
      </c>
      <c r="J404" s="33">
        <v>1</v>
      </c>
      <c r="K404" s="33">
        <v>0</v>
      </c>
      <c r="L404" s="33">
        <v>20</v>
      </c>
      <c r="M404" s="33">
        <v>-6.6660000000000004</v>
      </c>
      <c r="N404" s="33">
        <v>6.6660000000000004</v>
      </c>
      <c r="O404" s="33">
        <v>0</v>
      </c>
      <c r="P404" s="33">
        <v>0</v>
      </c>
      <c r="Q404" s="33">
        <v>1000</v>
      </c>
      <c r="R404" s="33">
        <v>1000</v>
      </c>
      <c r="S404" s="33">
        <v>0</v>
      </c>
      <c r="T404" s="33">
        <v>0</v>
      </c>
      <c r="U404" s="33">
        <v>0</v>
      </c>
      <c r="V404" s="33">
        <v>0</v>
      </c>
      <c r="W404" s="33">
        <v>0</v>
      </c>
      <c r="X404" s="33" t="str">
        <f>_xlfn.XLOOKUP($D404,Bus!$A$2:$A$121,Bus!$I$2:$I$121,0)</f>
        <v>CARIBE</v>
      </c>
      <c r="Y404" s="11" t="str">
        <f>_xlfn.XLOOKUP($D404,Bus!$A$2:$A$121,Bus!$J$2:$J$121,0)</f>
        <v>ATLANTIC</v>
      </c>
    </row>
    <row r="405" spans="1:25" ht="13">
      <c r="A405" s="43" t="s">
        <v>1283</v>
      </c>
      <c r="B405" s="39" t="s">
        <v>705</v>
      </c>
      <c r="C405" s="33" t="s">
        <v>101</v>
      </c>
      <c r="D405" s="33" t="s">
        <v>20</v>
      </c>
      <c r="E405" s="33">
        <v>0</v>
      </c>
      <c r="F405" s="33">
        <v>0</v>
      </c>
      <c r="G405" s="33">
        <v>0</v>
      </c>
      <c r="H405" s="33">
        <v>0</v>
      </c>
      <c r="I405" s="33">
        <v>0.69</v>
      </c>
      <c r="J405" s="33">
        <v>1</v>
      </c>
      <c r="K405" s="33">
        <v>0</v>
      </c>
      <c r="L405" s="33">
        <v>20</v>
      </c>
      <c r="M405" s="33">
        <v>-6.6660000000000004</v>
      </c>
      <c r="N405" s="33">
        <v>6.6660000000000004</v>
      </c>
      <c r="O405" s="33">
        <v>0</v>
      </c>
      <c r="P405" s="33">
        <v>0</v>
      </c>
      <c r="Q405" s="33">
        <v>1000</v>
      </c>
      <c r="R405" s="33">
        <v>1000</v>
      </c>
      <c r="S405" s="33">
        <v>0</v>
      </c>
      <c r="T405" s="33">
        <v>0</v>
      </c>
      <c r="U405" s="33">
        <v>0</v>
      </c>
      <c r="V405" s="33">
        <v>0</v>
      </c>
      <c r="W405" s="33">
        <v>0</v>
      </c>
      <c r="X405" s="33" t="str">
        <f>_xlfn.XLOOKUP($D405,Bus!$A$2:$A$121,Bus!$I$2:$I$121,0)</f>
        <v>CARIBE</v>
      </c>
      <c r="Y405" s="11" t="str">
        <f>_xlfn.XLOOKUP($D405,Bus!$A$2:$A$121,Bus!$J$2:$J$121,0)</f>
        <v>ATLANTIC</v>
      </c>
    </row>
    <row r="406" spans="1:25" ht="13">
      <c r="A406" s="43" t="s">
        <v>1284</v>
      </c>
      <c r="B406" s="39" t="s">
        <v>706</v>
      </c>
      <c r="C406" s="33" t="s">
        <v>102</v>
      </c>
      <c r="D406" s="33" t="s">
        <v>21</v>
      </c>
      <c r="E406" s="33">
        <v>0</v>
      </c>
      <c r="F406" s="33">
        <v>0</v>
      </c>
      <c r="G406" s="33">
        <v>0</v>
      </c>
      <c r="H406" s="33">
        <v>0</v>
      </c>
      <c r="I406" s="33">
        <v>0.69</v>
      </c>
      <c r="J406" s="33">
        <v>1</v>
      </c>
      <c r="K406" s="33">
        <v>0</v>
      </c>
      <c r="L406" s="33">
        <v>20</v>
      </c>
      <c r="M406" s="33">
        <v>-6.6660000000000004</v>
      </c>
      <c r="N406" s="33">
        <v>6.6660000000000004</v>
      </c>
      <c r="O406" s="33">
        <v>0</v>
      </c>
      <c r="P406" s="33">
        <v>0</v>
      </c>
      <c r="Q406" s="33">
        <v>1000</v>
      </c>
      <c r="R406" s="33">
        <v>1000</v>
      </c>
      <c r="S406" s="33">
        <v>0</v>
      </c>
      <c r="T406" s="33">
        <v>0</v>
      </c>
      <c r="U406" s="33">
        <v>0</v>
      </c>
      <c r="V406" s="33">
        <v>0</v>
      </c>
      <c r="W406" s="33">
        <v>0</v>
      </c>
      <c r="X406" s="33" t="str">
        <f>_xlfn.XLOOKUP($D406,Bus!$A$2:$A$121,Bus!$I$2:$I$121,0)</f>
        <v>CARIBE</v>
      </c>
      <c r="Y406" s="11" t="str">
        <f>_xlfn.XLOOKUP($D406,Bus!$A$2:$A$121,Bus!$J$2:$J$121,0)</f>
        <v>ATLANTIC</v>
      </c>
    </row>
    <row r="407" spans="1:25" ht="13">
      <c r="A407" s="43" t="s">
        <v>1285</v>
      </c>
      <c r="B407" s="39" t="s">
        <v>707</v>
      </c>
      <c r="C407" s="33" t="s">
        <v>1380</v>
      </c>
      <c r="D407" s="33" t="s">
        <v>19</v>
      </c>
      <c r="E407" s="33">
        <v>0</v>
      </c>
      <c r="F407" s="33">
        <v>0</v>
      </c>
      <c r="G407" s="33">
        <v>0</v>
      </c>
      <c r="H407" s="33">
        <v>0</v>
      </c>
      <c r="I407" s="33">
        <v>0.69</v>
      </c>
      <c r="J407" s="33">
        <v>1</v>
      </c>
      <c r="K407" s="33">
        <v>0</v>
      </c>
      <c r="L407" s="33">
        <v>20</v>
      </c>
      <c r="M407" s="33">
        <v>-6.6660000000000004</v>
      </c>
      <c r="N407" s="33">
        <v>6.6660000000000004</v>
      </c>
      <c r="O407" s="33">
        <v>0</v>
      </c>
      <c r="P407" s="33">
        <v>0</v>
      </c>
      <c r="Q407" s="33">
        <v>1000</v>
      </c>
      <c r="R407" s="33">
        <v>1000</v>
      </c>
      <c r="S407" s="33">
        <v>0</v>
      </c>
      <c r="T407" s="33">
        <v>0</v>
      </c>
      <c r="U407" s="33">
        <v>0</v>
      </c>
      <c r="V407" s="33">
        <v>0</v>
      </c>
      <c r="W407" s="33">
        <v>0</v>
      </c>
      <c r="X407" s="33" t="str">
        <f>_xlfn.XLOOKUP($D407,Bus!$A$2:$A$121,Bus!$I$2:$I$121,0)</f>
        <v>CARIBE</v>
      </c>
      <c r="Y407" s="11" t="str">
        <f>_xlfn.XLOOKUP($D407,Bus!$A$2:$A$121,Bus!$J$2:$J$121,0)</f>
        <v>ATLANTIC</v>
      </c>
    </row>
    <row r="408" spans="1:25" ht="13">
      <c r="A408" s="43" t="s">
        <v>1286</v>
      </c>
      <c r="B408" s="39" t="s">
        <v>708</v>
      </c>
      <c r="C408" s="33" t="s">
        <v>1380</v>
      </c>
      <c r="D408" s="33" t="s">
        <v>19</v>
      </c>
      <c r="E408" s="33">
        <v>0</v>
      </c>
      <c r="F408" s="33">
        <v>0</v>
      </c>
      <c r="G408" s="33">
        <v>0</v>
      </c>
      <c r="H408" s="33">
        <v>0</v>
      </c>
      <c r="I408" s="33">
        <v>0.69</v>
      </c>
      <c r="J408" s="33">
        <v>1</v>
      </c>
      <c r="K408" s="33">
        <v>0</v>
      </c>
      <c r="L408" s="33">
        <v>34</v>
      </c>
      <c r="M408" s="33">
        <v>-11.3322</v>
      </c>
      <c r="N408" s="33">
        <v>11.3322</v>
      </c>
      <c r="O408" s="33">
        <v>0</v>
      </c>
      <c r="P408" s="33">
        <v>0</v>
      </c>
      <c r="Q408" s="33">
        <v>1000</v>
      </c>
      <c r="R408" s="33">
        <v>1000</v>
      </c>
      <c r="S408" s="33">
        <v>0</v>
      </c>
      <c r="T408" s="33">
        <v>0</v>
      </c>
      <c r="U408" s="33">
        <v>0</v>
      </c>
      <c r="V408" s="33">
        <v>0</v>
      </c>
      <c r="W408" s="33">
        <v>0</v>
      </c>
      <c r="X408" s="33" t="str">
        <f>_xlfn.XLOOKUP($D408,Bus!$A$2:$A$121,Bus!$I$2:$I$121,0)</f>
        <v>CARIBE</v>
      </c>
      <c r="Y408" s="11" t="str">
        <f>_xlfn.XLOOKUP($D408,Bus!$A$2:$A$121,Bus!$J$2:$J$121,0)</f>
        <v>ATLANTIC</v>
      </c>
    </row>
    <row r="409" spans="1:25" ht="13">
      <c r="A409" s="43" t="s">
        <v>1287</v>
      </c>
      <c r="B409" s="39" t="s">
        <v>709</v>
      </c>
      <c r="C409" s="33" t="s">
        <v>102</v>
      </c>
      <c r="D409" s="33" t="s">
        <v>21</v>
      </c>
      <c r="E409" s="33">
        <v>0</v>
      </c>
      <c r="F409" s="33">
        <v>0</v>
      </c>
      <c r="G409" s="33">
        <v>0</v>
      </c>
      <c r="H409" s="33">
        <v>0</v>
      </c>
      <c r="I409" s="33">
        <v>0.69</v>
      </c>
      <c r="J409" s="33">
        <v>1</v>
      </c>
      <c r="K409" s="33">
        <v>0</v>
      </c>
      <c r="L409" s="33">
        <v>224</v>
      </c>
      <c r="M409" s="33">
        <v>-74.659199999999998</v>
      </c>
      <c r="N409" s="33">
        <v>74.659199999999998</v>
      </c>
      <c r="O409" s="33">
        <v>0</v>
      </c>
      <c r="P409" s="33">
        <v>0</v>
      </c>
      <c r="Q409" s="33">
        <v>1000</v>
      </c>
      <c r="R409" s="33">
        <v>1000</v>
      </c>
      <c r="S409" s="33">
        <v>0</v>
      </c>
      <c r="T409" s="33">
        <v>0</v>
      </c>
      <c r="U409" s="33">
        <v>0</v>
      </c>
      <c r="V409" s="33">
        <v>0</v>
      </c>
      <c r="W409" s="33">
        <v>0</v>
      </c>
      <c r="X409" s="33" t="str">
        <f>_xlfn.XLOOKUP($D409,Bus!$A$2:$A$121,Bus!$I$2:$I$121,0)</f>
        <v>CARIBE</v>
      </c>
      <c r="Y409" s="11" t="str">
        <f>_xlfn.XLOOKUP($D409,Bus!$A$2:$A$121,Bus!$J$2:$J$121,0)</f>
        <v>ATLANTIC</v>
      </c>
    </row>
    <row r="410" spans="1:25" ht="13">
      <c r="A410" s="43" t="s">
        <v>1288</v>
      </c>
      <c r="B410" s="39" t="s">
        <v>710</v>
      </c>
      <c r="C410" s="33" t="s">
        <v>101</v>
      </c>
      <c r="D410" s="33" t="s">
        <v>20</v>
      </c>
      <c r="E410" s="33">
        <v>0</v>
      </c>
      <c r="F410" s="33">
        <v>0</v>
      </c>
      <c r="G410" s="33">
        <v>0</v>
      </c>
      <c r="H410" s="33">
        <v>0</v>
      </c>
      <c r="I410" s="33">
        <v>0.69</v>
      </c>
      <c r="J410" s="33">
        <v>1</v>
      </c>
      <c r="K410" s="33">
        <v>0</v>
      </c>
      <c r="L410" s="33">
        <v>224</v>
      </c>
      <c r="M410" s="33">
        <v>-74.659199999999998</v>
      </c>
      <c r="N410" s="33">
        <v>74.659199999999998</v>
      </c>
      <c r="O410" s="33">
        <v>0</v>
      </c>
      <c r="P410" s="33">
        <v>0</v>
      </c>
      <c r="Q410" s="33">
        <v>1000</v>
      </c>
      <c r="R410" s="33">
        <v>1000</v>
      </c>
      <c r="S410" s="33">
        <v>0</v>
      </c>
      <c r="T410" s="33">
        <v>0</v>
      </c>
      <c r="U410" s="33">
        <v>0</v>
      </c>
      <c r="V410" s="33">
        <v>0</v>
      </c>
      <c r="W410" s="33">
        <v>0</v>
      </c>
      <c r="X410" s="33" t="str">
        <f>_xlfn.XLOOKUP($D410,Bus!$A$2:$A$121,Bus!$I$2:$I$121,0)</f>
        <v>CARIBE</v>
      </c>
      <c r="Y410" s="11" t="str">
        <f>_xlfn.XLOOKUP($D410,Bus!$A$2:$A$121,Bus!$J$2:$J$121,0)</f>
        <v>ATLANTIC</v>
      </c>
    </row>
    <row r="411" spans="1:25" ht="13">
      <c r="A411" s="43" t="s">
        <v>1289</v>
      </c>
      <c r="B411" s="39" t="s">
        <v>711</v>
      </c>
      <c r="C411" s="33" t="s">
        <v>102</v>
      </c>
      <c r="D411" s="33" t="s">
        <v>21</v>
      </c>
      <c r="E411" s="33">
        <v>0</v>
      </c>
      <c r="F411" s="33">
        <v>0</v>
      </c>
      <c r="G411" s="33">
        <v>0</v>
      </c>
      <c r="H411" s="33">
        <v>0</v>
      </c>
      <c r="I411" s="33">
        <v>0.69</v>
      </c>
      <c r="J411" s="33">
        <v>1</v>
      </c>
      <c r="K411" s="33">
        <v>0</v>
      </c>
      <c r="L411" s="33">
        <v>20</v>
      </c>
      <c r="M411" s="33">
        <v>-6.6660000000000004</v>
      </c>
      <c r="N411" s="33">
        <v>6.6660000000000004</v>
      </c>
      <c r="O411" s="33">
        <v>0</v>
      </c>
      <c r="P411" s="33">
        <v>0</v>
      </c>
      <c r="Q411" s="33">
        <v>1000</v>
      </c>
      <c r="R411" s="33">
        <v>1000</v>
      </c>
      <c r="S411" s="33">
        <v>0</v>
      </c>
      <c r="T411" s="33">
        <v>0</v>
      </c>
      <c r="U411" s="33">
        <v>0</v>
      </c>
      <c r="V411" s="33">
        <v>0</v>
      </c>
      <c r="W411" s="33">
        <v>0</v>
      </c>
      <c r="X411" s="33" t="str">
        <f>_xlfn.XLOOKUP($D411,Bus!$A$2:$A$121,Bus!$I$2:$I$121,0)</f>
        <v>CARIBE</v>
      </c>
      <c r="Y411" s="11" t="str">
        <f>_xlfn.XLOOKUP($D411,Bus!$A$2:$A$121,Bus!$J$2:$J$121,0)</f>
        <v>ATLANTIC</v>
      </c>
    </row>
    <row r="412" spans="1:25" ht="13">
      <c r="A412" s="43" t="s">
        <v>1290</v>
      </c>
      <c r="B412" s="39" t="s">
        <v>712</v>
      </c>
      <c r="C412" s="33" t="s">
        <v>102</v>
      </c>
      <c r="D412" s="33" t="s">
        <v>21</v>
      </c>
      <c r="E412" s="33">
        <v>0</v>
      </c>
      <c r="F412" s="33">
        <v>0</v>
      </c>
      <c r="G412" s="33">
        <v>0</v>
      </c>
      <c r="H412" s="33">
        <v>0</v>
      </c>
      <c r="I412" s="33">
        <v>0.69</v>
      </c>
      <c r="J412" s="33">
        <v>1</v>
      </c>
      <c r="K412" s="33">
        <v>0</v>
      </c>
      <c r="L412" s="33">
        <v>20</v>
      </c>
      <c r="M412" s="33">
        <v>-6.6660000000000004</v>
      </c>
      <c r="N412" s="33">
        <v>6.6660000000000004</v>
      </c>
      <c r="O412" s="33">
        <v>0</v>
      </c>
      <c r="P412" s="33">
        <v>0</v>
      </c>
      <c r="Q412" s="33">
        <v>1000</v>
      </c>
      <c r="R412" s="33">
        <v>1000</v>
      </c>
      <c r="S412" s="33">
        <v>0</v>
      </c>
      <c r="T412" s="33">
        <v>0</v>
      </c>
      <c r="U412" s="33">
        <v>0</v>
      </c>
      <c r="V412" s="33">
        <v>0</v>
      </c>
      <c r="W412" s="33">
        <v>0</v>
      </c>
      <c r="X412" s="33" t="str">
        <f>_xlfn.XLOOKUP($D412,Bus!$A$2:$A$121,Bus!$I$2:$I$121,0)</f>
        <v>CARIBE</v>
      </c>
      <c r="Y412" s="11" t="str">
        <f>_xlfn.XLOOKUP($D412,Bus!$A$2:$A$121,Bus!$J$2:$J$121,0)</f>
        <v>ATLANTIC</v>
      </c>
    </row>
    <row r="413" spans="1:25" ht="13">
      <c r="A413" s="43" t="s">
        <v>1291</v>
      </c>
      <c r="B413" s="39" t="s">
        <v>713</v>
      </c>
      <c r="C413" s="33" t="s">
        <v>110</v>
      </c>
      <c r="D413" s="33" t="s">
        <v>29</v>
      </c>
      <c r="E413" s="33">
        <v>0</v>
      </c>
      <c r="F413" s="33">
        <v>0</v>
      </c>
      <c r="G413" s="33">
        <v>0</v>
      </c>
      <c r="H413" s="33">
        <v>0</v>
      </c>
      <c r="I413" s="33">
        <v>0.69</v>
      </c>
      <c r="J413" s="33">
        <v>1</v>
      </c>
      <c r="K413" s="33">
        <v>0</v>
      </c>
      <c r="L413" s="33">
        <v>20</v>
      </c>
      <c r="M413" s="33">
        <v>-6.6660000000000004</v>
      </c>
      <c r="N413" s="33">
        <v>6.6660000000000004</v>
      </c>
      <c r="O413" s="33">
        <v>0</v>
      </c>
      <c r="P413" s="33">
        <v>0</v>
      </c>
      <c r="Q413" s="33">
        <v>1000</v>
      </c>
      <c r="R413" s="33">
        <v>1000</v>
      </c>
      <c r="S413" s="33">
        <v>0</v>
      </c>
      <c r="T413" s="33">
        <v>0</v>
      </c>
      <c r="U413" s="33">
        <v>0</v>
      </c>
      <c r="V413" s="33">
        <v>0</v>
      </c>
      <c r="W413" s="33">
        <v>0</v>
      </c>
      <c r="X413" s="33" t="str">
        <f>_xlfn.XLOOKUP($D413,Bus!$A$2:$A$121,Bus!$I$2:$I$121,0)</f>
        <v>CARIBE</v>
      </c>
      <c r="Y413" s="11" t="str">
        <f>_xlfn.XLOOKUP($D413,Bus!$A$2:$A$121,Bus!$J$2:$J$121,0)</f>
        <v>BOLIVAR</v>
      </c>
    </row>
    <row r="414" spans="1:25" ht="13">
      <c r="A414" s="43" t="s">
        <v>1292</v>
      </c>
      <c r="B414" s="39" t="s">
        <v>714</v>
      </c>
      <c r="C414" s="33" t="s">
        <v>108</v>
      </c>
      <c r="D414" s="33" t="s">
        <v>27</v>
      </c>
      <c r="E414" s="33">
        <v>0</v>
      </c>
      <c r="F414" s="33">
        <v>0</v>
      </c>
      <c r="G414" s="33">
        <v>0</v>
      </c>
      <c r="H414" s="33">
        <v>0</v>
      </c>
      <c r="I414" s="33">
        <v>0.69</v>
      </c>
      <c r="J414" s="33">
        <v>1</v>
      </c>
      <c r="K414" s="33">
        <v>0</v>
      </c>
      <c r="L414" s="33">
        <v>3</v>
      </c>
      <c r="M414" s="33">
        <v>-0.99990000000000001</v>
      </c>
      <c r="N414" s="33">
        <v>0.99990000000000001</v>
      </c>
      <c r="O414" s="33">
        <v>0</v>
      </c>
      <c r="P414" s="33">
        <v>0</v>
      </c>
      <c r="Q414" s="33">
        <v>1000</v>
      </c>
      <c r="R414" s="33">
        <v>1000</v>
      </c>
      <c r="S414" s="33">
        <v>0</v>
      </c>
      <c r="T414" s="33">
        <v>0</v>
      </c>
      <c r="U414" s="33">
        <v>0</v>
      </c>
      <c r="V414" s="33">
        <v>0</v>
      </c>
      <c r="W414" s="33">
        <v>0</v>
      </c>
      <c r="X414" s="33" t="str">
        <f>_xlfn.XLOOKUP($D414,Bus!$A$2:$A$121,Bus!$I$2:$I$121,0)</f>
        <v>CARIBE</v>
      </c>
      <c r="Y414" s="11" t="str">
        <f>_xlfn.XLOOKUP($D414,Bus!$A$2:$A$121,Bus!$J$2:$J$121,0)</f>
        <v>BOLIVAR</v>
      </c>
    </row>
    <row r="415" spans="1:25" ht="13">
      <c r="A415" s="43" t="s">
        <v>1293</v>
      </c>
      <c r="B415" s="39" t="s">
        <v>715</v>
      </c>
      <c r="C415" s="33" t="s">
        <v>107</v>
      </c>
      <c r="D415" s="33" t="s">
        <v>26</v>
      </c>
      <c r="E415" s="33">
        <v>0</v>
      </c>
      <c r="F415" s="33">
        <v>0</v>
      </c>
      <c r="G415" s="33">
        <v>0</v>
      </c>
      <c r="H415" s="33">
        <v>0</v>
      </c>
      <c r="I415" s="33">
        <v>0.69</v>
      </c>
      <c r="J415" s="33">
        <v>1</v>
      </c>
      <c r="K415" s="33">
        <v>0</v>
      </c>
      <c r="L415" s="33">
        <v>15</v>
      </c>
      <c r="M415" s="33">
        <v>-4.9995000000000003</v>
      </c>
      <c r="N415" s="33">
        <v>4.9995000000000003</v>
      </c>
      <c r="O415" s="33">
        <v>0</v>
      </c>
      <c r="P415" s="33">
        <v>0</v>
      </c>
      <c r="Q415" s="33">
        <v>1000</v>
      </c>
      <c r="R415" s="33">
        <v>1000</v>
      </c>
      <c r="S415" s="33">
        <v>0</v>
      </c>
      <c r="T415" s="33">
        <v>0</v>
      </c>
      <c r="U415" s="33">
        <v>0</v>
      </c>
      <c r="V415" s="33">
        <v>0</v>
      </c>
      <c r="W415" s="33">
        <v>0</v>
      </c>
      <c r="X415" s="33" t="str">
        <f>_xlfn.XLOOKUP($D415,Bus!$A$2:$A$121,Bus!$I$2:$I$121,0)</f>
        <v>CARIBE</v>
      </c>
      <c r="Y415" s="11" t="str">
        <f>_xlfn.XLOOKUP($D415,Bus!$A$2:$A$121,Bus!$J$2:$J$121,0)</f>
        <v>BOLIVAR</v>
      </c>
    </row>
    <row r="416" spans="1:25" ht="13">
      <c r="A416" s="43" t="s">
        <v>1294</v>
      </c>
      <c r="B416" s="39" t="s">
        <v>716</v>
      </c>
      <c r="C416" s="33" t="s">
        <v>108</v>
      </c>
      <c r="D416" s="33" t="s">
        <v>27</v>
      </c>
      <c r="E416" s="33">
        <v>0</v>
      </c>
      <c r="F416" s="33">
        <v>0</v>
      </c>
      <c r="G416" s="33">
        <v>0</v>
      </c>
      <c r="H416" s="33">
        <v>0</v>
      </c>
      <c r="I416" s="33">
        <v>0.69</v>
      </c>
      <c r="J416" s="33">
        <v>1</v>
      </c>
      <c r="K416" s="33">
        <v>0</v>
      </c>
      <c r="L416" s="33">
        <v>24</v>
      </c>
      <c r="M416" s="33">
        <v>-7.9992000000000001</v>
      </c>
      <c r="N416" s="33">
        <v>7.9992000000000001</v>
      </c>
      <c r="O416" s="33">
        <v>0</v>
      </c>
      <c r="P416" s="33">
        <v>0</v>
      </c>
      <c r="Q416" s="33">
        <v>1000</v>
      </c>
      <c r="R416" s="33">
        <v>1000</v>
      </c>
      <c r="S416" s="33">
        <v>0</v>
      </c>
      <c r="T416" s="33">
        <v>0</v>
      </c>
      <c r="U416" s="33">
        <v>0</v>
      </c>
      <c r="V416" s="33">
        <v>0</v>
      </c>
      <c r="W416" s="33">
        <v>0</v>
      </c>
      <c r="X416" s="33" t="str">
        <f>_xlfn.XLOOKUP($D416,Bus!$A$2:$A$121,Bus!$I$2:$I$121,0)</f>
        <v>CARIBE</v>
      </c>
      <c r="Y416" s="11" t="str">
        <f>_xlfn.XLOOKUP($D416,Bus!$A$2:$A$121,Bus!$J$2:$J$121,0)</f>
        <v>BOLIVAR</v>
      </c>
    </row>
    <row r="417" spans="1:25" ht="13">
      <c r="A417" s="43" t="s">
        <v>1295</v>
      </c>
      <c r="B417" s="39" t="s">
        <v>717</v>
      </c>
      <c r="C417" s="33" t="s">
        <v>107</v>
      </c>
      <c r="D417" s="33" t="s">
        <v>26</v>
      </c>
      <c r="E417" s="33">
        <v>0</v>
      </c>
      <c r="F417" s="33">
        <v>0</v>
      </c>
      <c r="G417" s="33">
        <v>0</v>
      </c>
      <c r="H417" s="33">
        <v>0</v>
      </c>
      <c r="I417" s="33">
        <v>0.63</v>
      </c>
      <c r="J417" s="33">
        <v>1</v>
      </c>
      <c r="K417" s="33">
        <v>8.1850000000000006E-2</v>
      </c>
      <c r="L417" s="33">
        <v>8.06</v>
      </c>
      <c r="M417" s="33">
        <v>-2.6863980000000001</v>
      </c>
      <c r="N417" s="33">
        <v>2.6863980000000001</v>
      </c>
      <c r="O417" s="33">
        <v>0</v>
      </c>
      <c r="P417" s="33">
        <v>0</v>
      </c>
      <c r="Q417" s="33">
        <v>1000</v>
      </c>
      <c r="R417" s="33">
        <v>1000</v>
      </c>
      <c r="S417" s="33">
        <v>0</v>
      </c>
      <c r="T417" s="33">
        <v>0</v>
      </c>
      <c r="U417" s="33">
        <v>0</v>
      </c>
      <c r="V417" s="33">
        <v>0</v>
      </c>
      <c r="W417" s="33">
        <v>0</v>
      </c>
      <c r="X417" s="33" t="str">
        <f>_xlfn.XLOOKUP($D417,Bus!$A$2:$A$121,Bus!$I$2:$I$121,0)</f>
        <v>CARIBE</v>
      </c>
      <c r="Y417" s="11" t="str">
        <f>_xlfn.XLOOKUP($D417,Bus!$A$2:$A$121,Bus!$J$2:$J$121,0)</f>
        <v>BOLIVAR</v>
      </c>
    </row>
    <row r="418" spans="1:25" ht="13">
      <c r="A418" s="43" t="s">
        <v>1296</v>
      </c>
      <c r="B418" s="39" t="s">
        <v>718</v>
      </c>
      <c r="C418" s="33" t="s">
        <v>208</v>
      </c>
      <c r="D418" s="33" t="s">
        <v>793</v>
      </c>
      <c r="E418" s="33">
        <v>0</v>
      </c>
      <c r="F418" s="33">
        <v>0</v>
      </c>
      <c r="G418" s="33">
        <v>0</v>
      </c>
      <c r="H418" s="33">
        <v>0</v>
      </c>
      <c r="I418" s="33">
        <v>0.4</v>
      </c>
      <c r="J418" s="33">
        <v>1</v>
      </c>
      <c r="K418" s="33">
        <v>0.9</v>
      </c>
      <c r="L418" s="33">
        <v>90</v>
      </c>
      <c r="M418" s="33">
        <v>-29.997</v>
      </c>
      <c r="N418" s="33">
        <v>29.997</v>
      </c>
      <c r="O418" s="33">
        <v>0</v>
      </c>
      <c r="P418" s="33">
        <v>0</v>
      </c>
      <c r="Q418" s="33">
        <v>1000</v>
      </c>
      <c r="R418" s="33">
        <v>1000</v>
      </c>
      <c r="S418" s="33">
        <v>0</v>
      </c>
      <c r="T418" s="33">
        <v>0</v>
      </c>
      <c r="U418" s="33">
        <v>0</v>
      </c>
      <c r="V418" s="33">
        <v>0</v>
      </c>
      <c r="W418" s="33">
        <v>0</v>
      </c>
      <c r="X418" s="33" t="str">
        <f>_xlfn.XLOOKUP($D418,Bus!$A$2:$A$121,Bus!$I$2:$I$121,0)</f>
        <v>SUROCCIDENTAL</v>
      </c>
      <c r="Y418" s="11" t="str">
        <f>_xlfn.XLOOKUP($D418,Bus!$A$2:$A$121,Bus!$J$2:$J$121,0)</f>
        <v>CQR</v>
      </c>
    </row>
    <row r="419" spans="1:25" ht="13">
      <c r="A419" s="43" t="s">
        <v>1297</v>
      </c>
      <c r="B419" s="39" t="s">
        <v>719</v>
      </c>
      <c r="C419" s="33" t="s">
        <v>150</v>
      </c>
      <c r="D419" s="33" t="s">
        <v>814</v>
      </c>
      <c r="E419" s="33">
        <v>0</v>
      </c>
      <c r="F419" s="33">
        <v>0</v>
      </c>
      <c r="G419" s="33">
        <v>0</v>
      </c>
      <c r="H419" s="33">
        <v>0</v>
      </c>
      <c r="I419" s="33">
        <v>0.69</v>
      </c>
      <c r="J419" s="33">
        <v>1</v>
      </c>
      <c r="K419" s="33">
        <v>0</v>
      </c>
      <c r="L419" s="33">
        <v>100</v>
      </c>
      <c r="M419" s="33">
        <v>-33.33</v>
      </c>
      <c r="N419" s="33">
        <v>33.33</v>
      </c>
      <c r="O419" s="33">
        <v>0</v>
      </c>
      <c r="P419" s="33">
        <v>0</v>
      </c>
      <c r="Q419" s="33">
        <v>1000</v>
      </c>
      <c r="R419" s="33">
        <v>1000</v>
      </c>
      <c r="S419" s="33">
        <v>0</v>
      </c>
      <c r="T419" s="33">
        <v>0</v>
      </c>
      <c r="U419" s="33">
        <v>0</v>
      </c>
      <c r="V419" s="33">
        <v>0</v>
      </c>
      <c r="W419" s="33">
        <v>0</v>
      </c>
      <c r="X419" s="33" t="str">
        <f>_xlfn.XLOOKUP($D419,Bus!$A$2:$A$121,Bus!$I$2:$I$121,0)</f>
        <v>SUROCCIDENTAL</v>
      </c>
      <c r="Y419" s="11" t="str">
        <f>_xlfn.XLOOKUP($D419,Bus!$A$2:$A$121,Bus!$J$2:$J$121,0)</f>
        <v>VALLE</v>
      </c>
    </row>
    <row r="420" spans="1:25" ht="13">
      <c r="A420" s="43" t="s">
        <v>1298</v>
      </c>
      <c r="B420" s="39" t="s">
        <v>720</v>
      </c>
      <c r="C420" s="33" t="s">
        <v>143</v>
      </c>
      <c r="D420" s="33" t="s">
        <v>807</v>
      </c>
      <c r="E420" s="33">
        <v>0</v>
      </c>
      <c r="F420" s="33">
        <v>0</v>
      </c>
      <c r="G420" s="33">
        <v>0</v>
      </c>
      <c r="H420" s="33">
        <v>0</v>
      </c>
      <c r="I420" s="33">
        <v>0.4</v>
      </c>
      <c r="J420" s="33">
        <v>1</v>
      </c>
      <c r="K420" s="33">
        <v>0.09</v>
      </c>
      <c r="L420" s="33">
        <v>9.8000000000000007</v>
      </c>
      <c r="M420" s="33">
        <v>-3.26634</v>
      </c>
      <c r="N420" s="33">
        <v>3.26634</v>
      </c>
      <c r="O420" s="33">
        <v>0</v>
      </c>
      <c r="P420" s="33">
        <v>0</v>
      </c>
      <c r="Q420" s="33">
        <v>1000</v>
      </c>
      <c r="R420" s="33">
        <v>1000</v>
      </c>
      <c r="S420" s="33">
        <v>0</v>
      </c>
      <c r="T420" s="33">
        <v>0</v>
      </c>
      <c r="U420" s="33">
        <v>0</v>
      </c>
      <c r="V420" s="33">
        <v>0</v>
      </c>
      <c r="W420" s="33">
        <v>0</v>
      </c>
      <c r="X420" s="33" t="str">
        <f>_xlfn.XLOOKUP($D420,Bus!$A$2:$A$121,Bus!$I$2:$I$121,0)</f>
        <v>SUROCCIDENTAL</v>
      </c>
      <c r="Y420" s="11" t="str">
        <f>_xlfn.XLOOKUP($D420,Bus!$A$2:$A$121,Bus!$J$2:$J$121,0)</f>
        <v>VALLE</v>
      </c>
    </row>
    <row r="421" spans="1:25" ht="13">
      <c r="A421" s="43" t="s">
        <v>1299</v>
      </c>
      <c r="B421" s="39" t="s">
        <v>721</v>
      </c>
      <c r="C421" s="33" t="s">
        <v>154</v>
      </c>
      <c r="D421" s="33" t="s">
        <v>819</v>
      </c>
      <c r="E421" s="33">
        <v>0</v>
      </c>
      <c r="F421" s="33">
        <v>0</v>
      </c>
      <c r="G421" s="33">
        <v>0</v>
      </c>
      <c r="H421" s="33">
        <v>0</v>
      </c>
      <c r="I421" s="33">
        <v>0.69</v>
      </c>
      <c r="J421" s="33">
        <v>1</v>
      </c>
      <c r="K421" s="33">
        <v>0</v>
      </c>
      <c r="L421" s="33">
        <v>200</v>
      </c>
      <c r="M421" s="33">
        <v>-66.66</v>
      </c>
      <c r="N421" s="33">
        <v>66.66</v>
      </c>
      <c r="O421" s="33">
        <v>0</v>
      </c>
      <c r="P421" s="33">
        <v>0</v>
      </c>
      <c r="Q421" s="33">
        <v>1000</v>
      </c>
      <c r="R421" s="33">
        <v>1000</v>
      </c>
      <c r="S421" s="33">
        <v>0</v>
      </c>
      <c r="T421" s="33">
        <v>0</v>
      </c>
      <c r="U421" s="33">
        <v>0</v>
      </c>
      <c r="V421" s="33">
        <v>0</v>
      </c>
      <c r="W421" s="33">
        <v>0</v>
      </c>
      <c r="X421" s="33" t="str">
        <f>_xlfn.XLOOKUP($D421,Bus!$A$2:$A$121,Bus!$I$2:$I$121,0)</f>
        <v>CARIBE</v>
      </c>
      <c r="Y421" s="11" t="str">
        <f>_xlfn.XLOOKUP($D421,Bus!$A$2:$A$121,Bus!$J$2:$J$121,0)</f>
        <v>GCM</v>
      </c>
    </row>
    <row r="422" spans="1:25" ht="13">
      <c r="A422" s="43" t="s">
        <v>1300</v>
      </c>
      <c r="B422" s="39" t="s">
        <v>722</v>
      </c>
      <c r="C422" s="33" t="s">
        <v>154</v>
      </c>
      <c r="D422" s="33" t="s">
        <v>819</v>
      </c>
      <c r="E422" s="33">
        <v>0</v>
      </c>
      <c r="F422" s="33">
        <v>0</v>
      </c>
      <c r="G422" s="33">
        <v>0</v>
      </c>
      <c r="H422" s="33">
        <v>0</v>
      </c>
      <c r="I422" s="33">
        <v>0.69</v>
      </c>
      <c r="J422" s="33">
        <v>1</v>
      </c>
      <c r="K422" s="33">
        <v>0</v>
      </c>
      <c r="L422" s="33">
        <v>20</v>
      </c>
      <c r="M422" s="33">
        <v>-6.6660000000000004</v>
      </c>
      <c r="N422" s="33">
        <v>6.6660000000000004</v>
      </c>
      <c r="O422" s="33">
        <v>0</v>
      </c>
      <c r="P422" s="33">
        <v>0</v>
      </c>
      <c r="Q422" s="33">
        <v>1000</v>
      </c>
      <c r="R422" s="33">
        <v>1000</v>
      </c>
      <c r="S422" s="33">
        <v>0</v>
      </c>
      <c r="T422" s="33">
        <v>0</v>
      </c>
      <c r="U422" s="33">
        <v>0</v>
      </c>
      <c r="V422" s="33">
        <v>0</v>
      </c>
      <c r="W422" s="33">
        <v>0</v>
      </c>
      <c r="X422" s="33" t="str">
        <f>_xlfn.XLOOKUP($D422,Bus!$A$2:$A$121,Bus!$I$2:$I$121,0)</f>
        <v>CARIBE</v>
      </c>
      <c r="Y422" s="11" t="str">
        <f>_xlfn.XLOOKUP($D422,Bus!$A$2:$A$121,Bus!$J$2:$J$121,0)</f>
        <v>GCM</v>
      </c>
    </row>
    <row r="423" spans="1:25" ht="13">
      <c r="A423" s="43" t="s">
        <v>1301</v>
      </c>
      <c r="B423" s="39" t="s">
        <v>723</v>
      </c>
      <c r="C423" s="33" t="s">
        <v>154</v>
      </c>
      <c r="D423" s="33" t="s">
        <v>819</v>
      </c>
      <c r="E423" s="33">
        <v>0</v>
      </c>
      <c r="F423" s="33">
        <v>0</v>
      </c>
      <c r="G423" s="33">
        <v>0</v>
      </c>
      <c r="H423" s="33">
        <v>0</v>
      </c>
      <c r="I423" s="33">
        <v>0.69</v>
      </c>
      <c r="J423" s="33">
        <v>1</v>
      </c>
      <c r="K423" s="33">
        <v>0</v>
      </c>
      <c r="L423" s="33">
        <v>12</v>
      </c>
      <c r="M423" s="33">
        <v>-3.9996</v>
      </c>
      <c r="N423" s="33">
        <v>3.9996</v>
      </c>
      <c r="O423" s="33">
        <v>0</v>
      </c>
      <c r="P423" s="33">
        <v>0</v>
      </c>
      <c r="Q423" s="33">
        <v>1000</v>
      </c>
      <c r="R423" s="33">
        <v>1000</v>
      </c>
      <c r="S423" s="33">
        <v>0</v>
      </c>
      <c r="T423" s="33">
        <v>0</v>
      </c>
      <c r="U423" s="33">
        <v>0</v>
      </c>
      <c r="V423" s="33">
        <v>0</v>
      </c>
      <c r="W423" s="33">
        <v>0</v>
      </c>
      <c r="X423" s="33" t="str">
        <f>_xlfn.XLOOKUP($D423,Bus!$A$2:$A$121,Bus!$I$2:$I$121,0)</f>
        <v>CARIBE</v>
      </c>
      <c r="Y423" s="11" t="str">
        <f>_xlfn.XLOOKUP($D423,Bus!$A$2:$A$121,Bus!$J$2:$J$121,0)</f>
        <v>GCM</v>
      </c>
    </row>
    <row r="424" spans="1:25" ht="13">
      <c r="A424" s="43" t="s">
        <v>1302</v>
      </c>
      <c r="B424" s="39" t="s">
        <v>724</v>
      </c>
      <c r="C424" s="33" t="s">
        <v>157</v>
      </c>
      <c r="D424" s="33" t="s">
        <v>822</v>
      </c>
      <c r="E424" s="33">
        <v>0</v>
      </c>
      <c r="F424" s="33">
        <v>0</v>
      </c>
      <c r="G424" s="33">
        <v>0</v>
      </c>
      <c r="H424" s="33">
        <v>0</v>
      </c>
      <c r="I424" s="33">
        <v>0.69</v>
      </c>
      <c r="J424" s="33">
        <v>1</v>
      </c>
      <c r="K424" s="33">
        <v>0</v>
      </c>
      <c r="L424" s="33">
        <v>20</v>
      </c>
      <c r="M424" s="33">
        <v>-6.6660000000000004</v>
      </c>
      <c r="N424" s="33">
        <v>6.6660000000000004</v>
      </c>
      <c r="O424" s="33">
        <v>0</v>
      </c>
      <c r="P424" s="33">
        <v>0</v>
      </c>
      <c r="Q424" s="33">
        <v>1000</v>
      </c>
      <c r="R424" s="33">
        <v>1000</v>
      </c>
      <c r="S424" s="33">
        <v>0</v>
      </c>
      <c r="T424" s="33">
        <v>0</v>
      </c>
      <c r="U424" s="33">
        <v>0</v>
      </c>
      <c r="V424" s="33">
        <v>0</v>
      </c>
      <c r="W424" s="33">
        <v>0</v>
      </c>
      <c r="X424" s="33" t="str">
        <f>_xlfn.XLOOKUP($D424,Bus!$A$2:$A$121,Bus!$I$2:$I$121,0)</f>
        <v>CARIBE</v>
      </c>
      <c r="Y424" s="11" t="str">
        <f>_xlfn.XLOOKUP($D424,Bus!$A$2:$A$121,Bus!$J$2:$J$121,0)</f>
        <v>GCM</v>
      </c>
    </row>
    <row r="425" spans="1:25" ht="13">
      <c r="A425" s="43" t="s">
        <v>1303</v>
      </c>
      <c r="B425" s="39" t="s">
        <v>725</v>
      </c>
      <c r="C425" s="33" t="s">
        <v>157</v>
      </c>
      <c r="D425" s="33" t="s">
        <v>822</v>
      </c>
      <c r="E425" s="33">
        <v>0</v>
      </c>
      <c r="F425" s="33">
        <v>0</v>
      </c>
      <c r="G425" s="33">
        <v>0</v>
      </c>
      <c r="H425" s="33">
        <v>0</v>
      </c>
      <c r="I425" s="33">
        <v>0.69</v>
      </c>
      <c r="J425" s="33">
        <v>1</v>
      </c>
      <c r="K425" s="33">
        <v>0</v>
      </c>
      <c r="L425" s="33">
        <v>10</v>
      </c>
      <c r="M425" s="33">
        <v>-3.3330000000000002</v>
      </c>
      <c r="N425" s="33">
        <v>3.3330000000000002</v>
      </c>
      <c r="O425" s="33">
        <v>0</v>
      </c>
      <c r="P425" s="33">
        <v>0</v>
      </c>
      <c r="Q425" s="33">
        <v>1000</v>
      </c>
      <c r="R425" s="33">
        <v>1000</v>
      </c>
      <c r="S425" s="33">
        <v>0</v>
      </c>
      <c r="T425" s="33">
        <v>0</v>
      </c>
      <c r="U425" s="33">
        <v>0</v>
      </c>
      <c r="V425" s="33">
        <v>0</v>
      </c>
      <c r="W425" s="33">
        <v>0</v>
      </c>
      <c r="X425" s="33" t="str">
        <f>_xlfn.XLOOKUP($D425,Bus!$A$2:$A$121,Bus!$I$2:$I$121,0)</f>
        <v>CARIBE</v>
      </c>
      <c r="Y425" s="11" t="str">
        <f>_xlfn.XLOOKUP($D425,Bus!$A$2:$A$121,Bus!$J$2:$J$121,0)</f>
        <v>GCM</v>
      </c>
    </row>
    <row r="426" spans="1:25" ht="13">
      <c r="A426" s="43" t="s">
        <v>1304</v>
      </c>
      <c r="B426" s="39" t="s">
        <v>726</v>
      </c>
      <c r="C426" s="33" t="s">
        <v>1381</v>
      </c>
      <c r="D426" s="33" t="s">
        <v>876</v>
      </c>
      <c r="E426" s="33">
        <v>0</v>
      </c>
      <c r="F426" s="33">
        <v>0</v>
      </c>
      <c r="G426" s="33">
        <v>0</v>
      </c>
      <c r="H426" s="33">
        <v>0</v>
      </c>
      <c r="I426" s="33">
        <v>33</v>
      </c>
      <c r="J426" s="33">
        <v>1</v>
      </c>
      <c r="K426" s="33">
        <v>0</v>
      </c>
      <c r="L426" s="33">
        <v>70</v>
      </c>
      <c r="M426" s="33">
        <v>-23.331</v>
      </c>
      <c r="N426" s="33">
        <v>23.331</v>
      </c>
      <c r="O426" s="33">
        <v>0</v>
      </c>
      <c r="P426" s="33">
        <v>0</v>
      </c>
      <c r="Q426" s="33">
        <v>1000</v>
      </c>
      <c r="R426" s="33">
        <v>1000</v>
      </c>
      <c r="S426" s="33">
        <v>0</v>
      </c>
      <c r="T426" s="33">
        <v>0</v>
      </c>
      <c r="U426" s="33">
        <v>0</v>
      </c>
      <c r="V426" s="33">
        <v>0</v>
      </c>
      <c r="W426" s="33">
        <v>0</v>
      </c>
      <c r="X426" s="33" t="str">
        <f>_xlfn.XLOOKUP($D426,Bus!$A$2:$A$121,Bus!$I$2:$I$121,0)</f>
        <v>CARIBE</v>
      </c>
      <c r="Y426" s="11" t="str">
        <f>_xlfn.XLOOKUP($D426,Bus!$A$2:$A$121,Bus!$J$2:$J$121,0)</f>
        <v>GCM</v>
      </c>
    </row>
    <row r="427" spans="1:25" ht="13">
      <c r="A427" s="43" t="s">
        <v>1305</v>
      </c>
      <c r="B427" s="39" t="s">
        <v>727</v>
      </c>
      <c r="C427" s="33" t="s">
        <v>1381</v>
      </c>
      <c r="D427" s="33" t="s">
        <v>876</v>
      </c>
      <c r="E427" s="33">
        <v>0</v>
      </c>
      <c r="F427" s="33">
        <v>0</v>
      </c>
      <c r="G427" s="33">
        <v>0</v>
      </c>
      <c r="H427" s="33">
        <v>0</v>
      </c>
      <c r="I427" s="33">
        <v>0.69</v>
      </c>
      <c r="J427" s="33">
        <v>1</v>
      </c>
      <c r="K427" s="33">
        <v>0</v>
      </c>
      <c r="L427" s="33">
        <v>150</v>
      </c>
      <c r="M427" s="33">
        <v>-49.994999999999997</v>
      </c>
      <c r="N427" s="33">
        <v>49.994999999999997</v>
      </c>
      <c r="O427" s="33">
        <v>0</v>
      </c>
      <c r="P427" s="33">
        <v>0</v>
      </c>
      <c r="Q427" s="33">
        <v>1000</v>
      </c>
      <c r="R427" s="33">
        <v>1000</v>
      </c>
      <c r="S427" s="33">
        <v>0</v>
      </c>
      <c r="T427" s="33">
        <v>0</v>
      </c>
      <c r="U427" s="33">
        <v>0</v>
      </c>
      <c r="V427" s="33">
        <v>0</v>
      </c>
      <c r="W427" s="33">
        <v>0</v>
      </c>
      <c r="X427" s="33" t="str">
        <f>_xlfn.XLOOKUP($D427,Bus!$A$2:$A$121,Bus!$I$2:$I$121,0)</f>
        <v>CARIBE</v>
      </c>
      <c r="Y427" s="11" t="str">
        <f>_xlfn.XLOOKUP($D427,Bus!$A$2:$A$121,Bus!$J$2:$J$121,0)</f>
        <v>GCM</v>
      </c>
    </row>
    <row r="428" spans="1:25" ht="13">
      <c r="A428" s="43" t="s">
        <v>1306</v>
      </c>
      <c r="B428" s="39" t="s">
        <v>728</v>
      </c>
      <c r="C428" s="33" t="s">
        <v>1381</v>
      </c>
      <c r="D428" s="33" t="s">
        <v>876</v>
      </c>
      <c r="E428" s="33">
        <v>0</v>
      </c>
      <c r="F428" s="33">
        <v>0</v>
      </c>
      <c r="G428" s="33">
        <v>0</v>
      </c>
      <c r="H428" s="33">
        <v>0</v>
      </c>
      <c r="I428" s="33">
        <v>0.4</v>
      </c>
      <c r="J428" s="33">
        <v>1</v>
      </c>
      <c r="K428" s="33">
        <v>0.09</v>
      </c>
      <c r="L428" s="33">
        <v>9.8000000000000007</v>
      </c>
      <c r="M428" s="33">
        <v>-3.26634</v>
      </c>
      <c r="N428" s="33">
        <v>3.26634</v>
      </c>
      <c r="O428" s="33">
        <v>0</v>
      </c>
      <c r="P428" s="33">
        <v>0</v>
      </c>
      <c r="Q428" s="33">
        <v>1000</v>
      </c>
      <c r="R428" s="33">
        <v>1000</v>
      </c>
      <c r="S428" s="33">
        <v>0</v>
      </c>
      <c r="T428" s="33">
        <v>0</v>
      </c>
      <c r="U428" s="33">
        <v>0</v>
      </c>
      <c r="V428" s="33">
        <v>0</v>
      </c>
      <c r="W428" s="33">
        <v>0</v>
      </c>
      <c r="X428" s="33" t="str">
        <f>_xlfn.XLOOKUP($D428,Bus!$A$2:$A$121,Bus!$I$2:$I$121,0)</f>
        <v>CARIBE</v>
      </c>
      <c r="Y428" s="11" t="str">
        <f>_xlfn.XLOOKUP($D428,Bus!$A$2:$A$121,Bus!$J$2:$J$121,0)</f>
        <v>GCM</v>
      </c>
    </row>
    <row r="429" spans="1:25" ht="13">
      <c r="A429" s="43" t="s">
        <v>1307</v>
      </c>
      <c r="B429" s="39" t="s">
        <v>729</v>
      </c>
      <c r="C429" s="33" t="s">
        <v>209</v>
      </c>
      <c r="D429" s="33" t="s">
        <v>817</v>
      </c>
      <c r="E429" s="33">
        <v>0</v>
      </c>
      <c r="F429" s="33">
        <v>0</v>
      </c>
      <c r="G429" s="33">
        <v>0</v>
      </c>
      <c r="H429" s="33">
        <v>0</v>
      </c>
      <c r="I429" s="33">
        <v>0.69</v>
      </c>
      <c r="J429" s="33">
        <v>1</v>
      </c>
      <c r="K429" s="33">
        <v>0</v>
      </c>
      <c r="L429" s="33">
        <v>100</v>
      </c>
      <c r="M429" s="33">
        <v>-33.33</v>
      </c>
      <c r="N429" s="33">
        <v>33.33</v>
      </c>
      <c r="O429" s="33">
        <v>0</v>
      </c>
      <c r="P429" s="33">
        <v>0</v>
      </c>
      <c r="Q429" s="33">
        <v>1000</v>
      </c>
      <c r="R429" s="33">
        <v>1000</v>
      </c>
      <c r="S429" s="33">
        <v>0</v>
      </c>
      <c r="T429" s="33">
        <v>0</v>
      </c>
      <c r="U429" s="33">
        <v>0</v>
      </c>
      <c r="V429" s="33">
        <v>0</v>
      </c>
      <c r="W429" s="33">
        <v>0</v>
      </c>
      <c r="X429" s="33" t="str">
        <f>_xlfn.XLOOKUP($D429,Bus!$A$2:$A$121,Bus!$I$2:$I$121,0)</f>
        <v>CARIBE</v>
      </c>
      <c r="Y429" s="11" t="str">
        <f>_xlfn.XLOOKUP($D429,Bus!$A$2:$A$121,Bus!$J$2:$J$121,0)</f>
        <v>GCM</v>
      </c>
    </row>
    <row r="430" spans="1:25" ht="13">
      <c r="A430" s="43" t="s">
        <v>1308</v>
      </c>
      <c r="B430" s="39" t="s">
        <v>730</v>
      </c>
      <c r="C430" s="33" t="s">
        <v>157</v>
      </c>
      <c r="D430" s="33" t="s">
        <v>822</v>
      </c>
      <c r="E430" s="33">
        <v>0</v>
      </c>
      <c r="F430" s="33">
        <v>0</v>
      </c>
      <c r="G430" s="33">
        <v>0</v>
      </c>
      <c r="H430" s="33">
        <v>0</v>
      </c>
      <c r="I430" s="33">
        <v>0.69</v>
      </c>
      <c r="J430" s="33">
        <v>1</v>
      </c>
      <c r="K430" s="33">
        <v>0</v>
      </c>
      <c r="L430" s="33">
        <v>20</v>
      </c>
      <c r="M430" s="33">
        <v>-6.6660000000000004</v>
      </c>
      <c r="N430" s="33">
        <v>6.6660000000000004</v>
      </c>
      <c r="O430" s="33">
        <v>0</v>
      </c>
      <c r="P430" s="33">
        <v>0</v>
      </c>
      <c r="Q430" s="33">
        <v>1000</v>
      </c>
      <c r="R430" s="33">
        <v>1000</v>
      </c>
      <c r="S430" s="33">
        <v>0</v>
      </c>
      <c r="T430" s="33">
        <v>0</v>
      </c>
      <c r="U430" s="33">
        <v>0</v>
      </c>
      <c r="V430" s="33">
        <v>0</v>
      </c>
      <c r="W430" s="33">
        <v>0</v>
      </c>
      <c r="X430" s="33" t="str">
        <f>_xlfn.XLOOKUP($D430,Bus!$A$2:$A$121,Bus!$I$2:$I$121,0)</f>
        <v>CARIBE</v>
      </c>
      <c r="Y430" s="11" t="str">
        <f>_xlfn.XLOOKUP($D430,Bus!$A$2:$A$121,Bus!$J$2:$J$121,0)</f>
        <v>GCM</v>
      </c>
    </row>
    <row r="431" spans="1:25" ht="13">
      <c r="A431" s="43" t="s">
        <v>1309</v>
      </c>
      <c r="B431" s="39" t="s">
        <v>731</v>
      </c>
      <c r="C431" s="33" t="s">
        <v>157</v>
      </c>
      <c r="D431" s="33" t="s">
        <v>822</v>
      </c>
      <c r="E431" s="33">
        <v>0</v>
      </c>
      <c r="F431" s="33">
        <v>0</v>
      </c>
      <c r="G431" s="33">
        <v>0</v>
      </c>
      <c r="H431" s="33">
        <v>0</v>
      </c>
      <c r="I431" s="33">
        <v>0.69</v>
      </c>
      <c r="J431" s="33">
        <v>1</v>
      </c>
      <c r="K431" s="33">
        <v>0</v>
      </c>
      <c r="L431" s="33">
        <v>20</v>
      </c>
      <c r="M431" s="33">
        <v>-6.6660000000000004</v>
      </c>
      <c r="N431" s="33">
        <v>6.6660000000000004</v>
      </c>
      <c r="O431" s="33">
        <v>0</v>
      </c>
      <c r="P431" s="33">
        <v>0</v>
      </c>
      <c r="Q431" s="33">
        <v>1000</v>
      </c>
      <c r="R431" s="33">
        <v>1000</v>
      </c>
      <c r="S431" s="33">
        <v>0</v>
      </c>
      <c r="T431" s="33">
        <v>0</v>
      </c>
      <c r="U431" s="33">
        <v>0</v>
      </c>
      <c r="V431" s="33">
        <v>0</v>
      </c>
      <c r="W431" s="33">
        <v>0</v>
      </c>
      <c r="X431" s="33" t="str">
        <f>_xlfn.XLOOKUP($D431,Bus!$A$2:$A$121,Bus!$I$2:$I$121,0)</f>
        <v>CARIBE</v>
      </c>
      <c r="Y431" s="11" t="str">
        <f>_xlfn.XLOOKUP($D431,Bus!$A$2:$A$121,Bus!$J$2:$J$121,0)</f>
        <v>GCM</v>
      </c>
    </row>
    <row r="432" spans="1:25" ht="13">
      <c r="A432" s="43" t="s">
        <v>1310</v>
      </c>
      <c r="B432" s="39" t="s">
        <v>732</v>
      </c>
      <c r="C432" s="33" t="s">
        <v>1382</v>
      </c>
      <c r="D432" s="33" t="s">
        <v>877</v>
      </c>
      <c r="E432" s="33">
        <v>0</v>
      </c>
      <c r="F432" s="33">
        <v>0</v>
      </c>
      <c r="G432" s="33">
        <v>0</v>
      </c>
      <c r="H432" s="33">
        <v>0</v>
      </c>
      <c r="I432" s="33">
        <v>0.69</v>
      </c>
      <c r="J432" s="33">
        <v>1</v>
      </c>
      <c r="K432" s="33">
        <v>0</v>
      </c>
      <c r="L432" s="33">
        <v>20</v>
      </c>
      <c r="M432" s="33">
        <v>-6.6660000000000004</v>
      </c>
      <c r="N432" s="33">
        <v>6.6660000000000004</v>
      </c>
      <c r="O432" s="33">
        <v>0</v>
      </c>
      <c r="P432" s="33">
        <v>0</v>
      </c>
      <c r="Q432" s="33">
        <v>1000</v>
      </c>
      <c r="R432" s="33">
        <v>1000</v>
      </c>
      <c r="S432" s="33">
        <v>0</v>
      </c>
      <c r="T432" s="33">
        <v>0</v>
      </c>
      <c r="U432" s="33">
        <v>0</v>
      </c>
      <c r="V432" s="33">
        <v>0</v>
      </c>
      <c r="W432" s="33">
        <v>0</v>
      </c>
      <c r="X432" s="33" t="str">
        <f>_xlfn.XLOOKUP($D432,Bus!$A$2:$A$121,Bus!$I$2:$I$121,0)</f>
        <v>CARIBE</v>
      </c>
      <c r="Y432" s="11" t="str">
        <f>_xlfn.XLOOKUP($D432,Bus!$A$2:$A$121,Bus!$J$2:$J$121,0)</f>
        <v>CORDOSUC</v>
      </c>
    </row>
    <row r="433" spans="1:25" ht="13">
      <c r="A433" s="43" t="s">
        <v>1311</v>
      </c>
      <c r="B433" s="39" t="s">
        <v>733</v>
      </c>
      <c r="C433" s="33" t="s">
        <v>160</v>
      </c>
      <c r="D433" s="33" t="s">
        <v>825</v>
      </c>
      <c r="E433" s="33">
        <v>0</v>
      </c>
      <c r="F433" s="33">
        <v>0</v>
      </c>
      <c r="G433" s="33">
        <v>0</v>
      </c>
      <c r="H433" s="33">
        <v>0</v>
      </c>
      <c r="I433" s="33">
        <v>0.69</v>
      </c>
      <c r="J433" s="33">
        <v>1</v>
      </c>
      <c r="K433" s="33">
        <v>0</v>
      </c>
      <c r="L433" s="33">
        <v>20</v>
      </c>
      <c r="M433" s="33">
        <v>-6.6660000000000004</v>
      </c>
      <c r="N433" s="33">
        <v>6.6660000000000004</v>
      </c>
      <c r="O433" s="33">
        <v>0</v>
      </c>
      <c r="P433" s="33">
        <v>0</v>
      </c>
      <c r="Q433" s="33">
        <v>1000</v>
      </c>
      <c r="R433" s="33">
        <v>1000</v>
      </c>
      <c r="S433" s="33">
        <v>0</v>
      </c>
      <c r="T433" s="33">
        <v>0</v>
      </c>
      <c r="U433" s="33">
        <v>0</v>
      </c>
      <c r="V433" s="33">
        <v>0</v>
      </c>
      <c r="W433" s="33">
        <v>0</v>
      </c>
      <c r="X433" s="33" t="str">
        <f>_xlfn.XLOOKUP($D433,Bus!$A$2:$A$121,Bus!$I$2:$I$121,0)</f>
        <v>CARIBE</v>
      </c>
      <c r="Y433" s="11" t="str">
        <f>_xlfn.XLOOKUP($D433,Bus!$A$2:$A$121,Bus!$J$2:$J$121,0)</f>
        <v>CORDOSUC</v>
      </c>
    </row>
    <row r="434" spans="1:25" ht="13">
      <c r="A434" s="43" t="s">
        <v>1312</v>
      </c>
      <c r="B434" s="39" t="s">
        <v>734</v>
      </c>
      <c r="C434" s="33" t="s">
        <v>1382</v>
      </c>
      <c r="D434" s="33" t="s">
        <v>877</v>
      </c>
      <c r="E434" s="33">
        <v>0</v>
      </c>
      <c r="F434" s="33">
        <v>0</v>
      </c>
      <c r="G434" s="33">
        <v>0</v>
      </c>
      <c r="H434" s="33">
        <v>0</v>
      </c>
      <c r="I434" s="33">
        <v>0.69</v>
      </c>
      <c r="J434" s="33">
        <v>1</v>
      </c>
      <c r="K434" s="33">
        <v>0</v>
      </c>
      <c r="L434" s="33">
        <v>8</v>
      </c>
      <c r="M434" s="33">
        <v>-2.6663999999999999</v>
      </c>
      <c r="N434" s="33">
        <v>2.6663999999999999</v>
      </c>
      <c r="O434" s="33">
        <v>0</v>
      </c>
      <c r="P434" s="33">
        <v>0</v>
      </c>
      <c r="Q434" s="33">
        <v>1000</v>
      </c>
      <c r="R434" s="33">
        <v>1000</v>
      </c>
      <c r="S434" s="33">
        <v>0</v>
      </c>
      <c r="T434" s="33">
        <v>0</v>
      </c>
      <c r="U434" s="33">
        <v>0</v>
      </c>
      <c r="V434" s="33">
        <v>0</v>
      </c>
      <c r="W434" s="33">
        <v>0</v>
      </c>
      <c r="X434" s="33" t="str">
        <f>_xlfn.XLOOKUP($D434,Bus!$A$2:$A$121,Bus!$I$2:$I$121,0)</f>
        <v>CARIBE</v>
      </c>
      <c r="Y434" s="11" t="str">
        <f>_xlfn.XLOOKUP($D434,Bus!$A$2:$A$121,Bus!$J$2:$J$121,0)</f>
        <v>CORDOSUC</v>
      </c>
    </row>
    <row r="435" spans="1:25" ht="13">
      <c r="A435" s="43" t="s">
        <v>1313</v>
      </c>
      <c r="B435" s="39" t="s">
        <v>735</v>
      </c>
      <c r="C435" s="33" t="s">
        <v>108</v>
      </c>
      <c r="D435" s="33" t="s">
        <v>27</v>
      </c>
      <c r="E435" s="33">
        <v>0</v>
      </c>
      <c r="F435" s="33">
        <v>0</v>
      </c>
      <c r="G435" s="33">
        <v>0</v>
      </c>
      <c r="H435" s="33">
        <v>0</v>
      </c>
      <c r="I435" s="33">
        <v>0.69</v>
      </c>
      <c r="J435" s="33">
        <v>1</v>
      </c>
      <c r="K435" s="33">
        <v>0</v>
      </c>
      <c r="L435" s="33">
        <v>8</v>
      </c>
      <c r="M435" s="33">
        <v>-2.6663999999999999</v>
      </c>
      <c r="N435" s="33">
        <v>2.6663999999999999</v>
      </c>
      <c r="O435" s="33">
        <v>0</v>
      </c>
      <c r="P435" s="33">
        <v>0</v>
      </c>
      <c r="Q435" s="33">
        <v>1000</v>
      </c>
      <c r="R435" s="33">
        <v>1000</v>
      </c>
      <c r="S435" s="33">
        <v>0</v>
      </c>
      <c r="T435" s="33">
        <v>0</v>
      </c>
      <c r="U435" s="33">
        <v>0</v>
      </c>
      <c r="V435" s="33">
        <v>0</v>
      </c>
      <c r="W435" s="33">
        <v>0</v>
      </c>
      <c r="X435" s="33" t="str">
        <f>_xlfn.XLOOKUP($D435,Bus!$A$2:$A$121,Bus!$I$2:$I$121,0)</f>
        <v>CARIBE</v>
      </c>
      <c r="Y435" s="11" t="str">
        <f>_xlfn.XLOOKUP($D435,Bus!$A$2:$A$121,Bus!$J$2:$J$121,0)</f>
        <v>BOLIVAR</v>
      </c>
    </row>
    <row r="436" spans="1:25" ht="13">
      <c r="A436" s="43" t="s">
        <v>1314</v>
      </c>
      <c r="B436" s="39" t="s">
        <v>736</v>
      </c>
      <c r="C436" s="33" t="s">
        <v>108</v>
      </c>
      <c r="D436" s="33" t="s">
        <v>27</v>
      </c>
      <c r="E436" s="33">
        <v>0</v>
      </c>
      <c r="F436" s="33">
        <v>0</v>
      </c>
      <c r="G436" s="33">
        <v>0</v>
      </c>
      <c r="H436" s="33">
        <v>0</v>
      </c>
      <c r="I436" s="33">
        <v>0.69</v>
      </c>
      <c r="J436" s="33">
        <v>1</v>
      </c>
      <c r="K436" s="33">
        <v>0</v>
      </c>
      <c r="L436" s="33">
        <v>20</v>
      </c>
      <c r="M436" s="33">
        <v>-6.6660000000000004</v>
      </c>
      <c r="N436" s="33">
        <v>6.6660000000000004</v>
      </c>
      <c r="O436" s="33">
        <v>0</v>
      </c>
      <c r="P436" s="33">
        <v>0</v>
      </c>
      <c r="Q436" s="33">
        <v>1000</v>
      </c>
      <c r="R436" s="33">
        <v>1000</v>
      </c>
      <c r="S436" s="33">
        <v>0</v>
      </c>
      <c r="T436" s="33">
        <v>0</v>
      </c>
      <c r="U436" s="33">
        <v>0</v>
      </c>
      <c r="V436" s="33">
        <v>0</v>
      </c>
      <c r="W436" s="33">
        <v>0</v>
      </c>
      <c r="X436" s="33" t="str">
        <f>_xlfn.XLOOKUP($D436,Bus!$A$2:$A$121,Bus!$I$2:$I$121,0)</f>
        <v>CARIBE</v>
      </c>
      <c r="Y436" s="11" t="str">
        <f>_xlfn.XLOOKUP($D436,Bus!$A$2:$A$121,Bus!$J$2:$J$121,0)</f>
        <v>BOLIVAR</v>
      </c>
    </row>
    <row r="437" spans="1:25" ht="13">
      <c r="A437" s="43" t="s">
        <v>1315</v>
      </c>
      <c r="B437" s="39" t="s">
        <v>737</v>
      </c>
      <c r="C437" s="33" t="s">
        <v>108</v>
      </c>
      <c r="D437" s="33" t="s">
        <v>27</v>
      </c>
      <c r="E437" s="33">
        <v>0</v>
      </c>
      <c r="F437" s="33">
        <v>0</v>
      </c>
      <c r="G437" s="33">
        <v>0</v>
      </c>
      <c r="H437" s="33">
        <v>0</v>
      </c>
      <c r="I437" s="33">
        <v>0.69</v>
      </c>
      <c r="J437" s="33">
        <v>1</v>
      </c>
      <c r="K437" s="33">
        <v>0</v>
      </c>
      <c r="L437" s="33">
        <v>20</v>
      </c>
      <c r="M437" s="33">
        <v>-6.6660000000000004</v>
      </c>
      <c r="N437" s="33">
        <v>6.6660000000000004</v>
      </c>
      <c r="O437" s="33">
        <v>0</v>
      </c>
      <c r="P437" s="33">
        <v>0</v>
      </c>
      <c r="Q437" s="33">
        <v>1000</v>
      </c>
      <c r="R437" s="33">
        <v>1000</v>
      </c>
      <c r="S437" s="33">
        <v>0</v>
      </c>
      <c r="T437" s="33">
        <v>0</v>
      </c>
      <c r="U437" s="33">
        <v>0</v>
      </c>
      <c r="V437" s="33">
        <v>0</v>
      </c>
      <c r="W437" s="33">
        <v>0</v>
      </c>
      <c r="X437" s="33" t="str">
        <f>_xlfn.XLOOKUP($D437,Bus!$A$2:$A$121,Bus!$I$2:$I$121,0)</f>
        <v>CARIBE</v>
      </c>
      <c r="Y437" s="11" t="str">
        <f>_xlfn.XLOOKUP($D437,Bus!$A$2:$A$121,Bus!$J$2:$J$121,0)</f>
        <v>BOLIVAR</v>
      </c>
    </row>
    <row r="438" spans="1:25" ht="13">
      <c r="A438" s="43" t="s">
        <v>1316</v>
      </c>
      <c r="B438" s="39" t="s">
        <v>738</v>
      </c>
      <c r="C438" s="33" t="s">
        <v>1382</v>
      </c>
      <c r="D438" s="33" t="s">
        <v>877</v>
      </c>
      <c r="E438" s="33">
        <v>0</v>
      </c>
      <c r="F438" s="33">
        <v>0</v>
      </c>
      <c r="G438" s="33">
        <v>0</v>
      </c>
      <c r="H438" s="33">
        <v>0</v>
      </c>
      <c r="I438" s="33">
        <v>0.69</v>
      </c>
      <c r="J438" s="33">
        <v>1</v>
      </c>
      <c r="K438" s="33">
        <v>0</v>
      </c>
      <c r="L438" s="33">
        <v>20</v>
      </c>
      <c r="M438" s="33">
        <v>-6.6660000000000004</v>
      </c>
      <c r="N438" s="33">
        <v>6.6660000000000004</v>
      </c>
      <c r="O438" s="33">
        <v>0</v>
      </c>
      <c r="P438" s="33">
        <v>0</v>
      </c>
      <c r="Q438" s="33">
        <v>1000</v>
      </c>
      <c r="R438" s="33">
        <v>1000</v>
      </c>
      <c r="S438" s="33">
        <v>0</v>
      </c>
      <c r="T438" s="33">
        <v>0</v>
      </c>
      <c r="U438" s="33">
        <v>0</v>
      </c>
      <c r="V438" s="33">
        <v>0</v>
      </c>
      <c r="W438" s="33">
        <v>0</v>
      </c>
      <c r="X438" s="33" t="str">
        <f>_xlfn.XLOOKUP($D438,Bus!$A$2:$A$121,Bus!$I$2:$I$121,0)</f>
        <v>CARIBE</v>
      </c>
      <c r="Y438" s="11" t="str">
        <f>_xlfn.XLOOKUP($D438,Bus!$A$2:$A$121,Bus!$J$2:$J$121,0)</f>
        <v>CORDOSUC</v>
      </c>
    </row>
    <row r="439" spans="1:25" ht="13">
      <c r="A439" s="43" t="s">
        <v>1317</v>
      </c>
      <c r="B439" s="39" t="s">
        <v>739</v>
      </c>
      <c r="C439" s="33" t="s">
        <v>1383</v>
      </c>
      <c r="D439" s="33" t="s">
        <v>878</v>
      </c>
      <c r="E439" s="33">
        <v>0</v>
      </c>
      <c r="F439" s="33">
        <v>0</v>
      </c>
      <c r="G439" s="33">
        <v>0</v>
      </c>
      <c r="H439" s="33">
        <v>0</v>
      </c>
      <c r="I439" s="33">
        <v>0.69</v>
      </c>
      <c r="J439" s="33">
        <v>1</v>
      </c>
      <c r="K439" s="33">
        <v>0</v>
      </c>
      <c r="L439" s="33">
        <v>112</v>
      </c>
      <c r="M439" s="33">
        <v>-37.329599999999999</v>
      </c>
      <c r="N439" s="33">
        <v>37.329599999999999</v>
      </c>
      <c r="O439" s="33">
        <v>0</v>
      </c>
      <c r="P439" s="33">
        <v>0</v>
      </c>
      <c r="Q439" s="33">
        <v>1000</v>
      </c>
      <c r="R439" s="33">
        <v>1000</v>
      </c>
      <c r="S439" s="33">
        <v>0</v>
      </c>
      <c r="T439" s="33">
        <v>0</v>
      </c>
      <c r="U439" s="33">
        <v>0</v>
      </c>
      <c r="V439" s="33">
        <v>0</v>
      </c>
      <c r="W439" s="33">
        <v>0</v>
      </c>
      <c r="X439" s="33" t="str">
        <f>_xlfn.XLOOKUP($D439,Bus!$A$2:$A$121,Bus!$I$2:$I$121,0)</f>
        <v>CARIBE</v>
      </c>
      <c r="Y439" s="11" t="str">
        <f>_xlfn.XLOOKUP($D439,Bus!$A$2:$A$121,Bus!$J$2:$J$121,0)</f>
        <v>CORDOSUC</v>
      </c>
    </row>
    <row r="440" spans="1:25" ht="13">
      <c r="A440" s="43" t="s">
        <v>1318</v>
      </c>
      <c r="B440" s="39" t="s">
        <v>740</v>
      </c>
      <c r="C440" s="33" t="s">
        <v>1382</v>
      </c>
      <c r="D440" s="33" t="s">
        <v>877</v>
      </c>
      <c r="E440" s="33">
        <v>0</v>
      </c>
      <c r="F440" s="33">
        <v>0</v>
      </c>
      <c r="G440" s="33">
        <v>0</v>
      </c>
      <c r="H440" s="33">
        <v>0</v>
      </c>
      <c r="I440" s="33">
        <v>0.69</v>
      </c>
      <c r="J440" s="33">
        <v>1</v>
      </c>
      <c r="K440" s="33">
        <v>0</v>
      </c>
      <c r="L440" s="33">
        <v>10</v>
      </c>
      <c r="M440" s="33">
        <v>-3.3330000000000002</v>
      </c>
      <c r="N440" s="33">
        <v>3.3330000000000002</v>
      </c>
      <c r="O440" s="33">
        <v>0</v>
      </c>
      <c r="P440" s="33">
        <v>0</v>
      </c>
      <c r="Q440" s="33">
        <v>1000</v>
      </c>
      <c r="R440" s="33">
        <v>1000</v>
      </c>
      <c r="S440" s="33">
        <v>0</v>
      </c>
      <c r="T440" s="33">
        <v>0</v>
      </c>
      <c r="U440" s="33">
        <v>0</v>
      </c>
      <c r="V440" s="33">
        <v>0</v>
      </c>
      <c r="W440" s="33">
        <v>0</v>
      </c>
      <c r="X440" s="33" t="str">
        <f>_xlfn.XLOOKUP($D440,Bus!$A$2:$A$121,Bus!$I$2:$I$121,0)</f>
        <v>CARIBE</v>
      </c>
      <c r="Y440" s="11" t="str">
        <f>_xlfn.XLOOKUP($D440,Bus!$A$2:$A$121,Bus!$J$2:$J$121,0)</f>
        <v>CORDOSUC</v>
      </c>
    </row>
    <row r="441" spans="1:25" ht="13">
      <c r="A441" s="43" t="s">
        <v>1319</v>
      </c>
      <c r="B441" s="39" t="s">
        <v>741</v>
      </c>
      <c r="C441" s="33" t="s">
        <v>164</v>
      </c>
      <c r="D441" s="33" t="s">
        <v>829</v>
      </c>
      <c r="E441" s="33">
        <v>0</v>
      </c>
      <c r="F441" s="33">
        <v>0</v>
      </c>
      <c r="G441" s="33">
        <v>0</v>
      </c>
      <c r="H441" s="33">
        <v>0</v>
      </c>
      <c r="I441" s="33">
        <v>0.4</v>
      </c>
      <c r="J441" s="33">
        <v>1</v>
      </c>
      <c r="K441" s="33">
        <v>0</v>
      </c>
      <c r="L441" s="33">
        <v>20</v>
      </c>
      <c r="M441" s="33">
        <v>-6.6660000000000004</v>
      </c>
      <c r="N441" s="33">
        <v>6.6660000000000004</v>
      </c>
      <c r="O441" s="33">
        <v>0</v>
      </c>
      <c r="P441" s="33">
        <v>0</v>
      </c>
      <c r="Q441" s="33">
        <v>1000</v>
      </c>
      <c r="R441" s="33">
        <v>1000</v>
      </c>
      <c r="S441" s="33">
        <v>0</v>
      </c>
      <c r="T441" s="33">
        <v>0</v>
      </c>
      <c r="U441" s="33">
        <v>0</v>
      </c>
      <c r="V441" s="33">
        <v>0</v>
      </c>
      <c r="W441" s="33">
        <v>0</v>
      </c>
      <c r="X441" s="33" t="str">
        <f>_xlfn.XLOOKUP($D441,Bus!$A$2:$A$121,Bus!$I$2:$I$121,0)</f>
        <v>ORIENTAL</v>
      </c>
      <c r="Y441" s="11" t="str">
        <f>_xlfn.XLOOKUP($D441,Bus!$A$2:$A$121,Bus!$J$2:$J$121,0)</f>
        <v>META</v>
      </c>
    </row>
    <row r="442" spans="1:25" ht="13">
      <c r="A442" s="43" t="s">
        <v>1320</v>
      </c>
      <c r="B442" s="39" t="s">
        <v>742</v>
      </c>
      <c r="C442" s="33" t="s">
        <v>164</v>
      </c>
      <c r="D442" s="33" t="s">
        <v>829</v>
      </c>
      <c r="E442" s="33">
        <v>0</v>
      </c>
      <c r="F442" s="33">
        <v>0</v>
      </c>
      <c r="G442" s="33">
        <v>0</v>
      </c>
      <c r="H442" s="33">
        <v>0</v>
      </c>
      <c r="I442" s="33">
        <v>0.4</v>
      </c>
      <c r="J442" s="33">
        <v>1</v>
      </c>
      <c r="K442" s="33">
        <v>0</v>
      </c>
      <c r="L442" s="33">
        <v>20</v>
      </c>
      <c r="M442" s="33">
        <v>-6.6660000000000004</v>
      </c>
      <c r="N442" s="33">
        <v>6.6660000000000004</v>
      </c>
      <c r="O442" s="33">
        <v>0</v>
      </c>
      <c r="P442" s="33">
        <v>0</v>
      </c>
      <c r="Q442" s="33">
        <v>1000</v>
      </c>
      <c r="R442" s="33">
        <v>1000</v>
      </c>
      <c r="S442" s="33">
        <v>0</v>
      </c>
      <c r="T442" s="33">
        <v>0</v>
      </c>
      <c r="U442" s="33">
        <v>0</v>
      </c>
      <c r="V442" s="33">
        <v>0</v>
      </c>
      <c r="W442" s="33">
        <v>0</v>
      </c>
      <c r="X442" s="33" t="str">
        <f>_xlfn.XLOOKUP($D442,Bus!$A$2:$A$121,Bus!$I$2:$I$121,0)</f>
        <v>ORIENTAL</v>
      </c>
      <c r="Y442" s="11" t="str">
        <f>_xlfn.XLOOKUP($D442,Bus!$A$2:$A$121,Bus!$J$2:$J$121,0)</f>
        <v>META</v>
      </c>
    </row>
    <row r="443" spans="1:25" ht="13">
      <c r="A443" s="43" t="s">
        <v>1321</v>
      </c>
      <c r="B443" s="39" t="s">
        <v>743</v>
      </c>
      <c r="C443" s="33" t="s">
        <v>164</v>
      </c>
      <c r="D443" s="33" t="s">
        <v>829</v>
      </c>
      <c r="E443" s="33">
        <v>0</v>
      </c>
      <c r="F443" s="33">
        <v>0</v>
      </c>
      <c r="G443" s="33">
        <v>0</v>
      </c>
      <c r="H443" s="33">
        <v>0</v>
      </c>
      <c r="I443" s="33">
        <v>0.4</v>
      </c>
      <c r="J443" s="33">
        <v>1</v>
      </c>
      <c r="K443" s="33">
        <v>0</v>
      </c>
      <c r="L443" s="33">
        <v>20</v>
      </c>
      <c r="M443" s="33">
        <v>-6.6660000000000004</v>
      </c>
      <c r="N443" s="33">
        <v>6.6660000000000004</v>
      </c>
      <c r="O443" s="33">
        <v>0</v>
      </c>
      <c r="P443" s="33">
        <v>0</v>
      </c>
      <c r="Q443" s="33">
        <v>1000</v>
      </c>
      <c r="R443" s="33">
        <v>1000</v>
      </c>
      <c r="S443" s="33">
        <v>0</v>
      </c>
      <c r="T443" s="33">
        <v>0</v>
      </c>
      <c r="U443" s="33">
        <v>0</v>
      </c>
      <c r="V443" s="33">
        <v>0</v>
      </c>
      <c r="W443" s="33">
        <v>0</v>
      </c>
      <c r="X443" s="33" t="str">
        <f>_xlfn.XLOOKUP($D443,Bus!$A$2:$A$121,Bus!$I$2:$I$121,0)</f>
        <v>ORIENTAL</v>
      </c>
      <c r="Y443" s="11" t="str">
        <f>_xlfn.XLOOKUP($D443,Bus!$A$2:$A$121,Bus!$J$2:$J$121,0)</f>
        <v>META</v>
      </c>
    </row>
    <row r="444" spans="1:25" ht="13">
      <c r="A444" s="43" t="s">
        <v>1322</v>
      </c>
      <c r="B444" s="39" t="s">
        <v>744</v>
      </c>
      <c r="C444" s="33" t="s">
        <v>164</v>
      </c>
      <c r="D444" s="33" t="s">
        <v>829</v>
      </c>
      <c r="E444" s="33">
        <v>0</v>
      </c>
      <c r="F444" s="33">
        <v>0</v>
      </c>
      <c r="G444" s="33">
        <v>0</v>
      </c>
      <c r="H444" s="33">
        <v>0</v>
      </c>
      <c r="I444" s="33">
        <v>0.4</v>
      </c>
      <c r="J444" s="33">
        <v>1</v>
      </c>
      <c r="K444" s="33">
        <v>0</v>
      </c>
      <c r="L444" s="33">
        <v>20</v>
      </c>
      <c r="M444" s="33">
        <v>-6.6660000000000004</v>
      </c>
      <c r="N444" s="33">
        <v>6.6660000000000004</v>
      </c>
      <c r="O444" s="33">
        <v>0</v>
      </c>
      <c r="P444" s="33">
        <v>0</v>
      </c>
      <c r="Q444" s="33">
        <v>1000</v>
      </c>
      <c r="R444" s="33">
        <v>1000</v>
      </c>
      <c r="S444" s="33">
        <v>0</v>
      </c>
      <c r="T444" s="33">
        <v>0</v>
      </c>
      <c r="U444" s="33">
        <v>0</v>
      </c>
      <c r="V444" s="33">
        <v>0</v>
      </c>
      <c r="W444" s="33">
        <v>0</v>
      </c>
      <c r="X444" s="33" t="str">
        <f>_xlfn.XLOOKUP($D444,Bus!$A$2:$A$121,Bus!$I$2:$I$121,0)</f>
        <v>ORIENTAL</v>
      </c>
      <c r="Y444" s="11" t="str">
        <f>_xlfn.XLOOKUP($D444,Bus!$A$2:$A$121,Bus!$J$2:$J$121,0)</f>
        <v>META</v>
      </c>
    </row>
    <row r="445" spans="1:25" ht="13">
      <c r="A445" s="43" t="s">
        <v>1323</v>
      </c>
      <c r="B445" s="39" t="s">
        <v>745</v>
      </c>
      <c r="C445" s="33" t="s">
        <v>164</v>
      </c>
      <c r="D445" s="33" t="s">
        <v>829</v>
      </c>
      <c r="E445" s="33">
        <v>0</v>
      </c>
      <c r="F445" s="33">
        <v>0</v>
      </c>
      <c r="G445" s="33">
        <v>0</v>
      </c>
      <c r="H445" s="33">
        <v>0</v>
      </c>
      <c r="I445" s="33">
        <v>0.4</v>
      </c>
      <c r="J445" s="33">
        <v>1</v>
      </c>
      <c r="K445" s="33">
        <v>0</v>
      </c>
      <c r="L445" s="33">
        <v>18</v>
      </c>
      <c r="M445" s="33">
        <v>-5.9993999999999996</v>
      </c>
      <c r="N445" s="33">
        <v>5.9993999999999996</v>
      </c>
      <c r="O445" s="33">
        <v>0</v>
      </c>
      <c r="P445" s="33">
        <v>0</v>
      </c>
      <c r="Q445" s="33">
        <v>1000</v>
      </c>
      <c r="R445" s="33">
        <v>1000</v>
      </c>
      <c r="S445" s="33">
        <v>0</v>
      </c>
      <c r="T445" s="33">
        <v>0</v>
      </c>
      <c r="U445" s="33">
        <v>0</v>
      </c>
      <c r="V445" s="33">
        <v>0</v>
      </c>
      <c r="W445" s="33">
        <v>0</v>
      </c>
      <c r="X445" s="33" t="str">
        <f>_xlfn.XLOOKUP($D445,Bus!$A$2:$A$121,Bus!$I$2:$I$121,0)</f>
        <v>ORIENTAL</v>
      </c>
      <c r="Y445" s="11" t="str">
        <f>_xlfn.XLOOKUP($D445,Bus!$A$2:$A$121,Bus!$J$2:$J$121,0)</f>
        <v>META</v>
      </c>
    </row>
    <row r="446" spans="1:25" ht="13">
      <c r="A446" s="43" t="s">
        <v>1324</v>
      </c>
      <c r="B446" s="39" t="s">
        <v>746</v>
      </c>
      <c r="C446" s="33" t="s">
        <v>169</v>
      </c>
      <c r="D446" s="33" t="s">
        <v>834</v>
      </c>
      <c r="E446" s="33">
        <v>0</v>
      </c>
      <c r="F446" s="33">
        <v>0</v>
      </c>
      <c r="G446" s="33">
        <v>0</v>
      </c>
      <c r="H446" s="33">
        <v>0</v>
      </c>
      <c r="I446" s="33">
        <v>0.4</v>
      </c>
      <c r="J446" s="33">
        <v>1</v>
      </c>
      <c r="K446" s="33">
        <v>0.44</v>
      </c>
      <c r="L446" s="33">
        <v>88</v>
      </c>
      <c r="M446" s="33">
        <v>-29.330400000000001</v>
      </c>
      <c r="N446" s="33">
        <v>29.330400000000001</v>
      </c>
      <c r="O446" s="33">
        <v>0</v>
      </c>
      <c r="P446" s="33">
        <v>0</v>
      </c>
      <c r="Q446" s="33">
        <v>1000</v>
      </c>
      <c r="R446" s="33">
        <v>1000</v>
      </c>
      <c r="S446" s="33">
        <v>0</v>
      </c>
      <c r="T446" s="33">
        <v>0</v>
      </c>
      <c r="U446" s="33">
        <v>0</v>
      </c>
      <c r="V446" s="33">
        <v>0</v>
      </c>
      <c r="W446" s="33">
        <v>0</v>
      </c>
      <c r="X446" s="33" t="str">
        <f>_xlfn.XLOOKUP($D446,Bus!$A$2:$A$121,Bus!$I$2:$I$121,0)</f>
        <v>NORDESTE</v>
      </c>
      <c r="Y446" s="11" t="str">
        <f>_xlfn.XLOOKUP($D446,Bus!$A$2:$A$121,Bus!$J$2:$J$121,0)</f>
        <v>BOYCASAN</v>
      </c>
    </row>
    <row r="447" spans="1:25" ht="13">
      <c r="A447" s="43" t="s">
        <v>1325</v>
      </c>
      <c r="B447" s="39" t="s">
        <v>747</v>
      </c>
      <c r="C447" s="33" t="s">
        <v>169</v>
      </c>
      <c r="D447" s="33" t="s">
        <v>834</v>
      </c>
      <c r="E447" s="33">
        <v>0</v>
      </c>
      <c r="F447" s="33">
        <v>0</v>
      </c>
      <c r="G447" s="33">
        <v>0</v>
      </c>
      <c r="H447" s="33">
        <v>0</v>
      </c>
      <c r="I447" s="33">
        <v>0.4</v>
      </c>
      <c r="J447" s="33">
        <v>1</v>
      </c>
      <c r="K447" s="33">
        <v>0.36</v>
      </c>
      <c r="L447" s="33">
        <v>72</v>
      </c>
      <c r="M447" s="33">
        <v>-23.997599999999998</v>
      </c>
      <c r="N447" s="33">
        <v>23.997599999999998</v>
      </c>
      <c r="O447" s="33">
        <v>0</v>
      </c>
      <c r="P447" s="33">
        <v>0</v>
      </c>
      <c r="Q447" s="33">
        <v>1000</v>
      </c>
      <c r="R447" s="33">
        <v>1000</v>
      </c>
      <c r="S447" s="33">
        <v>0</v>
      </c>
      <c r="T447" s="33">
        <v>0</v>
      </c>
      <c r="U447" s="33">
        <v>0</v>
      </c>
      <c r="V447" s="33">
        <v>0</v>
      </c>
      <c r="W447" s="33">
        <v>0</v>
      </c>
      <c r="X447" s="33" t="str">
        <f>_xlfn.XLOOKUP($D447,Bus!$A$2:$A$121,Bus!$I$2:$I$121,0)</f>
        <v>NORDESTE</v>
      </c>
      <c r="Y447" s="11" t="str">
        <f>_xlfn.XLOOKUP($D447,Bus!$A$2:$A$121,Bus!$J$2:$J$121,0)</f>
        <v>BOYCASAN</v>
      </c>
    </row>
    <row r="448" spans="1:25" ht="13">
      <c r="A448" s="43" t="s">
        <v>1326</v>
      </c>
      <c r="B448" s="39" t="s">
        <v>748</v>
      </c>
      <c r="C448" s="33" t="s">
        <v>189</v>
      </c>
      <c r="D448" s="33" t="s">
        <v>855</v>
      </c>
      <c r="E448" s="33">
        <v>0</v>
      </c>
      <c r="F448" s="33">
        <v>0</v>
      </c>
      <c r="G448" s="33">
        <v>0</v>
      </c>
      <c r="H448" s="33">
        <v>0</v>
      </c>
      <c r="I448" s="33">
        <v>0.69</v>
      </c>
      <c r="J448" s="33">
        <v>1</v>
      </c>
      <c r="K448" s="33">
        <v>0</v>
      </c>
      <c r="L448" s="33">
        <v>102</v>
      </c>
      <c r="M448" s="33">
        <v>-33.996600000000001</v>
      </c>
      <c r="N448" s="33">
        <v>33.996600000000001</v>
      </c>
      <c r="O448" s="33">
        <v>0</v>
      </c>
      <c r="P448" s="33">
        <v>0</v>
      </c>
      <c r="Q448" s="33">
        <v>1000</v>
      </c>
      <c r="R448" s="33">
        <v>1000</v>
      </c>
      <c r="S448" s="33">
        <v>0</v>
      </c>
      <c r="T448" s="33">
        <v>0</v>
      </c>
      <c r="U448" s="33">
        <v>0</v>
      </c>
      <c r="V448" s="33">
        <v>0</v>
      </c>
      <c r="W448" s="33">
        <v>0</v>
      </c>
      <c r="X448" s="33" t="str">
        <f>_xlfn.XLOOKUP($D448,Bus!$A$2:$A$121,Bus!$I$2:$I$121,0)</f>
        <v>ANTIOQUIA</v>
      </c>
      <c r="Y448" s="11" t="str">
        <f>_xlfn.XLOOKUP($D448,Bus!$A$2:$A$121,Bus!$J$2:$J$121,0)</f>
        <v>ANTIOQUI</v>
      </c>
    </row>
    <row r="449" spans="1:25" ht="14" thickBot="1">
      <c r="A449" s="44" t="s">
        <v>1327</v>
      </c>
      <c r="B449" s="40" t="s">
        <v>749</v>
      </c>
      <c r="C449" s="34" t="s">
        <v>185</v>
      </c>
      <c r="D449" s="34" t="s">
        <v>851</v>
      </c>
      <c r="E449" s="34">
        <v>0</v>
      </c>
      <c r="F449" s="34">
        <v>0</v>
      </c>
      <c r="G449" s="34">
        <v>0</v>
      </c>
      <c r="H449" s="34">
        <v>0</v>
      </c>
      <c r="I449" s="34">
        <v>0.69</v>
      </c>
      <c r="J449" s="34">
        <v>1</v>
      </c>
      <c r="K449" s="34">
        <v>0</v>
      </c>
      <c r="L449" s="34">
        <v>200</v>
      </c>
      <c r="M449" s="34">
        <v>-66.66</v>
      </c>
      <c r="N449" s="34">
        <v>66.66</v>
      </c>
      <c r="O449" s="34">
        <v>0</v>
      </c>
      <c r="P449" s="34">
        <v>0</v>
      </c>
      <c r="Q449" s="34">
        <v>1000</v>
      </c>
      <c r="R449" s="34">
        <v>1000</v>
      </c>
      <c r="S449" s="34">
        <v>0</v>
      </c>
      <c r="T449" s="34">
        <v>0</v>
      </c>
      <c r="U449" s="34">
        <v>0</v>
      </c>
      <c r="V449" s="34">
        <v>0</v>
      </c>
      <c r="W449" s="34">
        <v>0</v>
      </c>
      <c r="X449" s="34" t="str">
        <f>_xlfn.XLOOKUP($D449,Bus!$A$2:$A$121,Bus!$I$2:$I$121,0)</f>
        <v>ANTIOQUIA</v>
      </c>
      <c r="Y449" s="13" t="str">
        <f>_xlfn.XLOOKUP($D449,Bus!$A$2:$A$121,Bus!$J$2:$J$121,0)</f>
        <v>ANTIOQUI</v>
      </c>
    </row>
  </sheetData>
  <phoneticPr fontId="5" type="noConversion"/>
  <conditionalFormatting sqref="C2:C449">
    <cfRule type="cellIs" dxfId="0" priority="2" operator="equal">
      <formula>"No Existe"</formula>
    </cfRule>
  </conditionalFormatting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65CE-DA8D-4051-82D8-6F5066078EA7}">
  <sheetPr>
    <tabColor rgb="FF00B050"/>
  </sheetPr>
  <dimension ref="A1:I393"/>
  <sheetViews>
    <sheetView workbookViewId="0">
      <selection activeCell="B10" sqref="B10"/>
    </sheetView>
  </sheetViews>
  <sheetFormatPr baseColWidth="10" defaultRowHeight="13"/>
  <cols>
    <col min="6" max="7" width="11.83203125" bestFit="1" customWidth="1"/>
  </cols>
  <sheetData>
    <row r="1" spans="1:9" ht="14" thickBot="1">
      <c r="A1" s="46"/>
      <c r="B1" s="52" t="s">
        <v>1328</v>
      </c>
      <c r="C1" s="53" t="s">
        <v>1422</v>
      </c>
    </row>
    <row r="2" spans="1:9" ht="15">
      <c r="A2" s="47" t="s">
        <v>21</v>
      </c>
      <c r="B2" s="38">
        <v>2.0607697466115743E-3</v>
      </c>
      <c r="C2" s="36">
        <v>0.36140015875312398</v>
      </c>
      <c r="F2" s="19"/>
      <c r="G2" s="3"/>
    </row>
    <row r="3" spans="1:9" ht="16">
      <c r="A3" s="48" t="s">
        <v>24</v>
      </c>
      <c r="B3" s="39">
        <v>0</v>
      </c>
      <c r="C3" s="11">
        <v>0</v>
      </c>
      <c r="F3" s="19"/>
      <c r="G3" s="20"/>
      <c r="I3" s="20"/>
    </row>
    <row r="4" spans="1:9" ht="16">
      <c r="A4" s="48" t="s">
        <v>26</v>
      </c>
      <c r="B4" s="39">
        <v>1.8766068321949714E-3</v>
      </c>
      <c r="C4" s="11">
        <v>0.37622051966140502</v>
      </c>
      <c r="F4" s="19"/>
      <c r="G4" s="20"/>
      <c r="I4" s="20"/>
    </row>
    <row r="5" spans="1:9" ht="16">
      <c r="A5" s="48" t="s">
        <v>32</v>
      </c>
      <c r="B5" s="39">
        <v>0</v>
      </c>
      <c r="C5" s="11">
        <v>0</v>
      </c>
      <c r="F5" s="19"/>
      <c r="G5" s="20"/>
      <c r="I5" s="20"/>
    </row>
    <row r="6" spans="1:9" ht="16">
      <c r="A6" s="48" t="s">
        <v>789</v>
      </c>
      <c r="B6" s="39">
        <v>7.5321673197140072E-3</v>
      </c>
      <c r="C6" s="11">
        <v>0.40403824310243414</v>
      </c>
      <c r="F6" s="19"/>
      <c r="G6" s="20"/>
      <c r="I6" s="20"/>
    </row>
    <row r="7" spans="1:9" ht="16">
      <c r="A7" s="48" t="s">
        <v>815</v>
      </c>
      <c r="B7" s="39">
        <v>2.6031519679675529E-5</v>
      </c>
      <c r="C7" s="11">
        <v>0.44294598921407335</v>
      </c>
      <c r="F7" s="19"/>
      <c r="G7" s="20"/>
      <c r="I7" s="20"/>
    </row>
    <row r="8" spans="1:9" ht="16">
      <c r="A8" s="48" t="s">
        <v>817</v>
      </c>
      <c r="B8" s="39">
        <v>3.4336525478801633E-3</v>
      </c>
      <c r="C8" s="11">
        <v>0.50976549800802839</v>
      </c>
      <c r="F8" s="19"/>
      <c r="G8" s="20"/>
      <c r="I8" s="20"/>
    </row>
    <row r="9" spans="1:9" ht="16">
      <c r="A9" s="48" t="s">
        <v>820</v>
      </c>
      <c r="B9" s="39">
        <v>5.2857455190988506E-4</v>
      </c>
      <c r="C9" s="11">
        <v>0.33600775785972886</v>
      </c>
      <c r="F9" s="19"/>
      <c r="G9" s="20"/>
      <c r="I9" s="20"/>
    </row>
    <row r="10" spans="1:9" ht="16">
      <c r="A10" s="48" t="s">
        <v>874</v>
      </c>
      <c r="B10" s="39">
        <v>9.2567098390990621E-4</v>
      </c>
      <c r="C10" s="11">
        <v>0.4843226141078838</v>
      </c>
      <c r="F10" s="19"/>
      <c r="G10" s="20"/>
      <c r="I10" s="20"/>
    </row>
    <row r="11" spans="1:9" ht="16">
      <c r="A11" s="48" t="s">
        <v>826</v>
      </c>
      <c r="B11" s="39">
        <v>1.2923125524674083E-3</v>
      </c>
      <c r="C11" s="11">
        <v>0.37066404720382995</v>
      </c>
      <c r="F11" s="19"/>
      <c r="G11" s="20"/>
      <c r="I11" s="20"/>
    </row>
    <row r="12" spans="1:9" ht="16">
      <c r="A12" s="48" t="s">
        <v>832</v>
      </c>
      <c r="B12" s="39">
        <v>6.7138033042544415E-5</v>
      </c>
      <c r="C12" s="11">
        <v>0.29167024228381816</v>
      </c>
      <c r="F12" s="19"/>
      <c r="G12" s="20"/>
      <c r="I12" s="20"/>
    </row>
    <row r="13" spans="1:9" ht="16">
      <c r="A13" s="48" t="s">
        <v>833</v>
      </c>
      <c r="B13" s="39">
        <v>1.2090618908192504E-3</v>
      </c>
      <c r="C13" s="11">
        <v>0.38501683549816967</v>
      </c>
      <c r="F13" s="19"/>
      <c r="G13" s="20"/>
      <c r="I13" s="20"/>
    </row>
    <row r="14" spans="1:9" ht="16">
      <c r="A14" s="48" t="s">
        <v>835</v>
      </c>
      <c r="B14" s="39">
        <v>1.8304434089746703E-3</v>
      </c>
      <c r="C14" s="11">
        <v>0.82535206420652729</v>
      </c>
      <c r="F14" s="19"/>
      <c r="G14" s="20"/>
      <c r="I14" s="20"/>
    </row>
    <row r="15" spans="1:9" ht="16">
      <c r="A15" s="48" t="s">
        <v>839</v>
      </c>
      <c r="B15" s="39">
        <v>0</v>
      </c>
      <c r="C15" s="11">
        <v>0</v>
      </c>
      <c r="F15" s="19"/>
      <c r="G15" s="20"/>
      <c r="I15" s="20"/>
    </row>
    <row r="16" spans="1:9" ht="16">
      <c r="A16" s="48" t="s">
        <v>31</v>
      </c>
      <c r="B16" s="39">
        <v>6.7692306391109154E-3</v>
      </c>
      <c r="C16" s="11">
        <v>0.38091299631872938</v>
      </c>
      <c r="F16" s="19"/>
      <c r="G16" s="20"/>
      <c r="I16" s="20"/>
    </row>
    <row r="17" spans="1:9" ht="16">
      <c r="A17" s="48" t="s">
        <v>842</v>
      </c>
      <c r="B17" s="39">
        <v>0</v>
      </c>
      <c r="C17" s="11">
        <v>0</v>
      </c>
      <c r="F17" s="19"/>
      <c r="G17" s="20"/>
      <c r="I17" s="20"/>
    </row>
    <row r="18" spans="1:9" ht="16">
      <c r="A18" s="48" t="s">
        <v>844</v>
      </c>
      <c r="B18" s="39">
        <v>5.6654136982037823E-3</v>
      </c>
      <c r="C18" s="11">
        <v>0.61645862711864408</v>
      </c>
      <c r="F18" s="19"/>
      <c r="G18" s="20"/>
      <c r="I18" s="20"/>
    </row>
    <row r="19" spans="1:9" ht="16">
      <c r="A19" s="48" t="s">
        <v>871</v>
      </c>
      <c r="B19" s="39">
        <v>1.341958572704768E-3</v>
      </c>
      <c r="C19" s="11">
        <v>0.41000577664208726</v>
      </c>
      <c r="F19" s="19"/>
      <c r="G19" s="20"/>
      <c r="I19" s="20"/>
    </row>
    <row r="20" spans="1:9" ht="16">
      <c r="A20" s="48" t="s">
        <v>850</v>
      </c>
      <c r="B20" s="39">
        <v>2.2327270553471824E-4</v>
      </c>
      <c r="C20" s="11">
        <v>0.3317949558248684</v>
      </c>
      <c r="F20" s="19"/>
      <c r="G20" s="20"/>
      <c r="I20" s="20"/>
    </row>
    <row r="21" spans="1:9" ht="16">
      <c r="A21" s="48" t="s">
        <v>861</v>
      </c>
      <c r="B21" s="39">
        <v>3.2123567836542352E-4</v>
      </c>
      <c r="C21" s="11">
        <v>0.27817132335137817</v>
      </c>
      <c r="F21" s="19"/>
      <c r="G21" s="20"/>
      <c r="I21" s="20"/>
    </row>
    <row r="22" spans="1:9" ht="16">
      <c r="A22" s="48" t="s">
        <v>858</v>
      </c>
      <c r="B22" s="39">
        <v>0</v>
      </c>
      <c r="C22" s="11">
        <v>0</v>
      </c>
      <c r="F22" s="19"/>
      <c r="G22" s="20"/>
      <c r="I22" s="20"/>
    </row>
    <row r="23" spans="1:9" ht="16">
      <c r="A23" s="48" t="s">
        <v>875</v>
      </c>
      <c r="B23" s="39">
        <v>6.9862563138157344E-3</v>
      </c>
      <c r="C23" s="11">
        <v>0.4218508677520651</v>
      </c>
      <c r="F23" s="19"/>
      <c r="G23" s="20"/>
      <c r="I23" s="20"/>
    </row>
    <row r="24" spans="1:9" ht="16">
      <c r="A24" s="48" t="s">
        <v>25</v>
      </c>
      <c r="B24" s="39">
        <v>1.6328664945448303E-2</v>
      </c>
      <c r="C24" s="11">
        <v>0.32665254973546648</v>
      </c>
      <c r="F24" s="19"/>
      <c r="G24" s="20"/>
      <c r="I24" s="20"/>
    </row>
    <row r="25" spans="1:9" ht="16">
      <c r="A25" s="48" t="s">
        <v>841</v>
      </c>
      <c r="B25" s="39">
        <v>7.4260839845985173E-3</v>
      </c>
      <c r="C25" s="11">
        <v>0.37300809914029526</v>
      </c>
      <c r="F25" s="19"/>
      <c r="G25" s="20"/>
      <c r="I25" s="20"/>
    </row>
    <row r="26" spans="1:9" ht="16">
      <c r="A26" s="48" t="s">
        <v>843</v>
      </c>
      <c r="B26" s="39">
        <v>4.8238948488877756E-3</v>
      </c>
      <c r="C26" s="11">
        <v>0.4195670721883028</v>
      </c>
      <c r="F26" s="19"/>
      <c r="G26" s="20"/>
      <c r="I26" s="20"/>
    </row>
    <row r="27" spans="1:9" ht="15">
      <c r="A27" s="48" t="s">
        <v>847</v>
      </c>
      <c r="B27" s="39">
        <v>3.5908622086155808E-3</v>
      </c>
      <c r="C27" s="11">
        <v>0.53159353666289255</v>
      </c>
      <c r="F27" s="19"/>
      <c r="G27" s="3"/>
    </row>
    <row r="28" spans="1:9" ht="15">
      <c r="A28" s="48" t="s">
        <v>795</v>
      </c>
      <c r="B28" s="39">
        <v>3.7620999137875561E-3</v>
      </c>
      <c r="C28" s="11">
        <v>0.20573807309174294</v>
      </c>
      <c r="F28" s="19"/>
      <c r="G28" s="3"/>
    </row>
    <row r="29" spans="1:9" ht="15">
      <c r="A29" s="48" t="s">
        <v>856</v>
      </c>
      <c r="B29" s="39">
        <v>4.6272986559786795E-4</v>
      </c>
      <c r="C29" s="11">
        <v>0.4091742928884185</v>
      </c>
      <c r="F29" s="19"/>
      <c r="G29" s="3"/>
    </row>
    <row r="30" spans="1:9" ht="15">
      <c r="A30" s="48" t="s">
        <v>851</v>
      </c>
      <c r="B30" s="39">
        <v>4.0981973166188219E-3</v>
      </c>
      <c r="C30" s="11">
        <v>0.36737354753471524</v>
      </c>
      <c r="F30" s="19"/>
      <c r="G30" s="3"/>
    </row>
    <row r="31" spans="1:9" ht="15">
      <c r="A31" s="48" t="s">
        <v>27</v>
      </c>
      <c r="B31" s="39">
        <v>4.9710008684481933E-3</v>
      </c>
      <c r="C31" s="11">
        <v>0.38391765638680542</v>
      </c>
      <c r="F31" s="19"/>
      <c r="G31" s="3"/>
    </row>
    <row r="32" spans="1:9" ht="15">
      <c r="A32" s="48" t="s">
        <v>853</v>
      </c>
      <c r="B32" s="39">
        <v>2.3135437112346505E-2</v>
      </c>
      <c r="C32" s="11">
        <v>0.40624515673900252</v>
      </c>
      <c r="F32" s="19"/>
      <c r="G32" s="3"/>
    </row>
    <row r="33" spans="1:7" ht="15">
      <c r="A33" s="48" t="s">
        <v>855</v>
      </c>
      <c r="B33" s="39">
        <v>2.5943392729240555E-3</v>
      </c>
      <c r="C33" s="11">
        <v>0.39147121153214659</v>
      </c>
      <c r="F33" s="19"/>
      <c r="G33" s="3"/>
    </row>
    <row r="34" spans="1:7" ht="15">
      <c r="A34" s="48" t="s">
        <v>859</v>
      </c>
      <c r="B34" s="39">
        <v>1.5430999637832E-3</v>
      </c>
      <c r="C34" s="11">
        <v>0.29643831432673667</v>
      </c>
      <c r="F34" s="19"/>
      <c r="G34" s="3"/>
    </row>
    <row r="35" spans="1:7" ht="15">
      <c r="A35" s="48" t="s">
        <v>860</v>
      </c>
      <c r="B35" s="39">
        <v>4.8394018543714478E-3</v>
      </c>
      <c r="C35" s="11">
        <v>0.34151979914542796</v>
      </c>
      <c r="F35" s="19"/>
      <c r="G35" s="3"/>
    </row>
    <row r="36" spans="1:7" ht="15">
      <c r="A36" s="48" t="s">
        <v>863</v>
      </c>
      <c r="B36" s="39">
        <v>1.5362359117871897E-2</v>
      </c>
      <c r="C36" s="11">
        <v>0.33082545304051464</v>
      </c>
      <c r="F36" s="19"/>
      <c r="G36" s="3"/>
    </row>
    <row r="37" spans="1:7" ht="15">
      <c r="A37" s="48" t="s">
        <v>864</v>
      </c>
      <c r="B37" s="39">
        <v>1.2627336676089888E-2</v>
      </c>
      <c r="C37" s="11">
        <v>0.3577981419056685</v>
      </c>
      <c r="F37" s="19"/>
      <c r="G37" s="3"/>
    </row>
    <row r="38" spans="1:7" ht="15">
      <c r="A38" s="48" t="s">
        <v>866</v>
      </c>
      <c r="B38" s="39">
        <v>1.219233449741856E-2</v>
      </c>
      <c r="C38" s="11">
        <v>0.38938321521536684</v>
      </c>
      <c r="F38" s="19"/>
      <c r="G38" s="3"/>
    </row>
    <row r="39" spans="1:7" ht="15">
      <c r="A39" s="48" t="s">
        <v>867</v>
      </c>
      <c r="B39" s="39">
        <v>1.4131991622636883E-2</v>
      </c>
      <c r="C39" s="11">
        <v>0.44012967373651996</v>
      </c>
      <c r="F39" s="19"/>
      <c r="G39" s="3"/>
    </row>
    <row r="40" spans="1:7" ht="15">
      <c r="A40" s="48" t="s">
        <v>868</v>
      </c>
      <c r="B40" s="39">
        <v>1.3786748321617495E-2</v>
      </c>
      <c r="C40" s="11">
        <v>0.37155901531985897</v>
      </c>
      <c r="F40" s="19"/>
      <c r="G40" s="3"/>
    </row>
    <row r="41" spans="1:7" ht="15">
      <c r="A41" s="48" t="s">
        <v>869</v>
      </c>
      <c r="B41" s="39">
        <v>6.9125807774613086E-3</v>
      </c>
      <c r="C41" s="11">
        <v>0.30480231436086874</v>
      </c>
      <c r="F41" s="19"/>
      <c r="G41" s="3"/>
    </row>
    <row r="42" spans="1:7" ht="15">
      <c r="A42" s="48" t="s">
        <v>872</v>
      </c>
      <c r="B42" s="39">
        <v>1.8772715196553161E-2</v>
      </c>
      <c r="C42" s="11">
        <v>0.36124828153095467</v>
      </c>
      <c r="F42" s="19"/>
      <c r="G42" s="3"/>
    </row>
    <row r="43" spans="1:7" ht="15">
      <c r="A43" s="48" t="s">
        <v>30</v>
      </c>
      <c r="B43" s="39">
        <v>4.9710894025402231E-3</v>
      </c>
      <c r="C43" s="11">
        <v>0.55852080945333193</v>
      </c>
      <c r="F43" s="19"/>
      <c r="G43" s="3"/>
    </row>
    <row r="44" spans="1:7" ht="15">
      <c r="A44" s="48" t="s">
        <v>776</v>
      </c>
      <c r="B44" s="39">
        <v>7.4494750373989855E-3</v>
      </c>
      <c r="C44" s="11">
        <v>0.38224067014753343</v>
      </c>
      <c r="F44" s="19"/>
      <c r="G44" s="3"/>
    </row>
    <row r="45" spans="1:7" ht="15">
      <c r="A45" s="48" t="s">
        <v>779</v>
      </c>
      <c r="B45" s="39">
        <v>2.7642866273130867E-2</v>
      </c>
      <c r="C45" s="11">
        <v>0.29511983603753789</v>
      </c>
      <c r="F45" s="19"/>
      <c r="G45" s="3"/>
    </row>
    <row r="46" spans="1:7" ht="15">
      <c r="A46" s="48" t="s">
        <v>780</v>
      </c>
      <c r="B46" s="39">
        <v>2.2002938102364585E-3</v>
      </c>
      <c r="C46" s="11">
        <v>0.38906118039236087</v>
      </c>
      <c r="F46" s="19"/>
      <c r="G46" s="3"/>
    </row>
    <row r="47" spans="1:7" ht="15">
      <c r="A47" s="48" t="s">
        <v>781</v>
      </c>
      <c r="B47" s="39">
        <v>1.1685951851084348E-3</v>
      </c>
      <c r="C47" s="11">
        <v>0.34108416806842556</v>
      </c>
      <c r="F47" s="19"/>
      <c r="G47" s="3"/>
    </row>
    <row r="48" spans="1:7" ht="15">
      <c r="A48" s="48" t="s">
        <v>783</v>
      </c>
      <c r="B48" s="39">
        <v>2.2175069694589388E-2</v>
      </c>
      <c r="C48" s="11">
        <v>0.2991171322792916</v>
      </c>
      <c r="F48" s="19"/>
      <c r="G48" s="3"/>
    </row>
    <row r="49" spans="1:7" ht="15">
      <c r="A49" s="48" t="s">
        <v>18</v>
      </c>
      <c r="B49" s="39">
        <v>2.7880935214790029E-2</v>
      </c>
      <c r="C49" s="11">
        <v>0.37904498130140746</v>
      </c>
      <c r="F49" s="19"/>
      <c r="G49" s="3"/>
    </row>
    <row r="50" spans="1:7" ht="15">
      <c r="A50" s="48" t="s">
        <v>785</v>
      </c>
      <c r="B50" s="39">
        <v>3.5589512090214742E-2</v>
      </c>
      <c r="C50" s="11">
        <v>0.315576637983007</v>
      </c>
      <c r="F50" s="19"/>
      <c r="G50" s="3"/>
    </row>
    <row r="51" spans="1:7" ht="15">
      <c r="A51" s="48" t="s">
        <v>786</v>
      </c>
      <c r="B51" s="39">
        <v>5.4980717235386153E-2</v>
      </c>
      <c r="C51" s="11">
        <v>0.29921281079715234</v>
      </c>
      <c r="F51" s="19"/>
      <c r="G51" s="3"/>
    </row>
    <row r="52" spans="1:7" ht="15">
      <c r="A52" s="48" t="s">
        <v>788</v>
      </c>
      <c r="B52" s="39">
        <v>2.6745110126847455E-2</v>
      </c>
      <c r="C52" s="11">
        <v>0.34525721621942401</v>
      </c>
      <c r="F52" s="19"/>
      <c r="G52" s="3"/>
    </row>
    <row r="53" spans="1:7" ht="15">
      <c r="A53" s="48" t="s">
        <v>790</v>
      </c>
      <c r="B53" s="39">
        <v>1.1059317534191081E-2</v>
      </c>
      <c r="C53" s="11">
        <v>0.29790059739793046</v>
      </c>
      <c r="F53" s="19"/>
      <c r="G53" s="3"/>
    </row>
    <row r="54" spans="1:7" ht="15">
      <c r="A54" s="48" t="s">
        <v>791</v>
      </c>
      <c r="B54" s="39">
        <v>3.6586754821517822E-3</v>
      </c>
      <c r="C54" s="11">
        <v>0.48791590441926036</v>
      </c>
      <c r="F54" s="19"/>
      <c r="G54" s="3"/>
    </row>
    <row r="55" spans="1:7" ht="15">
      <c r="A55" s="48" t="s">
        <v>792</v>
      </c>
      <c r="B55" s="39">
        <v>9.8896549467323205E-3</v>
      </c>
      <c r="C55" s="11">
        <v>0.36074873261668999</v>
      </c>
      <c r="F55" s="19"/>
      <c r="G55" s="3"/>
    </row>
    <row r="56" spans="1:7" ht="15">
      <c r="A56" s="48" t="s">
        <v>19</v>
      </c>
      <c r="B56" s="39">
        <v>2.9760355741089827E-3</v>
      </c>
      <c r="C56" s="11">
        <v>0.26835172291739634</v>
      </c>
      <c r="F56" s="19"/>
      <c r="G56" s="3"/>
    </row>
    <row r="57" spans="1:7" ht="15">
      <c r="A57" s="48" t="s">
        <v>793</v>
      </c>
      <c r="B57" s="39">
        <v>4.1213292967725492E-3</v>
      </c>
      <c r="C57" s="11">
        <v>0.22769648908670378</v>
      </c>
      <c r="F57" s="19"/>
      <c r="G57" s="3"/>
    </row>
    <row r="58" spans="1:7" ht="15">
      <c r="A58" s="48" t="s">
        <v>794</v>
      </c>
      <c r="B58" s="39">
        <v>6.734595564574771E-3</v>
      </c>
      <c r="C58" s="11">
        <v>0.29842534630444245</v>
      </c>
      <c r="F58" s="19"/>
      <c r="G58" s="3"/>
    </row>
    <row r="59" spans="1:7" ht="15">
      <c r="A59" s="48" t="s">
        <v>798</v>
      </c>
      <c r="B59" s="39">
        <v>9.232720460997686E-3</v>
      </c>
      <c r="C59" s="11">
        <v>0.47673894460907523</v>
      </c>
      <c r="F59" s="19"/>
      <c r="G59" s="3"/>
    </row>
    <row r="60" spans="1:7" ht="15">
      <c r="A60" s="48" t="s">
        <v>799</v>
      </c>
      <c r="B60" s="39">
        <v>1.4500082000717748E-2</v>
      </c>
      <c r="C60" s="11">
        <v>0.27520522174552153</v>
      </c>
      <c r="F60" s="19"/>
      <c r="G60" s="3"/>
    </row>
    <row r="61" spans="1:7" ht="15">
      <c r="A61" s="48" t="s">
        <v>800</v>
      </c>
      <c r="B61" s="39">
        <v>8.4894692685405938E-3</v>
      </c>
      <c r="C61" s="11">
        <v>0.31587071606965306</v>
      </c>
      <c r="F61" s="19"/>
      <c r="G61" s="3"/>
    </row>
    <row r="62" spans="1:7" ht="15">
      <c r="A62" s="48" t="s">
        <v>20</v>
      </c>
      <c r="B62" s="39">
        <v>6.5327738437327507E-3</v>
      </c>
      <c r="C62" s="11">
        <v>0.42604099170065851</v>
      </c>
      <c r="F62" s="19"/>
      <c r="G62" s="3"/>
    </row>
    <row r="63" spans="1:7" ht="15">
      <c r="A63" s="48" t="s">
        <v>802</v>
      </c>
      <c r="B63" s="39">
        <v>8.4281568171631783E-3</v>
      </c>
      <c r="C63" s="11">
        <v>0.34220008334606244</v>
      </c>
      <c r="F63" s="19"/>
      <c r="G63" s="3"/>
    </row>
    <row r="64" spans="1:7" ht="15">
      <c r="A64" s="48" t="s">
        <v>803</v>
      </c>
      <c r="B64" s="39">
        <v>1.3647989280889792E-2</v>
      </c>
      <c r="C64" s="11">
        <v>0.48550950995376951</v>
      </c>
      <c r="F64" s="19"/>
      <c r="G64" s="3"/>
    </row>
    <row r="65" spans="1:7" ht="15">
      <c r="A65" s="48" t="s">
        <v>804</v>
      </c>
      <c r="B65" s="39">
        <v>2.1686227937256494E-2</v>
      </c>
      <c r="C65" s="11">
        <v>0.43564157746696358</v>
      </c>
      <c r="F65" s="19"/>
      <c r="G65" s="3"/>
    </row>
    <row r="66" spans="1:7" ht="15">
      <c r="A66" s="48" t="s">
        <v>805</v>
      </c>
      <c r="B66" s="39">
        <v>3.0587929606695529E-3</v>
      </c>
      <c r="C66" s="11">
        <v>0.26578249160337786</v>
      </c>
      <c r="F66" s="19"/>
      <c r="G66" s="3"/>
    </row>
    <row r="67" spans="1:7" ht="15">
      <c r="A67" s="48" t="s">
        <v>806</v>
      </c>
      <c r="B67" s="39">
        <v>2.6761087649739964E-3</v>
      </c>
      <c r="C67" s="11">
        <v>0.37745144034931494</v>
      </c>
      <c r="F67" s="19"/>
      <c r="G67" s="3"/>
    </row>
    <row r="68" spans="1:7" ht="15">
      <c r="A68" s="48" t="s">
        <v>807</v>
      </c>
      <c r="B68" s="39">
        <v>3.8112708266707471E-2</v>
      </c>
      <c r="C68" s="11">
        <v>0.27316852210441989</v>
      </c>
      <c r="F68" s="19"/>
      <c r="G68" s="3"/>
    </row>
    <row r="69" spans="1:7" ht="15">
      <c r="A69" s="48" t="s">
        <v>808</v>
      </c>
      <c r="B69" s="39">
        <v>5.0509971820345573E-3</v>
      </c>
      <c r="C69" s="11">
        <v>0.33207222047691676</v>
      </c>
      <c r="F69" s="19"/>
      <c r="G69" s="3"/>
    </row>
    <row r="70" spans="1:7" ht="15">
      <c r="A70" s="48" t="s">
        <v>811</v>
      </c>
      <c r="B70" s="39">
        <v>1.2933918809936889E-2</v>
      </c>
      <c r="C70" s="11">
        <v>0.33487245845794289</v>
      </c>
      <c r="F70" s="19"/>
      <c r="G70" s="3"/>
    </row>
    <row r="71" spans="1:7" ht="15">
      <c r="A71" s="48" t="s">
        <v>812</v>
      </c>
      <c r="B71" s="39">
        <v>4.8737793926442253E-3</v>
      </c>
      <c r="C71" s="11">
        <v>0.27397843484773893</v>
      </c>
      <c r="F71" s="19"/>
      <c r="G71" s="3"/>
    </row>
    <row r="72" spans="1:7" ht="15">
      <c r="A72" s="48" t="s">
        <v>814</v>
      </c>
      <c r="B72" s="39">
        <v>1.0470404117844223E-2</v>
      </c>
      <c r="C72" s="11">
        <v>0.21052768274951827</v>
      </c>
      <c r="F72" s="19"/>
      <c r="G72" s="3"/>
    </row>
    <row r="73" spans="1:7" ht="15">
      <c r="A73" s="48" t="s">
        <v>816</v>
      </c>
      <c r="B73" s="39">
        <v>2.7989764163022005E-3</v>
      </c>
      <c r="C73" s="11">
        <v>0.46318527301825069</v>
      </c>
      <c r="F73" s="19"/>
      <c r="G73" s="3"/>
    </row>
    <row r="74" spans="1:7" ht="15">
      <c r="A74" s="48" t="s">
        <v>22</v>
      </c>
      <c r="B74" s="39">
        <v>2.4061966838539513E-2</v>
      </c>
      <c r="C74" s="11">
        <v>0.41028999962583257</v>
      </c>
      <c r="F74" s="19"/>
      <c r="G74" s="3"/>
    </row>
    <row r="75" spans="1:7" ht="15">
      <c r="A75" s="48" t="s">
        <v>819</v>
      </c>
      <c r="B75" s="39">
        <v>1.3781518568630287E-2</v>
      </c>
      <c r="C75" s="11">
        <v>0.31250570863298877</v>
      </c>
      <c r="F75" s="19"/>
      <c r="G75" s="3"/>
    </row>
    <row r="76" spans="1:7" ht="15">
      <c r="A76" s="48" t="s">
        <v>821</v>
      </c>
      <c r="B76" s="39">
        <v>1.8771414455977638E-2</v>
      </c>
      <c r="C76" s="11">
        <v>0.42250092877126855</v>
      </c>
      <c r="F76" s="19"/>
      <c r="G76" s="3"/>
    </row>
    <row r="77" spans="1:7" ht="15">
      <c r="A77" s="48" t="s">
        <v>824</v>
      </c>
      <c r="B77" s="39">
        <v>4.7348419393970081E-3</v>
      </c>
      <c r="C77" s="11">
        <v>0.46336646747164412</v>
      </c>
      <c r="F77" s="19"/>
      <c r="G77" s="3"/>
    </row>
    <row r="78" spans="1:7" ht="15">
      <c r="A78" s="48" t="s">
        <v>23</v>
      </c>
      <c r="B78" s="39">
        <v>6.5395513109231381E-3</v>
      </c>
      <c r="C78" s="11">
        <v>0.53279615057872065</v>
      </c>
      <c r="F78" s="19"/>
      <c r="G78" s="3"/>
    </row>
    <row r="79" spans="1:7" ht="15">
      <c r="A79" s="48" t="s">
        <v>825</v>
      </c>
      <c r="B79" s="39">
        <v>6.032410363369013E-3</v>
      </c>
      <c r="C79" s="11">
        <v>0.3730064922553793</v>
      </c>
      <c r="F79" s="19"/>
      <c r="G79" s="3"/>
    </row>
    <row r="80" spans="1:7" ht="15">
      <c r="A80" s="48" t="s">
        <v>827</v>
      </c>
      <c r="B80" s="39">
        <v>1.4755041557114443E-2</v>
      </c>
      <c r="C80" s="11">
        <v>0.2159859537157221</v>
      </c>
      <c r="F80" s="19"/>
      <c r="G80" s="3"/>
    </row>
    <row r="81" spans="1:7" ht="15">
      <c r="A81" s="48" t="s">
        <v>828</v>
      </c>
      <c r="B81" s="39">
        <v>6.9350755426099272E-3</v>
      </c>
      <c r="C81" s="11">
        <v>0.42467926546388479</v>
      </c>
      <c r="F81" s="19"/>
      <c r="G81" s="3"/>
    </row>
    <row r="82" spans="1:7" ht="15">
      <c r="A82" s="48" t="s">
        <v>877</v>
      </c>
      <c r="B82" s="39">
        <v>1.1658601634348443E-2</v>
      </c>
      <c r="C82" s="11">
        <v>0.42404749628136384</v>
      </c>
      <c r="F82" s="19"/>
      <c r="G82" s="3"/>
    </row>
    <row r="83" spans="1:7" ht="15">
      <c r="A83" s="48" t="s">
        <v>878</v>
      </c>
      <c r="B83" s="39">
        <v>1.1497173641006888E-2</v>
      </c>
      <c r="C83" s="11">
        <v>0.38664231078552119</v>
      </c>
      <c r="F83" s="19"/>
      <c r="G83" s="3"/>
    </row>
    <row r="84" spans="1:7" ht="15">
      <c r="A84" s="48" t="s">
        <v>830</v>
      </c>
      <c r="B84" s="39">
        <v>1.3325398704434849E-3</v>
      </c>
      <c r="C84" s="11">
        <v>0.49039500877701198</v>
      </c>
      <c r="F84" s="19"/>
      <c r="G84" s="3"/>
    </row>
    <row r="85" spans="1:7" ht="15">
      <c r="A85" s="48" t="s">
        <v>831</v>
      </c>
      <c r="B85" s="39">
        <v>6.7355760652404052E-3</v>
      </c>
      <c r="C85" s="11">
        <v>0.41044320313498045</v>
      </c>
      <c r="F85" s="19"/>
      <c r="G85" s="3"/>
    </row>
    <row r="86" spans="1:7" ht="15">
      <c r="A86" s="48" t="s">
        <v>834</v>
      </c>
      <c r="B86" s="39">
        <v>1.2471479224773083E-2</v>
      </c>
      <c r="C86" s="11">
        <v>0.47318954417704351</v>
      </c>
      <c r="F86" s="19"/>
      <c r="G86" s="3"/>
    </row>
    <row r="87" spans="1:7" ht="15">
      <c r="A87" s="48" t="s">
        <v>879</v>
      </c>
      <c r="B87" s="39">
        <v>1.4925642527401119E-2</v>
      </c>
      <c r="C87" s="11">
        <v>0.41138094673388054</v>
      </c>
      <c r="F87" s="19"/>
      <c r="G87" s="3"/>
    </row>
    <row r="88" spans="1:7" ht="15">
      <c r="A88" s="48" t="s">
        <v>836</v>
      </c>
      <c r="B88" s="39">
        <v>1.2268543625983618E-3</v>
      </c>
      <c r="C88" s="11">
        <v>0.35872838539122948</v>
      </c>
      <c r="F88" s="19"/>
      <c r="G88" s="3"/>
    </row>
    <row r="89" spans="1:7" ht="15">
      <c r="A89" s="48" t="s">
        <v>837</v>
      </c>
      <c r="B89" s="39">
        <v>1.0448530819771108E-2</v>
      </c>
      <c r="C89" s="11">
        <v>0.43758055659159611</v>
      </c>
      <c r="F89" s="19"/>
      <c r="G89" s="3"/>
    </row>
    <row r="90" spans="1:7" ht="15">
      <c r="A90" s="48" t="s">
        <v>838</v>
      </c>
      <c r="B90" s="39">
        <v>5.2902963826818852E-3</v>
      </c>
      <c r="C90" s="11">
        <v>0.4144683629937273</v>
      </c>
      <c r="F90" s="19"/>
      <c r="G90" s="3"/>
    </row>
    <row r="91" spans="1:7" ht="15">
      <c r="A91" s="49" t="s">
        <v>29</v>
      </c>
      <c r="B91" s="39">
        <v>3.1354715215726844E-2</v>
      </c>
      <c r="C91" s="11">
        <v>0.39680663514416348</v>
      </c>
      <c r="F91" s="19"/>
      <c r="G91" s="3"/>
    </row>
    <row r="92" spans="1:7" ht="15">
      <c r="A92" s="49" t="s">
        <v>777</v>
      </c>
      <c r="B92" s="39">
        <v>2.4887580278957717E-2</v>
      </c>
      <c r="C92" s="11">
        <v>0.36470011540740699</v>
      </c>
      <c r="F92" s="19"/>
      <c r="G92" s="3"/>
    </row>
    <row r="93" spans="1:7" ht="15">
      <c r="A93" s="49" t="s">
        <v>787</v>
      </c>
      <c r="B93" s="39">
        <v>1.5467593505148303E-2</v>
      </c>
      <c r="C93" s="11">
        <v>0.27152801510295216</v>
      </c>
      <c r="F93" s="19"/>
      <c r="G93" s="3"/>
    </row>
    <row r="94" spans="1:7" ht="15">
      <c r="A94" s="49" t="s">
        <v>797</v>
      </c>
      <c r="B94" s="39">
        <v>1.9600437227130667E-2</v>
      </c>
      <c r="C94" s="11">
        <v>0.33628691386138354</v>
      </c>
      <c r="F94" s="19"/>
      <c r="G94" s="3"/>
    </row>
    <row r="95" spans="1:7" ht="15">
      <c r="A95" s="49" t="s">
        <v>809</v>
      </c>
      <c r="B95" s="39">
        <v>3.622584569138329E-2</v>
      </c>
      <c r="C95" s="11">
        <v>0.26567813872761031</v>
      </c>
      <c r="F95" s="19"/>
      <c r="G95" s="3"/>
    </row>
    <row r="96" spans="1:7" ht="15">
      <c r="A96" s="49" t="s">
        <v>822</v>
      </c>
      <c r="B96" s="39">
        <v>2.7240074948076617E-2</v>
      </c>
      <c r="C96" s="11">
        <v>0.41035950313250164</v>
      </c>
      <c r="F96" s="19"/>
      <c r="G96" s="3"/>
    </row>
    <row r="97" spans="1:7" ht="15">
      <c r="A97" s="49" t="s">
        <v>829</v>
      </c>
      <c r="B97" s="39">
        <v>2.716223869349264E-2</v>
      </c>
      <c r="C97" s="11">
        <v>0.38280522787153243</v>
      </c>
      <c r="F97" s="19"/>
      <c r="G97" s="3"/>
    </row>
    <row r="98" spans="1:7" ht="16" thickBot="1">
      <c r="A98" s="50" t="s">
        <v>840</v>
      </c>
      <c r="B98" s="40">
        <v>2.1674945986056231E-2</v>
      </c>
      <c r="C98" s="13">
        <v>0.35740387208915536</v>
      </c>
      <c r="F98" s="19"/>
      <c r="G98" s="3"/>
    </row>
    <row r="99" spans="1:7" ht="15">
      <c r="A99" s="23"/>
      <c r="B99" s="3"/>
      <c r="C99" s="3"/>
      <c r="D99" s="3"/>
      <c r="F99" s="19"/>
      <c r="G99" s="3"/>
    </row>
    <row r="100" spans="1:7" ht="15">
      <c r="A100" s="23"/>
      <c r="B100" s="3"/>
      <c r="C100" s="3"/>
      <c r="D100" s="3"/>
      <c r="F100" s="19"/>
      <c r="G100" s="3"/>
    </row>
    <row r="101" spans="1:7" ht="15">
      <c r="A101" s="23"/>
      <c r="B101" s="3"/>
      <c r="C101" s="3"/>
      <c r="D101" s="3"/>
      <c r="F101" s="19"/>
      <c r="G101" s="3"/>
    </row>
    <row r="102" spans="1:7" ht="15">
      <c r="A102" s="23"/>
      <c r="B102" s="3"/>
      <c r="C102" s="3"/>
      <c r="D102" s="3"/>
      <c r="F102" s="19"/>
      <c r="G102" s="3"/>
    </row>
    <row r="103" spans="1:7" ht="15">
      <c r="A103" s="23"/>
      <c r="B103" s="3"/>
      <c r="C103" s="3"/>
      <c r="D103" s="3"/>
      <c r="F103" s="19"/>
      <c r="G103" s="3"/>
    </row>
    <row r="104" spans="1:7" ht="15">
      <c r="A104" s="23"/>
      <c r="B104" s="3"/>
      <c r="C104" s="3"/>
      <c r="D104" s="3"/>
      <c r="F104" s="19"/>
      <c r="G104" s="3"/>
    </row>
    <row r="105" spans="1:7" ht="15">
      <c r="A105" s="23"/>
      <c r="B105" s="3"/>
      <c r="C105" s="3"/>
      <c r="D105" s="3"/>
      <c r="F105" s="19"/>
      <c r="G105" s="3"/>
    </row>
    <row r="106" spans="1:7" ht="15">
      <c r="A106" s="23"/>
      <c r="B106" s="3"/>
      <c r="C106" s="3"/>
      <c r="D106" s="3"/>
      <c r="F106" s="19"/>
      <c r="G106" s="3"/>
    </row>
    <row r="107" spans="1:7" ht="15">
      <c r="A107" s="23"/>
      <c r="B107" s="3"/>
      <c r="C107" s="3"/>
      <c r="D107" s="3"/>
      <c r="F107" s="19"/>
      <c r="G107" s="3"/>
    </row>
    <row r="108" spans="1:7" ht="15">
      <c r="A108" s="23"/>
      <c r="B108" s="3"/>
      <c r="C108" s="3"/>
      <c r="D108" s="3"/>
      <c r="F108" s="19"/>
      <c r="G108" s="3"/>
    </row>
    <row r="109" spans="1:7" ht="15">
      <c r="A109" s="23"/>
      <c r="B109" s="3"/>
      <c r="C109" s="3"/>
      <c r="D109" s="3"/>
      <c r="F109" s="19"/>
      <c r="G109" s="3"/>
    </row>
    <row r="110" spans="1:7" ht="15">
      <c r="A110" s="23"/>
      <c r="B110" s="3"/>
      <c r="C110" s="3"/>
      <c r="D110" s="3"/>
      <c r="F110" s="19"/>
      <c r="G110" s="3"/>
    </row>
    <row r="111" spans="1:7" ht="15">
      <c r="A111" s="23"/>
      <c r="B111" s="3"/>
      <c r="C111" s="3"/>
      <c r="D111" s="3"/>
      <c r="F111" s="19"/>
      <c r="G111" s="3"/>
    </row>
    <row r="112" spans="1:7" ht="15">
      <c r="A112" s="23"/>
      <c r="B112" s="3"/>
      <c r="C112" s="3"/>
      <c r="D112" s="3"/>
      <c r="F112" s="19"/>
      <c r="G112" s="3"/>
    </row>
    <row r="113" spans="1:7" ht="15">
      <c r="A113" s="23"/>
      <c r="B113" s="3"/>
      <c r="C113" s="3"/>
      <c r="D113" s="3"/>
      <c r="F113" s="19"/>
      <c r="G113" s="3"/>
    </row>
    <row r="114" spans="1:7" ht="15">
      <c r="A114" s="23"/>
      <c r="B114" s="3"/>
      <c r="C114" s="3"/>
      <c r="D114" s="3"/>
      <c r="F114" s="19"/>
      <c r="G114" s="3"/>
    </row>
    <row r="115" spans="1:7" ht="15">
      <c r="A115" s="23"/>
      <c r="B115" s="3"/>
      <c r="C115" s="3"/>
      <c r="D115" s="3"/>
      <c r="F115" s="19"/>
      <c r="G115" s="3"/>
    </row>
    <row r="116" spans="1:7" ht="15">
      <c r="A116" s="23"/>
      <c r="B116" s="3"/>
      <c r="C116" s="3"/>
      <c r="D116" s="3"/>
      <c r="F116" s="19"/>
      <c r="G116" s="3"/>
    </row>
    <row r="117" spans="1:7" ht="15">
      <c r="A117" s="23"/>
      <c r="B117" s="3"/>
      <c r="C117" s="3"/>
      <c r="D117" s="3"/>
      <c r="F117" s="19"/>
      <c r="G117" s="3"/>
    </row>
    <row r="118" spans="1:7" ht="15">
      <c r="A118" s="23"/>
      <c r="B118" s="3"/>
      <c r="C118" s="3"/>
      <c r="D118" s="3"/>
      <c r="F118" s="19"/>
      <c r="G118" s="3"/>
    </row>
    <row r="119" spans="1:7" ht="15">
      <c r="A119" s="23"/>
      <c r="B119" s="3"/>
      <c r="C119" s="3"/>
      <c r="D119" s="3"/>
      <c r="F119" s="19"/>
      <c r="G119" s="3"/>
    </row>
    <row r="120" spans="1:7" ht="15">
      <c r="A120" s="23"/>
      <c r="B120" s="3"/>
      <c r="C120" s="3"/>
      <c r="D120" s="3"/>
      <c r="F120" s="19"/>
      <c r="G120" s="3"/>
    </row>
    <row r="121" spans="1:7" ht="15">
      <c r="A121" s="23"/>
      <c r="B121" s="3"/>
      <c r="C121" s="3"/>
      <c r="D121" s="3"/>
      <c r="F121" s="19"/>
      <c r="G121" s="3"/>
    </row>
    <row r="122" spans="1:7" ht="15">
      <c r="A122" s="23"/>
      <c r="B122" s="3"/>
      <c r="C122" s="3"/>
      <c r="D122" s="3"/>
      <c r="F122" s="19"/>
      <c r="G122" s="3"/>
    </row>
    <row r="123" spans="1:7" ht="15">
      <c r="A123" s="23"/>
      <c r="B123" s="3"/>
      <c r="C123" s="3"/>
      <c r="D123" s="3"/>
      <c r="F123" s="19"/>
      <c r="G123" s="3"/>
    </row>
    <row r="124" spans="1:7" ht="15">
      <c r="A124" s="23"/>
      <c r="B124" s="3"/>
      <c r="C124" s="3"/>
      <c r="D124" s="3"/>
      <c r="F124" s="19"/>
      <c r="G124" s="3"/>
    </row>
    <row r="125" spans="1:7" ht="15">
      <c r="A125" s="23"/>
      <c r="B125" s="3"/>
      <c r="C125" s="3"/>
      <c r="D125" s="3"/>
      <c r="F125" s="19"/>
      <c r="G125" s="3"/>
    </row>
    <row r="126" spans="1:7" ht="15">
      <c r="A126" s="23"/>
      <c r="B126" s="3"/>
      <c r="C126" s="3"/>
      <c r="D126" s="3"/>
      <c r="F126" s="19"/>
      <c r="G126" s="3"/>
    </row>
    <row r="127" spans="1:7" ht="15">
      <c r="A127" s="23"/>
      <c r="B127" s="3"/>
      <c r="C127" s="3"/>
      <c r="D127" s="3"/>
      <c r="F127" s="19"/>
      <c r="G127" s="3"/>
    </row>
    <row r="128" spans="1:7" ht="15">
      <c r="A128" s="23"/>
      <c r="B128" s="3"/>
      <c r="C128" s="3"/>
      <c r="D128" s="3"/>
      <c r="F128" s="19"/>
      <c r="G128" s="3"/>
    </row>
    <row r="129" spans="1:7" ht="15">
      <c r="A129" s="23"/>
      <c r="B129" s="3"/>
      <c r="C129" s="3"/>
      <c r="D129" s="3"/>
      <c r="F129" s="19"/>
      <c r="G129" s="3"/>
    </row>
    <row r="130" spans="1:7" ht="15">
      <c r="A130" s="23"/>
      <c r="B130" s="3"/>
      <c r="C130" s="3"/>
      <c r="D130" s="3"/>
      <c r="F130" s="19"/>
      <c r="G130" s="3"/>
    </row>
    <row r="131" spans="1:7" ht="15">
      <c r="A131" s="23"/>
      <c r="B131" s="3"/>
      <c r="C131" s="3"/>
      <c r="D131" s="3"/>
      <c r="F131" s="19"/>
      <c r="G131" s="3"/>
    </row>
    <row r="132" spans="1:7" ht="15">
      <c r="A132" s="23"/>
      <c r="B132" s="3"/>
      <c r="C132" s="3"/>
      <c r="D132" s="3"/>
      <c r="F132" s="19"/>
      <c r="G132" s="3"/>
    </row>
    <row r="133" spans="1:7" ht="15">
      <c r="A133" s="23"/>
      <c r="B133" s="3"/>
      <c r="C133" s="3"/>
      <c r="D133" s="3"/>
      <c r="F133" s="19"/>
      <c r="G133" s="3"/>
    </row>
    <row r="134" spans="1:7" ht="15">
      <c r="A134" s="23"/>
      <c r="B134" s="3"/>
      <c r="C134" s="3"/>
      <c r="D134" s="3"/>
      <c r="F134" s="19"/>
      <c r="G134" s="3"/>
    </row>
    <row r="135" spans="1:7" ht="15">
      <c r="A135" s="23"/>
      <c r="B135" s="3"/>
      <c r="C135" s="3"/>
      <c r="D135" s="3"/>
      <c r="F135" s="19"/>
      <c r="G135" s="3"/>
    </row>
    <row r="136" spans="1:7" ht="15">
      <c r="A136" s="23"/>
      <c r="B136" s="3"/>
      <c r="C136" s="3"/>
      <c r="D136" s="3"/>
      <c r="F136" s="19"/>
      <c r="G136" s="3"/>
    </row>
    <row r="137" spans="1:7" ht="15">
      <c r="A137" s="23"/>
      <c r="B137" s="3"/>
      <c r="C137" s="3"/>
      <c r="D137" s="3"/>
      <c r="F137" s="19"/>
      <c r="G137" s="3"/>
    </row>
    <row r="138" spans="1:7" ht="15">
      <c r="A138" s="23"/>
      <c r="B138" s="3"/>
      <c r="C138" s="3"/>
      <c r="D138" s="3"/>
      <c r="F138" s="19"/>
      <c r="G138" s="3"/>
    </row>
    <row r="139" spans="1:7" ht="15">
      <c r="A139" s="23"/>
      <c r="B139" s="3"/>
      <c r="C139" s="3"/>
      <c r="D139" s="3"/>
      <c r="F139" s="19"/>
      <c r="G139" s="3"/>
    </row>
    <row r="140" spans="1:7" ht="15">
      <c r="A140" s="23"/>
      <c r="B140" s="3"/>
      <c r="C140" s="3"/>
      <c r="D140" s="3"/>
      <c r="F140" s="19"/>
      <c r="G140" s="3"/>
    </row>
    <row r="141" spans="1:7" ht="15">
      <c r="A141" s="23"/>
      <c r="B141" s="3"/>
      <c r="C141" s="3"/>
      <c r="D141" s="3"/>
      <c r="F141" s="19"/>
      <c r="G141" s="3"/>
    </row>
    <row r="142" spans="1:7" ht="15">
      <c r="A142" s="23"/>
      <c r="B142" s="3"/>
      <c r="C142" s="3"/>
      <c r="D142" s="3"/>
      <c r="F142" s="19"/>
      <c r="G142" s="3"/>
    </row>
    <row r="143" spans="1:7" ht="15">
      <c r="A143" s="23"/>
      <c r="B143" s="3"/>
      <c r="C143" s="3"/>
      <c r="D143" s="3"/>
      <c r="F143" s="19"/>
      <c r="G143" s="3"/>
    </row>
    <row r="144" spans="1:7" ht="15">
      <c r="A144" s="23"/>
      <c r="B144" s="3"/>
      <c r="C144" s="3"/>
      <c r="D144" s="3"/>
      <c r="F144" s="19"/>
      <c r="G144" s="3"/>
    </row>
    <row r="145" spans="1:7" ht="15">
      <c r="A145" s="23"/>
      <c r="B145" s="3"/>
      <c r="C145" s="3"/>
      <c r="D145" s="3"/>
      <c r="F145" s="19"/>
      <c r="G145" s="3"/>
    </row>
    <row r="146" spans="1:7" ht="15">
      <c r="A146" s="23"/>
      <c r="B146" s="3"/>
      <c r="C146" s="3"/>
      <c r="D146" s="3"/>
      <c r="F146" s="19"/>
      <c r="G146" s="3"/>
    </row>
    <row r="147" spans="1:7" ht="15">
      <c r="A147" s="23"/>
      <c r="B147" s="3"/>
      <c r="C147" s="3"/>
      <c r="D147" s="3"/>
      <c r="F147" s="19"/>
      <c r="G147" s="3"/>
    </row>
    <row r="148" spans="1:7" ht="15">
      <c r="A148" s="23"/>
      <c r="B148" s="3"/>
      <c r="C148" s="3"/>
      <c r="D148" s="3"/>
      <c r="F148" s="19"/>
      <c r="G148" s="3"/>
    </row>
    <row r="149" spans="1:7" ht="15">
      <c r="A149" s="23"/>
      <c r="B149" s="3"/>
      <c r="C149" s="3"/>
      <c r="D149" s="3"/>
      <c r="F149" s="19"/>
      <c r="G149" s="3"/>
    </row>
    <row r="150" spans="1:7" ht="15">
      <c r="A150" s="23"/>
      <c r="B150" s="3"/>
      <c r="C150" s="3"/>
      <c r="D150" s="3"/>
      <c r="F150" s="19"/>
      <c r="G150" s="3"/>
    </row>
    <row r="151" spans="1:7" ht="15">
      <c r="A151" s="23"/>
      <c r="B151" s="3"/>
      <c r="C151" s="3"/>
      <c r="D151" s="3"/>
      <c r="F151" s="19"/>
      <c r="G151" s="3"/>
    </row>
    <row r="152" spans="1:7" ht="15">
      <c r="A152" s="23"/>
      <c r="B152" s="3"/>
      <c r="C152" s="3"/>
      <c r="D152" s="3"/>
      <c r="F152" s="19"/>
      <c r="G152" s="3"/>
    </row>
    <row r="153" spans="1:7" ht="15">
      <c r="A153" s="23"/>
      <c r="B153" s="3"/>
      <c r="C153" s="3"/>
      <c r="D153" s="3"/>
      <c r="F153" s="19"/>
      <c r="G153" s="3"/>
    </row>
    <row r="154" spans="1:7" ht="15">
      <c r="A154" s="23"/>
      <c r="B154" s="3"/>
      <c r="C154" s="3"/>
      <c r="D154" s="3"/>
      <c r="F154" s="19"/>
      <c r="G154" s="3"/>
    </row>
    <row r="155" spans="1:7" ht="15">
      <c r="A155" s="23"/>
      <c r="B155" s="3"/>
      <c r="C155" s="3"/>
      <c r="D155" s="3"/>
      <c r="F155" s="19"/>
      <c r="G155" s="3"/>
    </row>
    <row r="156" spans="1:7" ht="15">
      <c r="A156" s="23"/>
      <c r="B156" s="3"/>
      <c r="C156" s="3"/>
      <c r="D156" s="3"/>
      <c r="F156" s="19"/>
      <c r="G156" s="3"/>
    </row>
    <row r="157" spans="1:7" ht="15">
      <c r="A157" s="23"/>
      <c r="B157" s="3"/>
      <c r="C157" s="3"/>
      <c r="D157" s="3"/>
      <c r="F157" s="19"/>
      <c r="G157" s="3"/>
    </row>
    <row r="158" spans="1:7" ht="15">
      <c r="A158" s="23"/>
      <c r="B158" s="3"/>
      <c r="C158" s="3"/>
      <c r="D158" s="3"/>
      <c r="F158" s="19"/>
      <c r="G158" s="3"/>
    </row>
    <row r="159" spans="1:7" ht="15">
      <c r="A159" s="23"/>
      <c r="B159" s="3"/>
      <c r="C159" s="3"/>
      <c r="D159" s="3"/>
      <c r="F159" s="19"/>
      <c r="G159" s="3"/>
    </row>
    <row r="160" spans="1:7" ht="15">
      <c r="A160" s="23"/>
      <c r="B160" s="3"/>
      <c r="C160" s="3"/>
      <c r="D160" s="3"/>
      <c r="F160" s="19"/>
      <c r="G160" s="3"/>
    </row>
    <row r="161" spans="1:7" ht="15">
      <c r="A161" s="23"/>
      <c r="B161" s="3"/>
      <c r="C161" s="3"/>
      <c r="D161" s="3"/>
      <c r="F161" s="19"/>
      <c r="G161" s="3"/>
    </row>
    <row r="162" spans="1:7" ht="15">
      <c r="A162" s="23"/>
      <c r="B162" s="3"/>
      <c r="C162" s="3"/>
      <c r="D162" s="3"/>
      <c r="F162" s="19"/>
      <c r="G162" s="3"/>
    </row>
    <row r="163" spans="1:7" ht="15">
      <c r="A163" s="23"/>
      <c r="B163" s="3"/>
      <c r="C163" s="3"/>
      <c r="D163" s="3"/>
      <c r="F163" s="19"/>
      <c r="G163" s="3"/>
    </row>
    <row r="164" spans="1:7" ht="15">
      <c r="A164" s="23"/>
      <c r="B164" s="3"/>
      <c r="C164" s="3"/>
      <c r="D164" s="3"/>
      <c r="F164" s="19"/>
      <c r="G164" s="3"/>
    </row>
    <row r="165" spans="1:7" ht="15">
      <c r="A165" s="23"/>
      <c r="B165" s="3"/>
      <c r="C165" s="3"/>
      <c r="D165" s="3"/>
      <c r="F165" s="19"/>
      <c r="G165" s="3"/>
    </row>
    <row r="166" spans="1:7" ht="15">
      <c r="A166" s="23"/>
      <c r="B166" s="3"/>
      <c r="C166" s="3"/>
      <c r="D166" s="3"/>
      <c r="F166" s="19"/>
      <c r="G166" s="3"/>
    </row>
    <row r="167" spans="1:7" ht="15">
      <c r="A167" s="23"/>
      <c r="B167" s="3"/>
      <c r="C167" s="3"/>
      <c r="D167" s="3"/>
      <c r="F167" s="19"/>
      <c r="G167" s="3"/>
    </row>
    <row r="168" spans="1:7" ht="15">
      <c r="A168" s="23"/>
      <c r="B168" s="3"/>
      <c r="C168" s="3"/>
      <c r="D168" s="3"/>
      <c r="F168" s="19"/>
      <c r="G168" s="3"/>
    </row>
    <row r="169" spans="1:7" ht="15">
      <c r="A169" s="23"/>
      <c r="B169" s="3"/>
      <c r="C169" s="3"/>
      <c r="D169" s="3"/>
      <c r="F169" s="19"/>
      <c r="G169" s="3"/>
    </row>
    <row r="170" spans="1:7" ht="15">
      <c r="A170" s="23"/>
      <c r="B170" s="3"/>
      <c r="C170" s="3"/>
      <c r="D170" s="3"/>
      <c r="F170" s="19"/>
      <c r="G170" s="3"/>
    </row>
    <row r="171" spans="1:7" ht="15">
      <c r="A171" s="23"/>
      <c r="B171" s="3"/>
      <c r="C171" s="3"/>
      <c r="D171" s="3"/>
      <c r="F171" s="19"/>
      <c r="G171" s="3"/>
    </row>
    <row r="172" spans="1:7" ht="15">
      <c r="A172" s="23"/>
      <c r="B172" s="3"/>
      <c r="C172" s="3"/>
      <c r="D172" s="3"/>
      <c r="F172" s="19"/>
      <c r="G172" s="3"/>
    </row>
    <row r="173" spans="1:7" ht="15">
      <c r="A173" s="23"/>
      <c r="B173" s="3"/>
      <c r="C173" s="3"/>
      <c r="D173" s="3"/>
      <c r="F173" s="19"/>
      <c r="G173" s="3"/>
    </row>
    <row r="174" spans="1:7" ht="15">
      <c r="A174" s="23"/>
      <c r="B174" s="3"/>
      <c r="C174" s="3"/>
      <c r="D174" s="3"/>
      <c r="F174" s="19"/>
      <c r="G174" s="3"/>
    </row>
    <row r="175" spans="1:7" ht="15">
      <c r="A175" s="23"/>
      <c r="B175" s="3"/>
      <c r="C175" s="3"/>
      <c r="D175" s="3"/>
      <c r="F175" s="19"/>
      <c r="G175" s="3"/>
    </row>
    <row r="176" spans="1:7" ht="15">
      <c r="A176" s="23"/>
      <c r="B176" s="3"/>
      <c r="C176" s="3"/>
      <c r="D176" s="3"/>
      <c r="F176" s="19"/>
      <c r="G176" s="3"/>
    </row>
    <row r="177" spans="1:7" ht="15">
      <c r="A177" s="23"/>
      <c r="B177" s="3"/>
      <c r="C177" s="3"/>
      <c r="D177" s="3"/>
      <c r="F177" s="19"/>
      <c r="G177" s="3"/>
    </row>
    <row r="178" spans="1:7" ht="15">
      <c r="A178" s="23"/>
      <c r="B178" s="3"/>
      <c r="C178" s="3"/>
      <c r="D178" s="3"/>
      <c r="F178" s="19"/>
      <c r="G178" s="3"/>
    </row>
    <row r="179" spans="1:7" ht="15">
      <c r="A179" s="23"/>
      <c r="B179" s="3"/>
      <c r="C179" s="3"/>
      <c r="D179" s="3"/>
      <c r="F179" s="19"/>
      <c r="G179" s="3"/>
    </row>
    <row r="180" spans="1:7" ht="15">
      <c r="A180" s="23"/>
      <c r="B180" s="3"/>
      <c r="C180" s="3"/>
      <c r="D180" s="3"/>
      <c r="F180" s="19"/>
      <c r="G180" s="3"/>
    </row>
    <row r="181" spans="1:7" ht="15">
      <c r="A181" s="23"/>
      <c r="B181" s="3"/>
      <c r="C181" s="3"/>
      <c r="D181" s="3"/>
      <c r="F181" s="19"/>
      <c r="G181" s="3"/>
    </row>
    <row r="182" spans="1:7" ht="15">
      <c r="A182" s="23"/>
      <c r="B182" s="3"/>
      <c r="C182" s="3"/>
      <c r="D182" s="3"/>
      <c r="F182" s="19"/>
      <c r="G182" s="3"/>
    </row>
    <row r="183" spans="1:7" ht="15">
      <c r="A183" s="23"/>
      <c r="B183" s="3"/>
      <c r="C183" s="3"/>
      <c r="D183" s="3"/>
      <c r="F183" s="19"/>
      <c r="G183" s="3"/>
    </row>
    <row r="184" spans="1:7" ht="15">
      <c r="A184" s="23"/>
      <c r="B184" s="3"/>
      <c r="C184" s="3"/>
      <c r="D184" s="3"/>
      <c r="F184" s="19"/>
      <c r="G184" s="3"/>
    </row>
    <row r="185" spans="1:7" ht="15">
      <c r="A185" s="23"/>
      <c r="B185" s="3"/>
      <c r="C185" s="3"/>
      <c r="D185" s="3"/>
      <c r="F185" s="19"/>
      <c r="G185" s="3"/>
    </row>
    <row r="186" spans="1:7" ht="15">
      <c r="A186" s="23"/>
      <c r="B186" s="3"/>
      <c r="C186" s="3"/>
      <c r="D186" s="3"/>
      <c r="F186" s="19"/>
      <c r="G186" s="3"/>
    </row>
    <row r="187" spans="1:7" ht="15">
      <c r="A187" s="23"/>
      <c r="B187" s="3"/>
      <c r="C187" s="3"/>
      <c r="D187" s="3"/>
      <c r="F187" s="19"/>
      <c r="G187" s="3"/>
    </row>
    <row r="188" spans="1:7" ht="15">
      <c r="A188" s="23"/>
      <c r="B188" s="3"/>
      <c r="C188" s="3"/>
      <c r="D188" s="3"/>
      <c r="F188" s="19"/>
      <c r="G188" s="3"/>
    </row>
    <row r="189" spans="1:7" ht="15">
      <c r="A189" s="23"/>
      <c r="B189" s="3"/>
      <c r="C189" s="3"/>
      <c r="D189" s="3"/>
      <c r="F189" s="19"/>
      <c r="G189" s="3"/>
    </row>
    <row r="190" spans="1:7" ht="15">
      <c r="A190" s="23"/>
      <c r="B190" s="3"/>
      <c r="C190" s="3"/>
      <c r="D190" s="3"/>
      <c r="F190" s="19"/>
      <c r="G190" s="3"/>
    </row>
    <row r="191" spans="1:7" ht="15">
      <c r="A191" s="23"/>
      <c r="B191" s="3"/>
      <c r="C191" s="3"/>
      <c r="D191" s="3"/>
      <c r="F191" s="19"/>
      <c r="G191" s="3"/>
    </row>
    <row r="192" spans="1:7" ht="15">
      <c r="A192" s="23"/>
      <c r="B192" s="3"/>
      <c r="C192" s="3"/>
      <c r="D192" s="3"/>
      <c r="F192" s="19"/>
      <c r="G192" s="3"/>
    </row>
    <row r="193" spans="1:7" ht="15">
      <c r="A193" s="23"/>
      <c r="B193" s="3"/>
      <c r="C193" s="3"/>
      <c r="D193" s="3"/>
      <c r="F193" s="19"/>
      <c r="G193" s="3"/>
    </row>
    <row r="194" spans="1:7" ht="15">
      <c r="A194" s="23"/>
      <c r="B194" s="3"/>
      <c r="C194" s="3"/>
      <c r="D194" s="3"/>
      <c r="F194" s="19"/>
      <c r="G194" s="3"/>
    </row>
    <row r="195" spans="1:7" ht="15">
      <c r="A195" s="23"/>
      <c r="B195" s="3"/>
      <c r="C195" s="3"/>
      <c r="D195" s="3"/>
      <c r="F195" s="19"/>
      <c r="G195" s="3"/>
    </row>
    <row r="196" spans="1:7" ht="15">
      <c r="A196" s="23"/>
      <c r="B196" s="3"/>
      <c r="C196" s="3"/>
      <c r="D196" s="3"/>
      <c r="F196" s="19"/>
      <c r="G196" s="3"/>
    </row>
    <row r="197" spans="1:7" ht="15">
      <c r="A197" s="23"/>
      <c r="B197" s="3"/>
      <c r="C197" s="3"/>
      <c r="D197" s="3"/>
      <c r="F197" s="19"/>
      <c r="G197" s="3"/>
    </row>
    <row r="198" spans="1:7" ht="15">
      <c r="A198" s="23"/>
      <c r="B198" s="3"/>
      <c r="C198" s="3"/>
      <c r="D198" s="3"/>
      <c r="F198" s="19"/>
      <c r="G198" s="3"/>
    </row>
    <row r="199" spans="1:7" ht="15">
      <c r="A199" s="23"/>
      <c r="B199" s="3"/>
      <c r="C199" s="3"/>
      <c r="D199" s="3"/>
      <c r="F199" s="19"/>
      <c r="G199" s="3"/>
    </row>
    <row r="200" spans="1:7" ht="15">
      <c r="A200" s="23"/>
      <c r="B200" s="3"/>
      <c r="C200" s="3"/>
      <c r="D200" s="3"/>
      <c r="F200" s="19"/>
      <c r="G200" s="3"/>
    </row>
    <row r="201" spans="1:7" ht="15">
      <c r="A201" s="23"/>
      <c r="B201" s="3"/>
      <c r="C201" s="3"/>
      <c r="D201" s="3"/>
      <c r="F201" s="19"/>
      <c r="G201" s="3"/>
    </row>
    <row r="202" spans="1:7" ht="15">
      <c r="A202" s="23"/>
      <c r="B202" s="3"/>
      <c r="C202" s="3"/>
      <c r="D202" s="3"/>
      <c r="F202" s="19"/>
      <c r="G202" s="3"/>
    </row>
    <row r="203" spans="1:7" ht="15">
      <c r="A203" s="23"/>
      <c r="B203" s="3"/>
      <c r="C203" s="3"/>
      <c r="D203" s="3"/>
      <c r="F203" s="19"/>
      <c r="G203" s="3"/>
    </row>
    <row r="204" spans="1:7" ht="15">
      <c r="A204" s="23"/>
      <c r="B204" s="3"/>
      <c r="C204" s="3"/>
      <c r="D204" s="3"/>
      <c r="F204" s="19"/>
      <c r="G204" s="3"/>
    </row>
    <row r="205" spans="1:7" ht="15">
      <c r="A205" s="23"/>
      <c r="B205" s="3"/>
      <c r="C205" s="3"/>
      <c r="D205" s="3"/>
      <c r="F205" s="19"/>
      <c r="G205" s="3"/>
    </row>
    <row r="206" spans="1:7" ht="15">
      <c r="A206" s="23"/>
      <c r="B206" s="3"/>
      <c r="C206" s="3"/>
      <c r="D206" s="3"/>
      <c r="F206" s="19"/>
      <c r="G206" s="3"/>
    </row>
    <row r="207" spans="1:7" ht="15">
      <c r="A207" s="23"/>
      <c r="B207" s="3"/>
      <c r="C207" s="3"/>
      <c r="D207" s="3"/>
      <c r="F207" s="19"/>
      <c r="G207" s="3"/>
    </row>
    <row r="208" spans="1:7" ht="15">
      <c r="A208" s="23"/>
      <c r="B208" s="3"/>
      <c r="C208" s="3"/>
      <c r="D208" s="3"/>
      <c r="F208" s="19"/>
      <c r="G208" s="3"/>
    </row>
    <row r="209" spans="1:7" ht="15">
      <c r="A209" s="23"/>
      <c r="B209" s="3"/>
      <c r="C209" s="3"/>
      <c r="D209" s="3"/>
      <c r="F209" s="19"/>
      <c r="G209" s="3"/>
    </row>
    <row r="210" spans="1:7" ht="15">
      <c r="A210" s="23"/>
      <c r="B210" s="3"/>
      <c r="C210" s="3"/>
      <c r="D210" s="3"/>
      <c r="F210" s="19"/>
      <c r="G210" s="3"/>
    </row>
    <row r="211" spans="1:7" ht="15">
      <c r="A211" s="23"/>
      <c r="B211" s="3"/>
      <c r="C211" s="3"/>
      <c r="D211" s="3"/>
      <c r="F211" s="19"/>
      <c r="G211" s="3"/>
    </row>
    <row r="212" spans="1:7" ht="15">
      <c r="A212" s="23"/>
      <c r="B212" s="3"/>
      <c r="C212" s="3"/>
      <c r="D212" s="3"/>
      <c r="F212" s="19"/>
      <c r="G212" s="3"/>
    </row>
    <row r="213" spans="1:7" ht="15">
      <c r="A213" s="23"/>
      <c r="B213" s="3"/>
      <c r="C213" s="3"/>
      <c r="D213" s="3"/>
      <c r="F213" s="19"/>
      <c r="G213" s="3"/>
    </row>
    <row r="214" spans="1:7" ht="15">
      <c r="A214" s="23"/>
      <c r="B214" s="3"/>
      <c r="C214" s="3"/>
      <c r="D214" s="3"/>
      <c r="F214" s="19"/>
      <c r="G214" s="3"/>
    </row>
    <row r="215" spans="1:7" ht="15">
      <c r="A215" s="23"/>
      <c r="B215" s="3"/>
      <c r="C215" s="3"/>
      <c r="D215" s="3"/>
      <c r="F215" s="19"/>
      <c r="G215" s="3"/>
    </row>
    <row r="216" spans="1:7" ht="15">
      <c r="A216" s="23"/>
      <c r="B216" s="3"/>
      <c r="C216" s="3"/>
      <c r="D216" s="3"/>
      <c r="F216" s="19"/>
      <c r="G216" s="3"/>
    </row>
    <row r="217" spans="1:7" ht="15">
      <c r="A217" s="23"/>
      <c r="B217" s="3"/>
      <c r="C217" s="3"/>
      <c r="D217" s="3"/>
      <c r="F217" s="19"/>
      <c r="G217" s="3"/>
    </row>
    <row r="218" spans="1:7" ht="15">
      <c r="A218" s="23"/>
      <c r="B218" s="3"/>
      <c r="C218" s="3"/>
      <c r="D218" s="3"/>
      <c r="F218" s="19"/>
      <c r="G218" s="3"/>
    </row>
    <row r="219" spans="1:7" ht="15">
      <c r="A219" s="23"/>
      <c r="B219" s="3"/>
      <c r="C219" s="3"/>
      <c r="D219" s="3"/>
      <c r="F219" s="19"/>
      <c r="G219" s="3"/>
    </row>
    <row r="220" spans="1:7" ht="15">
      <c r="A220" s="23"/>
      <c r="B220" s="3"/>
      <c r="C220" s="3"/>
      <c r="D220" s="3"/>
      <c r="F220" s="19"/>
      <c r="G220" s="3"/>
    </row>
    <row r="221" spans="1:7" ht="15">
      <c r="A221" s="23"/>
      <c r="B221" s="3"/>
      <c r="C221" s="3"/>
      <c r="D221" s="3"/>
      <c r="F221" s="19"/>
      <c r="G221" s="3"/>
    </row>
    <row r="222" spans="1:7" ht="15">
      <c r="A222" s="23"/>
      <c r="B222" s="3"/>
      <c r="C222" s="3"/>
      <c r="D222" s="3"/>
      <c r="F222" s="19"/>
      <c r="G222" s="3"/>
    </row>
    <row r="223" spans="1:7" ht="15">
      <c r="A223" s="23"/>
      <c r="B223" s="3"/>
      <c r="C223" s="3"/>
      <c r="D223" s="3"/>
      <c r="F223" s="19"/>
      <c r="G223" s="3"/>
    </row>
    <row r="224" spans="1:7" ht="15">
      <c r="A224" s="23"/>
      <c r="B224" s="3"/>
      <c r="C224" s="3"/>
      <c r="D224" s="3"/>
      <c r="F224" s="19"/>
      <c r="G224" s="3"/>
    </row>
    <row r="225" spans="1:7" ht="15">
      <c r="A225" s="23"/>
      <c r="B225" s="3"/>
      <c r="C225" s="3"/>
      <c r="D225" s="3"/>
      <c r="F225" s="19"/>
      <c r="G225" s="3"/>
    </row>
    <row r="226" spans="1:7" ht="15">
      <c r="A226" s="23"/>
      <c r="B226" s="3"/>
      <c r="C226" s="3"/>
      <c r="D226" s="3"/>
      <c r="F226" s="19"/>
      <c r="G226" s="3"/>
    </row>
    <row r="227" spans="1:7" ht="15">
      <c r="A227" s="23"/>
      <c r="B227" s="3"/>
      <c r="C227" s="3"/>
      <c r="D227" s="3"/>
      <c r="F227" s="19"/>
      <c r="G227" s="3"/>
    </row>
    <row r="228" spans="1:7" ht="15">
      <c r="A228" s="23"/>
      <c r="B228" s="3"/>
      <c r="C228" s="3"/>
      <c r="D228" s="3"/>
      <c r="F228" s="19"/>
      <c r="G228" s="3"/>
    </row>
    <row r="229" spans="1:7" ht="15">
      <c r="A229" s="23"/>
      <c r="B229" s="3"/>
      <c r="C229" s="3"/>
      <c r="D229" s="3"/>
      <c r="F229" s="19"/>
      <c r="G229" s="3"/>
    </row>
    <row r="230" spans="1:7" ht="15">
      <c r="A230" s="23"/>
      <c r="B230" s="3"/>
      <c r="C230" s="3"/>
      <c r="D230" s="3"/>
      <c r="F230" s="19"/>
      <c r="G230" s="3"/>
    </row>
    <row r="231" spans="1:7" ht="15">
      <c r="A231" s="23"/>
      <c r="B231" s="3"/>
      <c r="C231" s="3"/>
      <c r="D231" s="3"/>
      <c r="F231" s="19"/>
      <c r="G231" s="3"/>
    </row>
    <row r="232" spans="1:7" ht="15">
      <c r="A232" s="23"/>
      <c r="B232" s="3"/>
      <c r="C232" s="3"/>
      <c r="D232" s="3"/>
      <c r="F232" s="19"/>
      <c r="G232" s="3"/>
    </row>
    <row r="233" spans="1:7" ht="15">
      <c r="A233" s="23"/>
      <c r="B233" s="3"/>
      <c r="C233" s="3"/>
      <c r="D233" s="3"/>
      <c r="F233" s="19"/>
      <c r="G233" s="3"/>
    </row>
    <row r="234" spans="1:7" ht="15">
      <c r="A234" s="23"/>
      <c r="B234" s="3"/>
      <c r="C234" s="3"/>
      <c r="D234" s="3"/>
      <c r="F234" s="19"/>
      <c r="G234" s="3"/>
    </row>
    <row r="235" spans="1:7" ht="15">
      <c r="A235" s="23"/>
      <c r="B235" s="3"/>
      <c r="C235" s="3"/>
      <c r="D235" s="3"/>
      <c r="F235" s="19"/>
      <c r="G235" s="3"/>
    </row>
    <row r="236" spans="1:7" ht="15">
      <c r="A236" s="23"/>
      <c r="B236" s="3"/>
      <c r="C236" s="3"/>
      <c r="D236" s="3"/>
      <c r="F236" s="19"/>
      <c r="G236" s="3"/>
    </row>
    <row r="237" spans="1:7" ht="15">
      <c r="A237" s="23"/>
      <c r="B237" s="3"/>
      <c r="C237" s="3"/>
      <c r="D237" s="3"/>
      <c r="F237" s="19"/>
      <c r="G237" s="3"/>
    </row>
    <row r="238" spans="1:7" ht="15">
      <c r="A238" s="23"/>
      <c r="B238" s="3"/>
      <c r="C238" s="3"/>
      <c r="D238" s="3"/>
      <c r="F238" s="19"/>
      <c r="G238" s="3"/>
    </row>
    <row r="239" spans="1:7" ht="15">
      <c r="A239" s="23"/>
      <c r="B239" s="3"/>
      <c r="C239" s="3"/>
      <c r="D239" s="3"/>
      <c r="F239" s="19"/>
      <c r="G239" s="3"/>
    </row>
    <row r="240" spans="1:7" ht="15">
      <c r="A240" s="23"/>
      <c r="B240" s="3"/>
      <c r="C240" s="3"/>
      <c r="D240" s="3"/>
      <c r="F240" s="19"/>
      <c r="G240" s="3"/>
    </row>
    <row r="241" spans="1:7" ht="15">
      <c r="A241" s="23"/>
      <c r="B241" s="3"/>
      <c r="C241" s="3"/>
      <c r="D241" s="3"/>
      <c r="F241" s="19"/>
      <c r="G241" s="3"/>
    </row>
    <row r="242" spans="1:7" ht="15">
      <c r="A242" s="23"/>
      <c r="B242" s="3"/>
      <c r="C242" s="3"/>
      <c r="D242" s="3"/>
      <c r="F242" s="19"/>
      <c r="G242" s="3"/>
    </row>
    <row r="243" spans="1:7" ht="15">
      <c r="A243" s="23"/>
      <c r="B243" s="3"/>
      <c r="C243" s="3"/>
      <c r="D243" s="3"/>
      <c r="F243" s="19"/>
      <c r="G243" s="3"/>
    </row>
    <row r="244" spans="1:7" ht="15">
      <c r="A244" s="23"/>
      <c r="B244" s="3"/>
      <c r="C244" s="3"/>
      <c r="D244" s="3"/>
      <c r="F244" s="19"/>
      <c r="G244" s="3"/>
    </row>
    <row r="245" spans="1:7" ht="15">
      <c r="A245" s="23"/>
      <c r="B245" s="3"/>
      <c r="C245" s="3"/>
      <c r="D245" s="3"/>
      <c r="F245" s="19"/>
      <c r="G245" s="3"/>
    </row>
    <row r="246" spans="1:7" ht="15">
      <c r="A246" s="23"/>
      <c r="B246" s="3"/>
      <c r="C246" s="3"/>
      <c r="D246" s="3"/>
      <c r="F246" s="19"/>
      <c r="G246" s="3"/>
    </row>
    <row r="247" spans="1:7" ht="15">
      <c r="A247" s="23"/>
      <c r="B247" s="3"/>
      <c r="C247" s="3"/>
      <c r="D247" s="3"/>
      <c r="F247" s="19"/>
      <c r="G247" s="3"/>
    </row>
    <row r="248" spans="1:7" ht="15">
      <c r="A248" s="23"/>
      <c r="B248" s="3"/>
      <c r="C248" s="3"/>
      <c r="D248" s="3"/>
      <c r="F248" s="19"/>
      <c r="G248" s="3"/>
    </row>
    <row r="249" spans="1:7" ht="15">
      <c r="A249" s="23"/>
      <c r="B249" s="3"/>
      <c r="C249" s="3"/>
      <c r="D249" s="3"/>
      <c r="F249" s="19"/>
      <c r="G249" s="3"/>
    </row>
    <row r="250" spans="1:7" ht="15">
      <c r="A250" s="23"/>
      <c r="B250" s="3"/>
      <c r="C250" s="3"/>
      <c r="D250" s="3"/>
      <c r="F250" s="19"/>
      <c r="G250" s="3"/>
    </row>
    <row r="251" spans="1:7" ht="15">
      <c r="A251" s="23"/>
      <c r="B251" s="3"/>
      <c r="C251" s="3"/>
      <c r="D251" s="3"/>
      <c r="F251" s="19"/>
      <c r="G251" s="3"/>
    </row>
    <row r="252" spans="1:7" ht="15">
      <c r="A252" s="23"/>
      <c r="B252" s="3"/>
      <c r="C252" s="3"/>
      <c r="D252" s="3"/>
      <c r="F252" s="19"/>
      <c r="G252" s="3"/>
    </row>
    <row r="253" spans="1:7" ht="15">
      <c r="A253" s="23"/>
      <c r="B253" s="3"/>
      <c r="C253" s="3"/>
      <c r="D253" s="3"/>
      <c r="F253" s="19"/>
      <c r="G253" s="3"/>
    </row>
    <row r="254" spans="1:7" ht="15">
      <c r="A254" s="23"/>
      <c r="B254" s="3"/>
      <c r="C254" s="3"/>
      <c r="D254" s="3"/>
      <c r="F254" s="19"/>
      <c r="G254" s="3"/>
    </row>
    <row r="255" spans="1:7" ht="15">
      <c r="A255" s="23"/>
      <c r="B255" s="3"/>
      <c r="C255" s="3"/>
      <c r="D255" s="3"/>
      <c r="F255" s="19"/>
      <c r="G255" s="3"/>
    </row>
    <row r="256" spans="1:7" ht="15">
      <c r="A256" s="23"/>
      <c r="B256" s="3"/>
      <c r="C256" s="3"/>
      <c r="D256" s="3"/>
      <c r="F256" s="19"/>
      <c r="G256" s="3"/>
    </row>
    <row r="257" spans="1:7" ht="15">
      <c r="A257" s="23"/>
      <c r="B257" s="3"/>
      <c r="C257" s="3"/>
      <c r="D257" s="3"/>
      <c r="F257" s="19"/>
      <c r="G257" s="3"/>
    </row>
    <row r="258" spans="1:7" ht="15">
      <c r="A258" s="23"/>
      <c r="B258" s="3"/>
      <c r="C258" s="3"/>
      <c r="D258" s="3"/>
      <c r="F258" s="19"/>
      <c r="G258" s="3"/>
    </row>
    <row r="259" spans="1:7" ht="15">
      <c r="A259" s="23"/>
      <c r="B259" s="3"/>
      <c r="C259" s="3"/>
      <c r="D259" s="3"/>
      <c r="F259" s="19"/>
      <c r="G259" s="3"/>
    </row>
    <row r="260" spans="1:7" ht="15">
      <c r="A260" s="23"/>
      <c r="B260" s="3"/>
      <c r="C260" s="3"/>
      <c r="D260" s="3"/>
      <c r="F260" s="19"/>
      <c r="G260" s="3"/>
    </row>
    <row r="261" spans="1:7" ht="15">
      <c r="A261" s="23"/>
      <c r="B261" s="3"/>
      <c r="C261" s="3"/>
      <c r="D261" s="3"/>
      <c r="F261" s="19"/>
      <c r="G261" s="3"/>
    </row>
    <row r="262" spans="1:7" ht="15">
      <c r="A262" s="23"/>
      <c r="B262" s="3"/>
      <c r="C262" s="3"/>
      <c r="D262" s="3"/>
      <c r="F262" s="19"/>
      <c r="G262" s="3"/>
    </row>
    <row r="263" spans="1:7" ht="15">
      <c r="A263" s="23"/>
      <c r="B263" s="3"/>
      <c r="C263" s="3"/>
      <c r="D263" s="3"/>
      <c r="F263" s="19"/>
      <c r="G263" s="3"/>
    </row>
    <row r="264" spans="1:7" ht="15">
      <c r="A264" s="23"/>
      <c r="B264" s="3"/>
      <c r="C264" s="3"/>
      <c r="D264" s="3"/>
      <c r="F264" s="19"/>
      <c r="G264" s="3"/>
    </row>
    <row r="265" spans="1:7" ht="15">
      <c r="A265" s="23"/>
      <c r="B265" s="3"/>
      <c r="C265" s="3"/>
      <c r="D265" s="3"/>
      <c r="F265" s="19"/>
      <c r="G265" s="3"/>
    </row>
    <row r="266" spans="1:7" ht="15">
      <c r="A266" s="23"/>
      <c r="B266" s="3"/>
      <c r="C266" s="3"/>
      <c r="D266" s="3"/>
      <c r="F266" s="19"/>
      <c r="G266" s="3"/>
    </row>
    <row r="267" spans="1:7" ht="15">
      <c r="A267" s="23"/>
      <c r="B267" s="3"/>
      <c r="C267" s="3"/>
      <c r="D267" s="3"/>
      <c r="F267" s="19"/>
      <c r="G267" s="3"/>
    </row>
    <row r="268" spans="1:7" ht="15">
      <c r="A268" s="23"/>
      <c r="B268" s="3"/>
      <c r="C268" s="3"/>
      <c r="D268" s="3"/>
      <c r="F268" s="19"/>
      <c r="G268" s="3"/>
    </row>
    <row r="269" spans="1:7" ht="15">
      <c r="A269" s="23"/>
      <c r="B269" s="3"/>
      <c r="C269" s="3"/>
      <c r="D269" s="3"/>
      <c r="F269" s="19"/>
      <c r="G269" s="3"/>
    </row>
    <row r="270" spans="1:7" ht="15">
      <c r="A270" s="23"/>
      <c r="B270" s="3"/>
      <c r="C270" s="3"/>
      <c r="D270" s="3"/>
      <c r="F270" s="19"/>
      <c r="G270" s="3"/>
    </row>
    <row r="271" spans="1:7" ht="15">
      <c r="A271" s="23"/>
      <c r="B271" s="3"/>
      <c r="C271" s="3"/>
      <c r="D271" s="3"/>
      <c r="F271" s="19"/>
      <c r="G271" s="3"/>
    </row>
    <row r="272" spans="1:7" ht="15">
      <c r="A272" s="23"/>
      <c r="B272" s="3"/>
      <c r="C272" s="3"/>
      <c r="D272" s="3"/>
      <c r="F272" s="19"/>
      <c r="G272" s="3"/>
    </row>
    <row r="273" spans="1:7" ht="15">
      <c r="A273" s="23"/>
      <c r="B273" s="3"/>
      <c r="C273" s="3"/>
      <c r="D273" s="3"/>
      <c r="F273" s="19"/>
      <c r="G273" s="3"/>
    </row>
    <row r="274" spans="1:7" ht="15">
      <c r="A274" s="23"/>
      <c r="B274" s="3"/>
      <c r="C274" s="3"/>
      <c r="D274" s="3"/>
      <c r="F274" s="19"/>
      <c r="G274" s="3"/>
    </row>
    <row r="275" spans="1:7" ht="15">
      <c r="A275" s="23"/>
      <c r="B275" s="3"/>
      <c r="C275" s="3"/>
      <c r="D275" s="3"/>
      <c r="F275" s="19"/>
      <c r="G275" s="3"/>
    </row>
    <row r="276" spans="1:7" ht="15">
      <c r="A276" s="23"/>
      <c r="B276" s="3"/>
      <c r="C276" s="3"/>
      <c r="D276" s="3"/>
      <c r="F276" s="19"/>
      <c r="G276" s="3"/>
    </row>
    <row r="277" spans="1:7" ht="15">
      <c r="A277" s="23"/>
      <c r="B277" s="3"/>
      <c r="C277" s="3"/>
      <c r="D277" s="3"/>
      <c r="F277" s="19"/>
      <c r="G277" s="3"/>
    </row>
    <row r="278" spans="1:7" ht="15">
      <c r="A278" s="23"/>
      <c r="B278" s="3"/>
      <c r="C278" s="3"/>
      <c r="D278" s="3"/>
      <c r="F278" s="19"/>
      <c r="G278" s="3"/>
    </row>
    <row r="279" spans="1:7" ht="15">
      <c r="A279" s="23"/>
      <c r="B279" s="3"/>
      <c r="C279" s="3"/>
      <c r="D279" s="3"/>
      <c r="F279" s="19"/>
      <c r="G279" s="3"/>
    </row>
    <row r="280" spans="1:7" ht="15">
      <c r="A280" s="23"/>
      <c r="B280" s="3"/>
      <c r="C280" s="3"/>
      <c r="D280" s="3"/>
      <c r="F280" s="19"/>
      <c r="G280" s="3"/>
    </row>
    <row r="281" spans="1:7" ht="15">
      <c r="A281" s="23"/>
      <c r="B281" s="3"/>
      <c r="C281" s="3"/>
      <c r="D281" s="3"/>
      <c r="F281" s="19"/>
      <c r="G281" s="3"/>
    </row>
    <row r="282" spans="1:7" ht="15">
      <c r="A282" s="23"/>
      <c r="B282" s="3"/>
      <c r="C282" s="3"/>
      <c r="D282" s="3"/>
      <c r="F282" s="19"/>
      <c r="G282" s="3"/>
    </row>
    <row r="283" spans="1:7" ht="15">
      <c r="A283" s="23"/>
      <c r="B283" s="3"/>
      <c r="C283" s="3"/>
      <c r="D283" s="3"/>
      <c r="F283" s="19"/>
      <c r="G283" s="3"/>
    </row>
    <row r="284" spans="1:7" ht="15">
      <c r="A284" s="23"/>
      <c r="B284" s="3"/>
      <c r="C284" s="3"/>
      <c r="D284" s="3"/>
      <c r="F284" s="19"/>
      <c r="G284" s="3"/>
    </row>
    <row r="285" spans="1:7" ht="15">
      <c r="A285" s="23"/>
      <c r="B285" s="3"/>
      <c r="C285" s="3"/>
      <c r="D285" s="3"/>
      <c r="F285" s="19"/>
      <c r="G285" s="3"/>
    </row>
    <row r="286" spans="1:7" ht="15">
      <c r="A286" s="23"/>
      <c r="B286" s="3"/>
      <c r="C286" s="3"/>
      <c r="D286" s="3"/>
      <c r="F286" s="19"/>
      <c r="G286" s="3"/>
    </row>
    <row r="287" spans="1:7" ht="15">
      <c r="A287" s="23"/>
      <c r="B287" s="3"/>
      <c r="C287" s="3"/>
      <c r="D287" s="3"/>
      <c r="F287" s="19"/>
      <c r="G287" s="3"/>
    </row>
    <row r="288" spans="1:7" ht="15">
      <c r="A288" s="23"/>
      <c r="B288" s="3"/>
      <c r="C288" s="3"/>
      <c r="D288" s="3"/>
      <c r="F288" s="19"/>
      <c r="G288" s="3"/>
    </row>
    <row r="289" spans="1:7" ht="15">
      <c r="A289" s="23"/>
      <c r="B289" s="3"/>
      <c r="C289" s="3"/>
      <c r="D289" s="3"/>
      <c r="F289" s="19"/>
      <c r="G289" s="3"/>
    </row>
    <row r="290" spans="1:7" ht="15">
      <c r="A290" s="23"/>
      <c r="B290" s="3"/>
      <c r="C290" s="3"/>
      <c r="D290" s="3"/>
      <c r="F290" s="19"/>
      <c r="G290" s="3"/>
    </row>
    <row r="291" spans="1:7" ht="15">
      <c r="A291" s="23"/>
      <c r="B291" s="3"/>
      <c r="C291" s="3"/>
      <c r="D291" s="3"/>
      <c r="F291" s="19"/>
      <c r="G291" s="3"/>
    </row>
    <row r="292" spans="1:7" ht="15">
      <c r="A292" s="23"/>
      <c r="B292" s="3"/>
      <c r="C292" s="3"/>
      <c r="D292" s="3"/>
      <c r="F292" s="19"/>
      <c r="G292" s="3"/>
    </row>
    <row r="293" spans="1:7" ht="15">
      <c r="A293" s="23"/>
      <c r="B293" s="3"/>
      <c r="C293" s="3"/>
      <c r="D293" s="3"/>
      <c r="F293" s="19"/>
      <c r="G293" s="3"/>
    </row>
    <row r="294" spans="1:7" ht="15">
      <c r="A294" s="23"/>
      <c r="B294" s="3"/>
      <c r="C294" s="3"/>
      <c r="D294" s="3"/>
      <c r="F294" s="19"/>
      <c r="G294" s="3"/>
    </row>
    <row r="295" spans="1:7" ht="15">
      <c r="A295" s="23"/>
      <c r="B295" s="3"/>
      <c r="C295" s="3"/>
      <c r="D295" s="3"/>
      <c r="F295" s="19"/>
      <c r="G295" s="3"/>
    </row>
    <row r="296" spans="1:7" ht="15">
      <c r="A296" s="23"/>
      <c r="B296" s="3"/>
      <c r="C296" s="3"/>
      <c r="D296" s="3"/>
      <c r="F296" s="19"/>
      <c r="G296" s="3"/>
    </row>
    <row r="297" spans="1:7" ht="15">
      <c r="A297" s="23"/>
      <c r="B297" s="3"/>
      <c r="C297" s="3"/>
      <c r="D297" s="3"/>
      <c r="F297" s="19"/>
      <c r="G297" s="3"/>
    </row>
    <row r="298" spans="1:7" ht="15">
      <c r="A298" s="23"/>
      <c r="B298" s="3"/>
      <c r="C298" s="3"/>
      <c r="D298" s="3"/>
      <c r="F298" s="19"/>
      <c r="G298" s="3"/>
    </row>
    <row r="299" spans="1:7" ht="15">
      <c r="A299" s="23"/>
      <c r="B299" s="3"/>
      <c r="C299" s="3"/>
      <c r="D299" s="3"/>
      <c r="F299" s="19"/>
      <c r="G299" s="3"/>
    </row>
    <row r="300" spans="1:7" ht="15">
      <c r="A300" s="23"/>
      <c r="B300" s="3"/>
      <c r="C300" s="3"/>
      <c r="D300" s="3"/>
      <c r="F300" s="19"/>
      <c r="G300" s="3"/>
    </row>
    <row r="301" spans="1:7" ht="15">
      <c r="A301" s="23"/>
      <c r="B301" s="3"/>
      <c r="C301" s="3"/>
      <c r="D301" s="3"/>
      <c r="F301" s="19"/>
      <c r="G301" s="3"/>
    </row>
    <row r="302" spans="1:7" ht="15">
      <c r="A302" s="23"/>
      <c r="B302" s="3"/>
      <c r="C302" s="3"/>
      <c r="D302" s="3"/>
      <c r="F302" s="19"/>
      <c r="G302" s="3"/>
    </row>
    <row r="303" spans="1:7" ht="15">
      <c r="A303" s="23"/>
      <c r="B303" s="3"/>
      <c r="C303" s="3"/>
      <c r="D303" s="3"/>
      <c r="F303" s="19"/>
      <c r="G303" s="3"/>
    </row>
    <row r="304" spans="1:7" ht="15">
      <c r="A304" s="23"/>
      <c r="B304" s="3"/>
      <c r="C304" s="3"/>
      <c r="D304" s="3"/>
      <c r="F304" s="19"/>
      <c r="G304" s="3"/>
    </row>
    <row r="305" spans="1:7" ht="15">
      <c r="A305" s="23"/>
      <c r="B305" s="3"/>
      <c r="C305" s="3"/>
      <c r="D305" s="3"/>
      <c r="F305" s="19"/>
      <c r="G305" s="3"/>
    </row>
    <row r="306" spans="1:7" ht="15">
      <c r="A306" s="23"/>
      <c r="B306" s="3"/>
      <c r="C306" s="3"/>
      <c r="D306" s="3"/>
      <c r="F306" s="19"/>
      <c r="G306" s="3"/>
    </row>
    <row r="307" spans="1:7" ht="15">
      <c r="A307" s="23"/>
      <c r="B307" s="3"/>
      <c r="C307" s="3"/>
      <c r="D307" s="3"/>
      <c r="F307" s="19"/>
      <c r="G307" s="3"/>
    </row>
    <row r="308" spans="1:7" ht="15">
      <c r="A308" s="23"/>
      <c r="B308" s="3"/>
      <c r="C308" s="3"/>
      <c r="D308" s="3"/>
      <c r="F308" s="19"/>
      <c r="G308" s="3"/>
    </row>
    <row r="309" spans="1:7" ht="15">
      <c r="A309" s="23"/>
      <c r="B309" s="3"/>
      <c r="C309" s="3"/>
      <c r="D309" s="3"/>
      <c r="F309" s="19"/>
      <c r="G309" s="3"/>
    </row>
    <row r="310" spans="1:7" ht="15">
      <c r="A310" s="23"/>
      <c r="B310" s="3"/>
      <c r="C310" s="3"/>
      <c r="D310" s="3"/>
      <c r="F310" s="19"/>
      <c r="G310" s="3"/>
    </row>
    <row r="311" spans="1:7" ht="15">
      <c r="A311" s="23"/>
      <c r="B311" s="3"/>
      <c r="C311" s="3"/>
      <c r="D311" s="3"/>
      <c r="F311" s="19"/>
      <c r="G311" s="3"/>
    </row>
    <row r="312" spans="1:7" ht="15">
      <c r="A312" s="23"/>
      <c r="B312" s="3"/>
      <c r="C312" s="3"/>
      <c r="D312" s="3"/>
      <c r="F312" s="19"/>
      <c r="G312" s="3"/>
    </row>
    <row r="313" spans="1:7" ht="15">
      <c r="A313" s="23"/>
      <c r="B313" s="3"/>
      <c r="C313" s="3"/>
      <c r="D313" s="3"/>
      <c r="F313" s="19"/>
      <c r="G313" s="3"/>
    </row>
    <row r="314" spans="1:7" ht="15">
      <c r="A314" s="23"/>
      <c r="B314" s="3"/>
      <c r="C314" s="3"/>
      <c r="D314" s="3"/>
      <c r="F314" s="19"/>
      <c r="G314" s="3"/>
    </row>
    <row r="315" spans="1:7" ht="15">
      <c r="A315" s="23"/>
      <c r="B315" s="3"/>
      <c r="C315" s="3"/>
      <c r="D315" s="3"/>
      <c r="F315" s="19"/>
      <c r="G315" s="3"/>
    </row>
    <row r="316" spans="1:7" ht="15">
      <c r="A316" s="23"/>
      <c r="B316" s="3"/>
      <c r="C316" s="3"/>
      <c r="D316" s="3"/>
      <c r="F316" s="19"/>
      <c r="G316" s="3"/>
    </row>
    <row r="317" spans="1:7" ht="15">
      <c r="A317" s="23"/>
      <c r="B317" s="3"/>
      <c r="C317" s="3"/>
      <c r="D317" s="3"/>
      <c r="F317" s="19"/>
      <c r="G317" s="3"/>
    </row>
    <row r="318" spans="1:7" ht="15">
      <c r="A318" s="23"/>
      <c r="B318" s="3"/>
      <c r="C318" s="3"/>
      <c r="D318" s="3"/>
      <c r="F318" s="19"/>
      <c r="G318" s="3"/>
    </row>
    <row r="319" spans="1:7" ht="15">
      <c r="A319" s="23"/>
      <c r="B319" s="3"/>
      <c r="C319" s="3"/>
      <c r="D319" s="3"/>
      <c r="F319" s="19"/>
      <c r="G319" s="3"/>
    </row>
    <row r="320" spans="1:7" ht="15">
      <c r="A320" s="23"/>
      <c r="B320" s="3"/>
      <c r="C320" s="3"/>
      <c r="D320" s="3"/>
      <c r="F320" s="19"/>
      <c r="G320" s="3"/>
    </row>
    <row r="321" spans="1:7" ht="15">
      <c r="A321" s="23"/>
      <c r="B321" s="3"/>
      <c r="C321" s="3"/>
      <c r="D321" s="3"/>
      <c r="F321" s="19"/>
      <c r="G321" s="3"/>
    </row>
    <row r="322" spans="1:7" ht="15">
      <c r="A322" s="23"/>
      <c r="B322" s="3"/>
      <c r="C322" s="3"/>
      <c r="D322" s="3"/>
      <c r="F322" s="19"/>
      <c r="G322" s="3"/>
    </row>
    <row r="323" spans="1:7" ht="15">
      <c r="A323" s="23"/>
      <c r="B323" s="3"/>
      <c r="C323" s="3"/>
      <c r="D323" s="3"/>
      <c r="F323" s="19"/>
      <c r="G323" s="3"/>
    </row>
    <row r="324" spans="1:7" ht="15">
      <c r="A324" s="23"/>
      <c r="B324" s="3"/>
      <c r="C324" s="3"/>
      <c r="D324" s="3"/>
      <c r="F324" s="19"/>
      <c r="G324" s="3"/>
    </row>
    <row r="325" spans="1:7" ht="15">
      <c r="A325" s="23"/>
      <c r="B325" s="3"/>
      <c r="C325" s="3"/>
      <c r="D325" s="3"/>
      <c r="F325" s="19"/>
      <c r="G325" s="3"/>
    </row>
    <row r="326" spans="1:7" ht="15">
      <c r="A326" s="23"/>
      <c r="B326" s="3"/>
      <c r="C326" s="3"/>
      <c r="D326" s="3"/>
      <c r="F326" s="19"/>
      <c r="G326" s="3"/>
    </row>
    <row r="327" spans="1:7" ht="15">
      <c r="A327" s="23"/>
      <c r="B327" s="3"/>
      <c r="C327" s="3"/>
      <c r="D327" s="3"/>
      <c r="F327" s="19"/>
      <c r="G327" s="3"/>
    </row>
    <row r="328" spans="1:7" ht="15">
      <c r="A328" s="23"/>
      <c r="B328" s="3"/>
      <c r="C328" s="3"/>
      <c r="D328" s="3"/>
      <c r="F328" s="19"/>
      <c r="G328" s="3"/>
    </row>
    <row r="329" spans="1:7" ht="15">
      <c r="A329" s="23"/>
      <c r="B329" s="3"/>
      <c r="C329" s="3"/>
      <c r="D329" s="3"/>
      <c r="F329" s="19"/>
      <c r="G329" s="3"/>
    </row>
    <row r="330" spans="1:7" ht="15">
      <c r="A330" s="23"/>
      <c r="B330" s="3"/>
      <c r="C330" s="3"/>
      <c r="D330" s="3"/>
      <c r="F330" s="19"/>
      <c r="G330" s="3"/>
    </row>
    <row r="331" spans="1:7" ht="15">
      <c r="A331" s="23"/>
      <c r="B331" s="3"/>
      <c r="C331" s="3"/>
      <c r="D331" s="3"/>
      <c r="F331" s="19"/>
      <c r="G331" s="3"/>
    </row>
    <row r="332" spans="1:7" ht="15">
      <c r="A332" s="23"/>
      <c r="B332" s="3"/>
      <c r="C332" s="3"/>
      <c r="D332" s="3"/>
      <c r="F332" s="19"/>
      <c r="G332" s="3"/>
    </row>
    <row r="333" spans="1:7" ht="15">
      <c r="A333" s="23"/>
      <c r="B333" s="3"/>
      <c r="C333" s="3"/>
      <c r="D333" s="3"/>
      <c r="F333" s="19"/>
      <c r="G333" s="3"/>
    </row>
    <row r="334" spans="1:7" ht="15">
      <c r="A334" s="23"/>
      <c r="B334" s="3"/>
      <c r="C334" s="3"/>
      <c r="D334" s="3"/>
      <c r="F334" s="19"/>
      <c r="G334" s="3"/>
    </row>
    <row r="335" spans="1:7" ht="15">
      <c r="A335" s="23"/>
      <c r="B335" s="3"/>
      <c r="C335" s="3"/>
      <c r="D335" s="3"/>
      <c r="F335" s="19"/>
      <c r="G335" s="3"/>
    </row>
    <row r="336" spans="1:7" ht="15">
      <c r="A336" s="23"/>
      <c r="B336" s="3"/>
      <c r="C336" s="3"/>
      <c r="D336" s="3"/>
      <c r="F336" s="19"/>
      <c r="G336" s="3"/>
    </row>
    <row r="337" spans="1:7" ht="15">
      <c r="A337" s="23"/>
      <c r="B337" s="3"/>
      <c r="C337" s="3"/>
      <c r="D337" s="3"/>
      <c r="F337" s="19"/>
      <c r="G337" s="3"/>
    </row>
    <row r="338" spans="1:7" ht="15">
      <c r="A338" s="23"/>
      <c r="B338" s="3"/>
      <c r="C338" s="3"/>
      <c r="D338" s="3"/>
      <c r="F338" s="19"/>
      <c r="G338" s="3"/>
    </row>
    <row r="339" spans="1:7" ht="15">
      <c r="A339" s="23"/>
      <c r="B339" s="3"/>
      <c r="C339" s="3"/>
      <c r="D339" s="3"/>
      <c r="F339" s="19"/>
      <c r="G339" s="3"/>
    </row>
    <row r="340" spans="1:7" ht="15">
      <c r="A340" s="23"/>
      <c r="B340" s="3"/>
      <c r="C340" s="3"/>
      <c r="D340" s="3"/>
      <c r="F340" s="19"/>
      <c r="G340" s="3"/>
    </row>
    <row r="341" spans="1:7" ht="15">
      <c r="A341" s="23"/>
      <c r="B341" s="3"/>
      <c r="C341" s="3"/>
      <c r="D341" s="3"/>
      <c r="F341" s="19"/>
      <c r="G341" s="3"/>
    </row>
    <row r="342" spans="1:7" ht="15">
      <c r="A342" s="23"/>
      <c r="B342" s="3"/>
      <c r="C342" s="3"/>
      <c r="D342" s="3"/>
      <c r="F342" s="19"/>
      <c r="G342" s="3"/>
    </row>
    <row r="343" spans="1:7" ht="15">
      <c r="A343" s="23"/>
      <c r="B343" s="3"/>
      <c r="C343" s="3"/>
      <c r="D343" s="3"/>
      <c r="F343" s="19"/>
      <c r="G343" s="3"/>
    </row>
    <row r="344" spans="1:7" ht="15">
      <c r="A344" s="23"/>
      <c r="B344" s="3"/>
      <c r="C344" s="3"/>
      <c r="D344" s="3"/>
      <c r="F344" s="19"/>
      <c r="G344" s="3"/>
    </row>
    <row r="345" spans="1:7" ht="15">
      <c r="A345" s="23"/>
      <c r="B345" s="3"/>
      <c r="C345" s="3"/>
      <c r="D345" s="3"/>
      <c r="F345" s="19"/>
      <c r="G345" s="3"/>
    </row>
    <row r="346" spans="1:7" ht="15">
      <c r="A346" s="23"/>
      <c r="B346" s="3"/>
      <c r="C346" s="3"/>
      <c r="D346" s="3"/>
      <c r="F346" s="19"/>
      <c r="G346" s="3"/>
    </row>
    <row r="347" spans="1:7" ht="15">
      <c r="A347" s="23"/>
      <c r="B347" s="3"/>
      <c r="C347" s="3"/>
      <c r="D347" s="3"/>
      <c r="F347" s="19"/>
      <c r="G347" s="3"/>
    </row>
    <row r="348" spans="1:7" ht="15">
      <c r="A348" s="23"/>
      <c r="B348" s="3"/>
      <c r="C348" s="3"/>
      <c r="D348" s="3"/>
      <c r="F348" s="19"/>
      <c r="G348" s="3"/>
    </row>
    <row r="349" spans="1:7" ht="15">
      <c r="A349" s="23"/>
      <c r="B349" s="3"/>
      <c r="C349" s="3"/>
      <c r="D349" s="3"/>
      <c r="F349" s="19"/>
      <c r="G349" s="3"/>
    </row>
    <row r="350" spans="1:7" ht="15">
      <c r="A350" s="23"/>
      <c r="B350" s="3"/>
      <c r="C350" s="3"/>
      <c r="D350" s="3"/>
      <c r="F350" s="19"/>
      <c r="G350" s="3"/>
    </row>
    <row r="351" spans="1:7" ht="15">
      <c r="A351" s="23"/>
      <c r="B351" s="3"/>
      <c r="C351" s="3"/>
      <c r="D351" s="3"/>
      <c r="F351" s="19"/>
      <c r="G351" s="3"/>
    </row>
    <row r="352" spans="1:7" ht="15">
      <c r="A352" s="23"/>
      <c r="B352" s="3"/>
      <c r="C352" s="3"/>
      <c r="D352" s="3"/>
      <c r="F352" s="19"/>
      <c r="G352" s="3"/>
    </row>
    <row r="353" spans="1:7" ht="15">
      <c r="A353" s="23"/>
      <c r="B353" s="3"/>
      <c r="C353" s="3"/>
      <c r="D353" s="3"/>
      <c r="F353" s="19"/>
      <c r="G353" s="3"/>
    </row>
    <row r="354" spans="1:7" ht="15">
      <c r="A354" s="23"/>
      <c r="B354" s="3"/>
      <c r="C354" s="3"/>
      <c r="D354" s="3"/>
      <c r="F354" s="19"/>
      <c r="G354" s="3"/>
    </row>
    <row r="355" spans="1:7" ht="15">
      <c r="A355" s="23"/>
      <c r="B355" s="3"/>
      <c r="C355" s="3"/>
      <c r="D355" s="3"/>
      <c r="F355" s="19"/>
      <c r="G355" s="3"/>
    </row>
    <row r="356" spans="1:7" ht="15">
      <c r="A356" s="23"/>
      <c r="B356" s="3"/>
      <c r="C356" s="3"/>
      <c r="D356" s="3"/>
      <c r="F356" s="19"/>
      <c r="G356" s="3"/>
    </row>
    <row r="357" spans="1:7" ht="15">
      <c r="A357" s="23"/>
      <c r="B357" s="3"/>
      <c r="C357" s="3"/>
      <c r="D357" s="3"/>
      <c r="F357" s="19"/>
      <c r="G357" s="3"/>
    </row>
    <row r="358" spans="1:7" ht="15">
      <c r="A358" s="23"/>
      <c r="B358" s="3"/>
      <c r="C358" s="3"/>
      <c r="D358" s="3"/>
      <c r="F358" s="19"/>
      <c r="G358" s="3"/>
    </row>
    <row r="359" spans="1:7" ht="15">
      <c r="A359" s="23"/>
      <c r="B359" s="3"/>
      <c r="C359" s="3"/>
      <c r="D359" s="3"/>
      <c r="F359" s="19"/>
      <c r="G359" s="3"/>
    </row>
    <row r="360" spans="1:7" ht="15">
      <c r="A360" s="23"/>
      <c r="B360" s="3"/>
      <c r="C360" s="3"/>
      <c r="D360" s="3"/>
      <c r="F360" s="19"/>
      <c r="G360" s="3"/>
    </row>
    <row r="361" spans="1:7" ht="15">
      <c r="A361" s="23"/>
      <c r="B361" s="3"/>
      <c r="C361" s="3"/>
      <c r="D361" s="3"/>
      <c r="F361" s="19"/>
      <c r="G361" s="3"/>
    </row>
    <row r="362" spans="1:7" ht="15">
      <c r="A362" s="23"/>
      <c r="B362" s="3"/>
      <c r="C362" s="3"/>
      <c r="D362" s="3"/>
      <c r="F362" s="19"/>
      <c r="G362" s="3"/>
    </row>
    <row r="363" spans="1:7" ht="15">
      <c r="A363" s="23"/>
      <c r="B363" s="3"/>
      <c r="C363" s="3"/>
      <c r="D363" s="3"/>
      <c r="F363" s="19"/>
      <c r="G363" s="3"/>
    </row>
    <row r="364" spans="1:7" ht="15">
      <c r="A364" s="23"/>
      <c r="B364" s="3"/>
      <c r="C364" s="3"/>
      <c r="D364" s="3"/>
      <c r="F364" s="19"/>
      <c r="G364" s="3"/>
    </row>
    <row r="365" spans="1:7" ht="15">
      <c r="A365" s="23"/>
      <c r="B365" s="3"/>
      <c r="C365" s="3"/>
      <c r="D365" s="3"/>
      <c r="F365" s="19"/>
      <c r="G365" s="3"/>
    </row>
    <row r="366" spans="1:7" ht="15">
      <c r="A366" s="23"/>
      <c r="B366" s="3"/>
      <c r="C366" s="3"/>
      <c r="D366" s="3"/>
      <c r="F366" s="19"/>
      <c r="G366" s="3"/>
    </row>
    <row r="367" spans="1:7" ht="15">
      <c r="A367" s="23"/>
      <c r="B367" s="3"/>
      <c r="C367" s="3"/>
      <c r="D367" s="3"/>
      <c r="F367" s="19"/>
      <c r="G367" s="3"/>
    </row>
    <row r="368" spans="1:7" ht="15">
      <c r="A368" s="23"/>
      <c r="B368" s="3"/>
      <c r="C368" s="3"/>
      <c r="D368" s="3"/>
      <c r="F368" s="19"/>
      <c r="G368" s="3"/>
    </row>
    <row r="369" spans="1:7" ht="15">
      <c r="A369" s="23"/>
      <c r="B369" s="3"/>
      <c r="C369" s="3"/>
      <c r="D369" s="3"/>
      <c r="F369" s="19"/>
      <c r="G369" s="3"/>
    </row>
    <row r="370" spans="1:7" ht="15">
      <c r="A370" s="23"/>
      <c r="B370" s="3"/>
      <c r="C370" s="3"/>
      <c r="D370" s="3"/>
      <c r="F370" s="19"/>
      <c r="G370" s="3"/>
    </row>
    <row r="371" spans="1:7" ht="15">
      <c r="A371" s="23"/>
      <c r="B371" s="3"/>
      <c r="C371" s="3"/>
      <c r="D371" s="3"/>
      <c r="F371" s="19"/>
      <c r="G371" s="3"/>
    </row>
    <row r="372" spans="1:7" ht="15">
      <c r="A372" s="23"/>
      <c r="B372" s="3"/>
      <c r="C372" s="3"/>
      <c r="D372" s="3"/>
      <c r="F372" s="19"/>
      <c r="G372" s="3"/>
    </row>
    <row r="373" spans="1:7" ht="15">
      <c r="A373" s="23"/>
      <c r="B373" s="3"/>
      <c r="C373" s="3"/>
      <c r="D373" s="3"/>
      <c r="F373" s="19"/>
      <c r="G373" s="3"/>
    </row>
    <row r="374" spans="1:7" ht="15">
      <c r="A374" s="23"/>
      <c r="B374" s="3"/>
      <c r="C374" s="3"/>
      <c r="D374" s="3"/>
      <c r="F374" s="19"/>
      <c r="G374" s="3"/>
    </row>
    <row r="375" spans="1:7" ht="15">
      <c r="A375" s="23"/>
      <c r="B375" s="3"/>
      <c r="C375" s="3"/>
      <c r="D375" s="3"/>
      <c r="F375" s="19"/>
      <c r="G375" s="3"/>
    </row>
    <row r="376" spans="1:7" ht="15">
      <c r="A376" s="23"/>
      <c r="B376" s="3"/>
      <c r="C376" s="3"/>
      <c r="D376" s="3"/>
      <c r="F376" s="19"/>
      <c r="G376" s="3"/>
    </row>
    <row r="377" spans="1:7" ht="15">
      <c r="A377" s="24"/>
      <c r="B377" s="3"/>
      <c r="C377" s="3"/>
      <c r="D377" s="3"/>
      <c r="F377" s="19"/>
      <c r="G377" s="3"/>
    </row>
    <row r="378" spans="1:7" ht="15">
      <c r="A378" s="23"/>
      <c r="B378" s="3"/>
      <c r="C378" s="3"/>
      <c r="D378" s="3"/>
      <c r="F378" s="19"/>
      <c r="G378" s="3"/>
    </row>
    <row r="379" spans="1:7" ht="15">
      <c r="A379" s="23"/>
      <c r="B379" s="3"/>
      <c r="C379" s="3"/>
      <c r="D379" s="3"/>
      <c r="F379" s="19"/>
      <c r="G379" s="3"/>
    </row>
    <row r="380" spans="1:7" ht="15">
      <c r="A380" s="23"/>
      <c r="B380" s="3"/>
      <c r="C380" s="3"/>
      <c r="D380" s="3"/>
      <c r="F380" s="19"/>
      <c r="G380" s="3"/>
    </row>
    <row r="381" spans="1:7" ht="15">
      <c r="A381" s="23"/>
      <c r="B381" s="3"/>
      <c r="C381" s="3"/>
      <c r="D381" s="3"/>
      <c r="F381" s="19"/>
      <c r="G381" s="3"/>
    </row>
    <row r="382" spans="1:7" ht="15">
      <c r="A382" s="23"/>
      <c r="B382" s="3"/>
      <c r="C382" s="3"/>
      <c r="D382" s="3"/>
      <c r="F382" s="19"/>
      <c r="G382" s="3"/>
    </row>
    <row r="383" spans="1:7" ht="15">
      <c r="A383" s="24"/>
      <c r="B383" s="3"/>
      <c r="C383" s="3"/>
      <c r="D383" s="3"/>
      <c r="F383" s="19"/>
      <c r="G383" s="3"/>
    </row>
    <row r="384" spans="1:7" ht="15">
      <c r="A384" s="23"/>
      <c r="B384" s="3"/>
      <c r="C384" s="3"/>
      <c r="D384" s="3"/>
      <c r="F384" s="19"/>
      <c r="G384" s="3"/>
    </row>
    <row r="385" spans="1:7" ht="15">
      <c r="A385" s="23"/>
      <c r="B385" s="3"/>
      <c r="C385" s="3"/>
      <c r="D385" s="3"/>
      <c r="F385" s="19"/>
      <c r="G385" s="3"/>
    </row>
    <row r="386" spans="1:7" ht="15">
      <c r="A386" s="23"/>
      <c r="B386" s="3"/>
      <c r="C386" s="3"/>
      <c r="D386" s="3"/>
      <c r="F386" s="19"/>
      <c r="G386" s="3"/>
    </row>
    <row r="387" spans="1:7" ht="15">
      <c r="A387" s="23"/>
      <c r="B387" s="3"/>
      <c r="C387" s="3"/>
      <c r="D387" s="3"/>
      <c r="F387" s="19"/>
      <c r="G387" s="3"/>
    </row>
    <row r="388" spans="1:7" ht="15">
      <c r="A388" s="23"/>
      <c r="B388" s="3"/>
      <c r="C388" s="3"/>
      <c r="D388" s="3"/>
      <c r="F388" s="19"/>
      <c r="G388" s="3"/>
    </row>
    <row r="389" spans="1:7" ht="15">
      <c r="A389" s="23"/>
      <c r="B389" s="3"/>
      <c r="C389" s="3"/>
      <c r="D389" s="3"/>
      <c r="F389" s="19"/>
      <c r="G389" s="3"/>
    </row>
    <row r="390" spans="1:7" ht="15">
      <c r="A390" s="23"/>
      <c r="B390" s="3"/>
      <c r="C390" s="3"/>
      <c r="D390" s="3"/>
      <c r="F390" s="19"/>
      <c r="G390" s="3"/>
    </row>
    <row r="391" spans="1:7" ht="15">
      <c r="A391" s="23"/>
      <c r="B391" s="3"/>
      <c r="C391" s="3"/>
      <c r="D391" s="3"/>
      <c r="F391" s="19"/>
      <c r="G391" s="3"/>
    </row>
    <row r="392" spans="1:7" ht="15">
      <c r="A392" s="23"/>
      <c r="B392" s="3"/>
      <c r="C392" s="3"/>
      <c r="D392" s="3"/>
      <c r="F392" s="19"/>
      <c r="G392" s="3"/>
    </row>
    <row r="393" spans="1:7" ht="15">
      <c r="A393" s="23"/>
      <c r="B393" s="3"/>
      <c r="C393" s="3"/>
      <c r="D393" s="3"/>
      <c r="F393" s="19"/>
      <c r="G39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System_data</vt:lpstr>
      <vt:lpstr>Bus</vt:lpstr>
      <vt:lpstr>Branch</vt:lpstr>
      <vt:lpstr>SM_Unit</vt:lpstr>
      <vt:lpstr>load_factor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Corporation</dc:creator>
  <cp:keywords/>
  <cp:lastModifiedBy>Alvaro Avendaño</cp:lastModifiedBy>
  <dcterms:created xsi:type="dcterms:W3CDTF">1996-10-14T23:33:28Z</dcterms:created>
  <dcterms:modified xsi:type="dcterms:W3CDTF">2022-01-26T00:44:41Z</dcterms:modified>
</cp:coreProperties>
</file>