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C" sheetId="1" r:id="rId3"/>
    <sheet state="visible" name="Monday" sheetId="2" r:id="rId4"/>
    <sheet state="visible" name="Tuesday" sheetId="3" r:id="rId5"/>
    <sheet state="visible" name="Wednesday" sheetId="4" r:id="rId6"/>
    <sheet state="visible" name="Thursday" sheetId="5" r:id="rId7"/>
    <sheet state="visible" name="Friday" sheetId="6" r:id="rId8"/>
    <sheet state="visible" name="score" sheetId="7" r:id="rId9"/>
  </sheets>
  <definedNames/>
  <calcPr/>
</workbook>
</file>

<file path=xl/sharedStrings.xml><?xml version="1.0" encoding="utf-8"?>
<sst xmlns="http://schemas.openxmlformats.org/spreadsheetml/2006/main" count="63" uniqueCount="41">
  <si>
    <t>Roster</t>
  </si>
  <si>
    <t>1000 ~ 1030</t>
  </si>
  <si>
    <t>1030 ~ 1100</t>
  </si>
  <si>
    <t>1100 ~ 1130</t>
  </si>
  <si>
    <t>1130 ~ 1200</t>
  </si>
  <si>
    <t>1200 ~ 1230</t>
  </si>
  <si>
    <t>1230 ~ 1300</t>
  </si>
  <si>
    <t>1300 ~ 1330</t>
  </si>
  <si>
    <t>1330 ~ 1400</t>
  </si>
  <si>
    <t>1400 ~ 1430</t>
  </si>
  <si>
    <t>1430 ~ 1500</t>
  </si>
  <si>
    <t>1500 ~ 1530</t>
  </si>
  <si>
    <t>1530 ~ 1600</t>
  </si>
  <si>
    <t>1600 ~ 1630</t>
  </si>
  <si>
    <t>1630 ~ 1700</t>
  </si>
  <si>
    <t>1700 ~ 1730</t>
  </si>
  <si>
    <t>1730 ~ 1800</t>
  </si>
  <si>
    <t>1800 ~ 1830</t>
  </si>
  <si>
    <t>hour(s)</t>
  </si>
  <si>
    <t>delta</t>
  </si>
  <si>
    <t>更數(s)</t>
  </si>
  <si>
    <t>Remarks</t>
  </si>
  <si>
    <t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t>
  </si>
  <si>
    <t>Anson</t>
  </si>
  <si>
    <t>阿Hung</t>
  </si>
  <si>
    <t>阿芝</t>
  </si>
  <si>
    <t>Kay</t>
  </si>
  <si>
    <t>Color</t>
  </si>
  <si>
    <t>continous</t>
  </si>
  <si>
    <t>Best</t>
  </si>
  <si>
    <t>all count</t>
  </si>
  <si>
    <t>wanted</t>
  </si>
  <si>
    <t>overall</t>
  </si>
  <si>
    <t>Beeno</t>
  </si>
  <si>
    <t>Chris</t>
  </si>
  <si>
    <t>Kelvin</t>
  </si>
  <si>
    <t>Percy</t>
  </si>
  <si>
    <t>Emily</t>
  </si>
  <si>
    <t>&lt;reserved&gt;</t>
  </si>
  <si>
    <t>score</t>
  </si>
  <si>
    <t>如有任何更改，請到Facebook填寫《調更紀錄》！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</si>
</sst>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.###############"/>
    <numFmt numFmtId="166" formatCode="#,##0.0"/>
  </numFmts>
  <fonts count="7">
    <font>
      <sz val="10.0"/>
      <color rgb="FF000000"/>
      <name val="Arial"/>
    </font>
    <font>
      <b/>
      <sz val="12.0"/>
      <color rgb="FFFFFFFF"/>
    </font>
    <font/>
    <font>
      <sz val="12.0"/>
      <color rgb="FF000000"/>
    </font>
    <font>
      <sz val="12.0"/>
    </font>
    <font>
      <sz val="12.0"/>
      <color rgb="FFFFFFFF"/>
    </font>
    <font>
      <b/>
      <sz val="12.0"/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wrapText="1"/>
    </xf>
    <xf borderId="1" fillId="2" fontId="1" numFmtId="0" xfId="0" applyAlignment="1" applyBorder="1" applyFont="1">
      <alignment horizontal="center" vertical="center"/>
    </xf>
    <xf borderId="1" fillId="2" fontId="1" numFmtId="165" xfId="0" applyAlignment="1" applyBorder="1" applyFont="1" applyNumberFormat="1">
      <alignment horizontal="center" vertical="center" wrapText="1"/>
    </xf>
    <xf borderId="1" fillId="2" fontId="1" numFmtId="165" xfId="0" applyAlignment="1" applyBorder="1" applyFont="1" applyNumberForma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2" fillId="3" fontId="2" numFmtId="0" xfId="0" applyAlignment="1" applyBorder="1" applyFill="1" applyFont="1">
      <alignment wrapText="1"/>
    </xf>
    <xf borderId="3" fillId="0" fontId="2" numFmtId="0" xfId="0" applyAlignment="1" applyBorder="1" applyFont="1">
      <alignment wrapText="1"/>
    </xf>
    <xf borderId="4" fillId="3" fontId="2" numFmtId="0" xfId="0" applyAlignment="1" applyBorder="1" applyFont="1">
      <alignment wrapText="1"/>
    </xf>
    <xf borderId="1" fillId="2" fontId="5" numFmtId="0" xfId="0" applyAlignment="1" applyBorder="1" applyFont="1">
      <alignment wrapText="1"/>
    </xf>
    <xf borderId="5" fillId="2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wrapText="1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4" fontId="1" numFmtId="165" xfId="0" applyAlignment="1" applyBorder="1" applyFill="1" applyFont="1" applyNumberFormat="1">
      <alignment horizontal="left" vertical="center"/>
    </xf>
    <xf borderId="5" fillId="4" fontId="1" numFmtId="0" xfId="0" applyAlignment="1" applyBorder="1" applyFont="1">
      <alignment horizontal="left" vertical="center" wrapText="1"/>
    </xf>
    <xf borderId="7" fillId="0" fontId="2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1" fillId="0" fontId="6" numFmtId="0" xfId="0" applyAlignment="1" applyBorder="1" applyFont="1">
      <alignment vertical="center"/>
    </xf>
    <xf borderId="5" fillId="4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5" fillId="0" fontId="3" numFmtId="166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wrapText="1"/>
    </xf>
    <xf borderId="1" fillId="5" fontId="3" numFmtId="0" xfId="0" applyAlignment="1" applyBorder="1" applyFill="1" applyFont="1">
      <alignment vertical="center"/>
    </xf>
    <xf borderId="0" fillId="0" fontId="2" numFmtId="0" xfId="0" applyAlignment="1" applyFont="1">
      <alignment wrapText="1"/>
    </xf>
    <xf borderId="1" fillId="6" fontId="3" numFmtId="0" xfId="0" applyAlignment="1" applyBorder="1" applyFill="1" applyFont="1">
      <alignment horizontal="center" vertical="center"/>
    </xf>
    <xf borderId="1" fillId="7" fontId="3" numFmtId="0" xfId="0" applyAlignment="1" applyBorder="1" applyFill="1" applyFont="1">
      <alignment vertical="center"/>
    </xf>
    <xf borderId="1" fillId="8" fontId="4" numFmtId="0" xfId="0" applyAlignment="1" applyBorder="1" applyFill="1" applyFont="1">
      <alignment vertical="center"/>
    </xf>
    <xf borderId="1" fillId="9" fontId="3" numFmtId="0" xfId="0" applyAlignment="1" applyBorder="1" applyFill="1" applyFont="1">
      <alignment vertical="center"/>
    </xf>
    <xf borderId="0" fillId="0" fontId="2" numFmtId="0" xfId="0" applyAlignment="1" applyFont="1">
      <alignment wrapText="1"/>
    </xf>
    <xf borderId="0" fillId="0" fontId="2" numFmtId="9" xfId="0" applyAlignment="1" applyFont="1" applyNumberFormat="1">
      <alignment wrapText="1"/>
    </xf>
    <xf borderId="0" fillId="0" fontId="2" numFmtId="10" xfId="0" applyAlignment="1" applyFont="1" applyNumberFormat="1">
      <alignment wrapText="1"/>
    </xf>
    <xf borderId="1" fillId="10" fontId="3" numFmtId="0" xfId="0" applyAlignment="1" applyBorder="1" applyFill="1" applyFont="1">
      <alignment vertical="center"/>
    </xf>
    <xf borderId="1" fillId="11" fontId="3" numFmtId="0" xfId="0" applyAlignment="1" applyBorder="1" applyFill="1" applyFont="1">
      <alignment vertical="center"/>
    </xf>
    <xf borderId="1" fillId="12" fontId="3" numFmtId="0" xfId="0" applyAlignment="1" applyBorder="1" applyFill="1" applyFont="1">
      <alignment vertical="center"/>
    </xf>
    <xf borderId="1" fillId="13" fontId="3" numFmtId="0" xfId="0" applyAlignment="1" applyBorder="1" applyFill="1" applyFont="1">
      <alignment vertical="center"/>
    </xf>
    <xf borderId="1" fillId="14" fontId="3" numFmtId="0" xfId="0" applyAlignment="1" applyBorder="1" applyFill="1" applyFont="1">
      <alignment vertical="center"/>
    </xf>
    <xf borderId="8" fillId="0" fontId="2" numFmtId="0" xfId="0" applyAlignment="1" applyBorder="1" applyFont="1">
      <alignment wrapText="1"/>
    </xf>
    <xf borderId="9" fillId="0" fontId="4" numFmtId="0" xfId="0" applyAlignment="1" applyBorder="1" applyFont="1">
      <alignment wrapText="1"/>
    </xf>
    <xf borderId="5" fillId="0" fontId="6" numFmtId="0" xfId="0" applyAlignment="1" applyBorder="1" applyFont="1">
      <alignment horizontal="center" wrapText="1"/>
    </xf>
  </cellXfs>
  <cellStyles count="1">
    <cellStyle xfId="0" name="Normal" builtinId="0"/>
  </cellStyles>
  <dxfs count="19">
    <dxf>
      <font>
        <color rgb="FF000000"/>
      </font>
      <fill>
        <patternFill patternType="solid">
          <fgColor rgb="FF00B0F0"/>
          <bgColor rgb="FF00B0F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FF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CC00"/>
      </font>
      <fill>
        <patternFill patternType="solid">
          <fgColor rgb="FF00CC00"/>
          <bgColor rgb="FF00CC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CCCCCC"/>
          <bgColor rgb="FFCCCCCC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CCCCCC"/>
          <bgColor rgb="FFCCCCCC"/>
        </patternFill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0000FF"/>
      </font>
      <fill>
        <patternFill patternType="none"/>
      </fill>
      <alignment wrapText="1"/>
      <border>
        <left/>
        <right/>
        <top/>
        <bottom/>
      </border>
    </dxf>
    <dxf>
      <font/>
      <fill>
        <patternFill patternType="solid">
          <fgColor rgb="FFF4CCCC"/>
          <bgColor rgb="FFF4CCCC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E06666"/>
          <bgColor rgb="FFE06666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9CB9C"/>
          <bgColor rgb="FFF9CB9C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6D9EEB"/>
          <bgColor rgb="FF6D9EEB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B4A7D6"/>
          <bgColor rgb="FFB4A7D6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B6D7A8"/>
          <bgColor rgb="FFB6D7A8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6B26B"/>
          <bgColor rgb="FFF6B26B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7.xml"/><Relationship Id="rId9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4.xml"/><Relationship Id="rId7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3" t="str">
        <f>DATE(2015,5,18)</f>
        <v>18/05/2015</v>
      </c>
      <c r="B1" s="6" t="str">
        <f t="array" ref="B1:R1">TRANSPOSE(MIC!$A$2:$A$18)</f>
        <v>1000 ~ 1030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6.5" customHeight="1">
      <c r="A2" s="7" t="str">
        <f>MIC!H4&amp;"("&amp;COUNTIF(Monday!B2:R2,1)+COUNTIF(Tuesday!B2:R2,1)+COUNTIF(Wednesday!B2:R2,1)+COUNTIF(Thursday!B2:R2,1)+COUNTIF(Friday!B2:R2,1)&amp;"/"&amp;MIC!J4&amp;")"</f>
        <v>Anson(17/11)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6.5" customHeight="1">
      <c r="A3" s="7" t="str">
        <f>MIC!H5&amp;"("&amp;COUNTIF(Monday!B3:R3,1)+COUNTIF(Tuesday!B3:R3,1)+COUNTIF(Wednesday!B3:R3,1)+COUNTIF(Thursday!B3:R3,1)+COUNTIF(Friday!B3:R3,1)&amp;"/"&amp;MIC!J5&amp;")"</f>
        <v>阿Hung(79/3)</v>
      </c>
      <c r="B3" s="8">
        <v>1.0</v>
      </c>
      <c r="C3" s="8">
        <v>1.0</v>
      </c>
      <c r="D3" s="8">
        <v>1.0</v>
      </c>
      <c r="E3" s="8">
        <v>1.0</v>
      </c>
      <c r="F3" s="8">
        <v>1.0</v>
      </c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</row>
    <row r="4" ht="16.5" customHeight="1">
      <c r="A4" s="7" t="str">
        <f>MIC!H6&amp;"("&amp;COUNTIF(Monday!B4:R4,1)+COUNTIF(Tuesday!B4:R4,1)+COUNTIF(Wednesday!B4:R4,1)+COUNTIF(Thursday!B4:R4,1)+COUNTIF(Friday!B4:R4,1)&amp;"/"&amp;MIC!J6&amp;")"</f>
        <v>阿芝(68/3)</v>
      </c>
      <c r="B4" s="8">
        <v>1.0</v>
      </c>
      <c r="C4" s="8">
        <v>1.0</v>
      </c>
      <c r="D4" s="8">
        <v>1.0</v>
      </c>
      <c r="E4" s="8">
        <v>1.0</v>
      </c>
      <c r="F4" s="8">
        <v>1.0</v>
      </c>
      <c r="G4" s="8">
        <v>1.0</v>
      </c>
      <c r="H4" s="8">
        <v>1.0</v>
      </c>
      <c r="I4" s="8">
        <v>1.0</v>
      </c>
      <c r="J4" s="8">
        <v>1.0</v>
      </c>
      <c r="K4" s="8">
        <v>1.0</v>
      </c>
      <c r="L4" s="8">
        <v>1.0</v>
      </c>
      <c r="M4" s="8">
        <v>1.0</v>
      </c>
      <c r="N4" s="8">
        <v>1.0</v>
      </c>
      <c r="O4" s="8">
        <v>1.0</v>
      </c>
      <c r="P4" s="8">
        <v>2.0</v>
      </c>
      <c r="Q4" s="8">
        <v>2.0</v>
      </c>
      <c r="R4" s="8">
        <v>2.0</v>
      </c>
    </row>
    <row r="5" ht="16.5" customHeight="1">
      <c r="A5" s="7" t="str">
        <f>MIC!H7&amp;"("&amp;COUNTIF(Monday!B5:R5,1)+COUNTIF(Tuesday!B5:R5,1)+COUNTIF(Wednesday!B5:R5,1)+COUNTIF(Thursday!B5:R5,1)+COUNTIF(Friday!B5:R5,1)&amp;"/"&amp;MIC!J7&amp;")"</f>
        <v>Kay(0/0)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.5" customHeight="1">
      <c r="A6" s="7" t="str">
        <f>MIC!H8&amp;"("&amp;COUNTIF(Monday!B6:R6,1)+COUNTIF(Tuesday!B6:R6,1)+COUNTIF(Wednesday!B6:R6,1)+COUNTIF(Thursday!B6:R6,1)+COUNTIF(Friday!B6:R6,1)&amp;"/"&amp;MIC!J8&amp;")"</f>
        <v>Color(51/0)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</row>
    <row r="7" ht="16.5" customHeight="1">
      <c r="A7" s="7" t="str">
        <f>MIC!H9&amp;"("&amp;COUNTIF(Monday!B7:R7,1)+COUNTIF(Tuesday!B7:R7,1)+COUNTIF(Wednesday!B7:R7,1)+COUNTIF(Thursday!B7:R7,1)+COUNTIF(Friday!B7:R7,1)&amp;"/"&amp;MIC!J9&amp;")"</f>
        <v>Beeno(85/0)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</row>
    <row r="8" ht="16.5" customHeight="1">
      <c r="A8" s="7" t="str">
        <f>MIC!H10&amp;"("&amp;COUNTIF(Monday!B8:R8,1)+COUNTIF(Tuesday!B8:R8,1)+COUNTIF(Wednesday!B8:R8,1)+COUNTIF(Thursday!B8:R8,1)+COUNTIF(Friday!B8:R8,1)&amp;"/"&amp;MIC!J10&amp;")"</f>
        <v>Chris(85/0)</v>
      </c>
      <c r="B8" s="8">
        <v>1.0</v>
      </c>
      <c r="C8" s="8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8">
        <v>1.0</v>
      </c>
      <c r="M8" s="8">
        <v>1.0</v>
      </c>
      <c r="N8" s="8">
        <v>1.0</v>
      </c>
      <c r="O8" s="8">
        <v>1.0</v>
      </c>
      <c r="P8" s="8">
        <v>1.0</v>
      </c>
      <c r="Q8" s="8">
        <v>1.0</v>
      </c>
      <c r="R8" s="8">
        <v>1.0</v>
      </c>
    </row>
    <row r="9" ht="16.5" customHeight="1">
      <c r="A9" s="7" t="str">
        <f>MIC!H11&amp;"("&amp;COUNTIF(Monday!B9:R9,1)+COUNTIF(Tuesday!B9:R9,1)+COUNTIF(Wednesday!B9:R9,1)+COUNTIF(Thursday!B9:R9,1)+COUNTIF(Friday!B9:R9,1)&amp;"/"&amp;MIC!J11&amp;")"</f>
        <v>Kelvin(0/8.5)</v>
      </c>
      <c r="B9" s="8">
        <v>2.0</v>
      </c>
      <c r="C9" s="8">
        <v>2.0</v>
      </c>
      <c r="D9" s="8">
        <v>2.0</v>
      </c>
      <c r="E9" s="8">
        <v>2.0</v>
      </c>
      <c r="F9" s="8">
        <v>2.0</v>
      </c>
      <c r="G9" s="8">
        <v>2.0</v>
      </c>
      <c r="H9" s="8">
        <v>2.0</v>
      </c>
      <c r="I9" s="8">
        <v>2.0</v>
      </c>
      <c r="J9" s="8">
        <v>2.0</v>
      </c>
      <c r="K9" s="8">
        <v>2.0</v>
      </c>
      <c r="L9" s="8">
        <v>2.0</v>
      </c>
      <c r="M9" s="8">
        <v>2.0</v>
      </c>
      <c r="N9" s="8">
        <v>2.0</v>
      </c>
      <c r="O9" s="8">
        <v>2.0</v>
      </c>
      <c r="P9" s="8">
        <v>2.0</v>
      </c>
      <c r="Q9" s="8">
        <v>2.0</v>
      </c>
      <c r="R9" s="8">
        <v>2.0</v>
      </c>
    </row>
    <row r="10" ht="16.5" customHeight="1">
      <c r="A10" s="7" t="str">
        <f>MIC!H12&amp;"("&amp;COUNTIF(Monday!B10:R10,1)+COUNTIF(Tuesday!B10:R10,1)+COUNTIF(Wednesday!B10:R10,1)+COUNTIF(Thursday!B10:R10,1)+COUNTIF(Friday!B10:R10,1)&amp;"/"&amp;MIC!J12&amp;")"</f>
        <v>Percy(0/0)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ht="16.5" customHeight="1">
      <c r="A11" s="7" t="str">
        <f>MIC!H13&amp;"("&amp;COUNTIF(Monday!B11:R11,1)+COUNTIF(Tuesday!B11:R11,1)+COUNTIF(Wednesday!B11:R11,1)+COUNTIF(Thursday!B11:R11,1)+COUNTIF(Friday!B11:R11,1)&amp;"/"&amp;MIC!J13&amp;")"</f>
        <v>Emily(0/17)</v>
      </c>
      <c r="B11" s="19">
        <v>10.0</v>
      </c>
      <c r="C11" s="19">
        <v>10.0</v>
      </c>
      <c r="D11" s="19">
        <v>10.0</v>
      </c>
      <c r="E11" s="19">
        <v>10.0</v>
      </c>
      <c r="F11" s="19">
        <v>10.0</v>
      </c>
      <c r="G11" s="19">
        <v>10.0</v>
      </c>
      <c r="H11" s="19">
        <v>10.0</v>
      </c>
      <c r="I11" s="19">
        <v>10.0</v>
      </c>
      <c r="J11" s="19">
        <v>10.0</v>
      </c>
      <c r="K11" s="19">
        <v>10.0</v>
      </c>
      <c r="L11" s="19">
        <v>10.0</v>
      </c>
      <c r="M11" s="19">
        <v>10.0</v>
      </c>
      <c r="N11" s="19">
        <v>10.0</v>
      </c>
      <c r="O11" s="19">
        <v>10.0</v>
      </c>
      <c r="P11" s="19">
        <v>10.0</v>
      </c>
      <c r="Q11" s="19">
        <v>10.0</v>
      </c>
      <c r="R11" s="19">
        <v>10.0</v>
      </c>
    </row>
    <row r="12" ht="16.5" customHeight="1">
      <c r="A12" s="7" t="str">
        <f>MIC!H14&amp;"("&amp;COUNTIF(Monday!B12:R12,1)+COUNTIF(Tuesday!B12:R12,1)+COUNTIF(Wednesday!B12:R12,1)+COUNTIF(Thursday!B12:R12,1)+COUNTIF(Friday!B12:R12,1)&amp;"/"&amp;MIC!J14&amp;")"</f>
        <v>&lt;reserved&gt;(0/)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1"/>
      <c r="P12" s="11"/>
      <c r="Q12" s="11"/>
      <c r="R12" s="11"/>
    </row>
    <row r="13" ht="16.5" customHeight="1">
      <c r="A13" s="7" t="str">
        <f>MIC!H15&amp;"("&amp;COUNTIF(Monday!B13:R13,1)+COUNTIF(Tuesday!B13:R13,1)+COUNTIF(Wednesday!B13:R13,1)+COUNTIF(Thursday!B13:R13,1)+COUNTIF(Friday!B13:R13,1)&amp;"/"&amp;MIC!J15&amp;")"</f>
        <v>&lt;reserved&gt;(0/)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</row>
    <row r="14" ht="16.5" customHeight="1">
      <c r="A14" s="20" t="s">
        <v>21</v>
      </c>
      <c r="B14" s="21" t="s">
        <v>22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allowBlank="1" showDropDown="1" showErrorMessage="1" sqref="B2:R13">
      <formula1>"1,2,10,20,0"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3" t="str">
        <f>DATEVALUE(Monday!A1)+1</f>
        <v>19/05/2015</v>
      </c>
      <c r="B1" s="6" t="str">
        <f>Monday!B1</f>
        <v>1000 ~ 1030</v>
      </c>
      <c r="C1" s="6" t="str">
        <f>Monday!C1</f>
        <v>1030 ~ 1100</v>
      </c>
      <c r="D1" s="6" t="str">
        <f>Monday!D1</f>
        <v>1100 ~ 1130</v>
      </c>
      <c r="E1" s="6" t="str">
        <f>Monday!E1</f>
        <v>1130 ~ 1200</v>
      </c>
      <c r="F1" s="6" t="str">
        <f>Monday!F1</f>
        <v>1200 ~ 1230</v>
      </c>
      <c r="G1" s="6" t="str">
        <f>Monday!G1</f>
        <v>1230 ~ 1300</v>
      </c>
      <c r="H1" s="6" t="str">
        <f>Monday!H1</f>
        <v>1300 ~ 1330</v>
      </c>
      <c r="I1" s="6" t="str">
        <f>Monday!I1</f>
        <v>1330 ~ 1400</v>
      </c>
      <c r="J1" s="6" t="str">
        <f>Monday!J1</f>
        <v>1400 ~ 1430</v>
      </c>
      <c r="K1" s="6" t="str">
        <f>Monday!K1</f>
        <v>1430 ~ 1500</v>
      </c>
      <c r="L1" s="6" t="str">
        <f>Monday!L1</f>
        <v>1500 ~ 1530</v>
      </c>
      <c r="M1" s="6" t="str">
        <f>Monday!M1</f>
        <v>1530 ~ 1600</v>
      </c>
      <c r="N1" s="6" t="str">
        <f>Monday!N1</f>
        <v>1600 ~ 1630</v>
      </c>
      <c r="O1" s="6" t="str">
        <f>Monday!O1</f>
        <v>1630 ~ 1700</v>
      </c>
      <c r="P1" s="6" t="str">
        <f>Monday!P1</f>
        <v>1700 ~ 1730</v>
      </c>
      <c r="Q1" s="6" t="str">
        <f>Monday!Q1</f>
        <v>1730 ~ 1800</v>
      </c>
      <c r="R1" s="6" t="str">
        <f>Monday!R1</f>
        <v>1800 ~ 1830</v>
      </c>
    </row>
    <row r="2" ht="16.5" customHeight="1">
      <c r="A2" s="7" t="str">
        <f>Monday!A2</f>
        <v>Anson(17/11)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ht="16.5" customHeight="1">
      <c r="A3" s="7" t="str">
        <f>Monday!A3</f>
        <v>阿Hung(79/3)</v>
      </c>
      <c r="B3" s="8">
        <v>1.0</v>
      </c>
      <c r="C3" s="8">
        <v>1.0</v>
      </c>
      <c r="D3" s="8">
        <v>1.0</v>
      </c>
      <c r="E3" s="8">
        <v>1.0</v>
      </c>
      <c r="F3" s="8">
        <v>1.0</v>
      </c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</row>
    <row r="4" ht="16.5" customHeight="1">
      <c r="A4" s="7" t="str">
        <f>Monday!A4</f>
        <v>阿芝(68/3)</v>
      </c>
      <c r="B4" s="8">
        <v>1.0</v>
      </c>
      <c r="C4" s="8">
        <v>1.0</v>
      </c>
      <c r="D4" s="8">
        <v>1.0</v>
      </c>
      <c r="E4" s="8">
        <v>1.0</v>
      </c>
      <c r="F4" s="8">
        <v>1.0</v>
      </c>
      <c r="G4" s="8">
        <v>1.0</v>
      </c>
      <c r="H4" s="8">
        <v>1.0</v>
      </c>
      <c r="I4" s="8">
        <v>1.0</v>
      </c>
      <c r="J4" s="8">
        <v>1.0</v>
      </c>
      <c r="K4" s="8">
        <v>1.0</v>
      </c>
      <c r="L4" s="8">
        <v>1.0</v>
      </c>
      <c r="M4" s="8">
        <v>1.0</v>
      </c>
      <c r="N4" s="8">
        <v>1.0</v>
      </c>
      <c r="O4" s="8">
        <v>1.0</v>
      </c>
      <c r="P4" s="8">
        <v>2.0</v>
      </c>
      <c r="Q4" s="8">
        <v>2.0</v>
      </c>
      <c r="R4" s="8">
        <v>2.0</v>
      </c>
    </row>
    <row r="5" ht="16.5" customHeight="1">
      <c r="A5" s="7" t="str">
        <f>Monday!A5</f>
        <v>Kay(0/0)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.5" customHeight="1">
      <c r="A6" s="7" t="str">
        <f>Monday!A6</f>
        <v>Color(51/0)</v>
      </c>
      <c r="B6" s="8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8">
        <v>1.0</v>
      </c>
      <c r="P6" s="8">
        <v>1.0</v>
      </c>
      <c r="Q6" s="8">
        <v>1.0</v>
      </c>
      <c r="R6" s="8">
        <v>1.0</v>
      </c>
    </row>
    <row r="7" ht="16.5" customHeight="1">
      <c r="A7" s="7" t="str">
        <f>Monday!A7</f>
        <v>Beeno(85/0)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</row>
    <row r="8" ht="16.5" customHeight="1">
      <c r="A8" s="7" t="str">
        <f>Monday!A8</f>
        <v>Chris(85/0)</v>
      </c>
      <c r="B8" s="8">
        <v>1.0</v>
      </c>
      <c r="C8" s="8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8">
        <v>1.0</v>
      </c>
      <c r="M8" s="8">
        <v>1.0</v>
      </c>
      <c r="N8" s="8">
        <v>1.0</v>
      </c>
      <c r="O8" s="8">
        <v>1.0</v>
      </c>
      <c r="P8" s="8">
        <v>1.0</v>
      </c>
      <c r="Q8" s="8">
        <v>1.0</v>
      </c>
      <c r="R8" s="8">
        <v>1.0</v>
      </c>
    </row>
    <row r="9" ht="16.5" customHeight="1">
      <c r="A9" s="7" t="str">
        <f>Monday!A9</f>
        <v>Kelvin(0/8.5)</v>
      </c>
      <c r="B9" s="19">
        <v>10.0</v>
      </c>
      <c r="C9" s="19">
        <v>10.0</v>
      </c>
      <c r="D9" s="19">
        <v>10.0</v>
      </c>
      <c r="E9" s="19">
        <v>10.0</v>
      </c>
      <c r="F9" s="19">
        <v>10.0</v>
      </c>
      <c r="G9" s="19">
        <v>10.0</v>
      </c>
      <c r="H9" s="19">
        <v>10.0</v>
      </c>
      <c r="I9" s="19">
        <v>10.0</v>
      </c>
      <c r="J9" s="19">
        <v>10.0</v>
      </c>
      <c r="K9" s="19">
        <v>10.0</v>
      </c>
      <c r="L9" s="19">
        <v>10.0</v>
      </c>
      <c r="M9" s="19">
        <v>10.0</v>
      </c>
      <c r="N9" s="19">
        <v>10.0</v>
      </c>
      <c r="O9" s="19">
        <v>10.0</v>
      </c>
      <c r="P9" s="19">
        <v>10.0</v>
      </c>
      <c r="Q9" s="19">
        <v>10.0</v>
      </c>
      <c r="R9" s="19">
        <v>10.0</v>
      </c>
    </row>
    <row r="10" ht="16.5" customHeight="1">
      <c r="A10" s="7" t="str">
        <f>Monday!A10</f>
        <v>Percy(0/0)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ht="16.5" customHeight="1">
      <c r="A11" s="7" t="str">
        <f>Monday!A11</f>
        <v>Emily(0/17)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6.5" customHeight="1">
      <c r="A12" s="7" t="str">
        <f>MIC!H14&amp;"("&amp;COUNTIF(Monday!B12:R12,1)+COUNTIF(Tuesday!B12:R12,1)+COUNTIF(Wednesday!B12:R12,1)+COUNTIF(Thursday!B12:R12,1)+COUNTIF(Friday!B12:R12,1)&amp;"/"&amp;MIC!J14&amp;")"</f>
        <v>&lt;reserved&gt;(0/)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1"/>
      <c r="P12" s="11"/>
      <c r="Q12" s="11"/>
      <c r="R12" s="11"/>
    </row>
    <row r="13" ht="16.5" customHeight="1">
      <c r="A13" s="7" t="str">
        <f>Monday!A13</f>
        <v>&lt;reserved&gt;(0/)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</row>
    <row r="14" ht="16.5" customHeight="1">
      <c r="A14" s="20" t="s">
        <v>21</v>
      </c>
      <c r="B14" s="25" t="str">
        <f>Monday!B14</f>
        <v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9">
    <cfRule type="containsBlanks" dxfId="6" priority="7">
      <formula>LEN(TRIM(B2))=0</formula>
    </cfRule>
  </conditionalFormatting>
  <conditionalFormatting sqref="B10:R13">
    <cfRule type="containsBlanks" dxfId="6" priority="8">
      <formula>LEN(TRIM(B10))=0</formula>
    </cfRule>
  </conditionalFormatting>
  <dataValidations>
    <dataValidation type="list" allowBlank="1" showDropDown="1" showErrorMessage="1" sqref="B2:R13">
      <formula1>"1,2,10,20,0"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3" t="str">
        <f>DATEVALUE(Wednesday!A1)+1</f>
        <v>21/05/2015</v>
      </c>
      <c r="B1" s="6" t="str">
        <f>Monday!B1</f>
        <v>1000 ~ 1030</v>
      </c>
      <c r="C1" s="6" t="str">
        <f>Monday!C1</f>
        <v>1030 ~ 1100</v>
      </c>
      <c r="D1" s="6" t="str">
        <f>Monday!D1</f>
        <v>1100 ~ 1130</v>
      </c>
      <c r="E1" s="6" t="str">
        <f>Monday!E1</f>
        <v>1130 ~ 1200</v>
      </c>
      <c r="F1" s="6" t="str">
        <f>Monday!F1</f>
        <v>1200 ~ 1230</v>
      </c>
      <c r="G1" s="6" t="str">
        <f>Monday!G1</f>
        <v>1230 ~ 1300</v>
      </c>
      <c r="H1" s="6" t="str">
        <f>Monday!H1</f>
        <v>1300 ~ 1330</v>
      </c>
      <c r="I1" s="6" t="str">
        <f>Monday!I1</f>
        <v>1330 ~ 1400</v>
      </c>
      <c r="J1" s="6" t="str">
        <f>Monday!J1</f>
        <v>1400 ~ 1430</v>
      </c>
      <c r="K1" s="6" t="str">
        <f>Monday!K1</f>
        <v>1430 ~ 1500</v>
      </c>
      <c r="L1" s="6" t="str">
        <f>Monday!L1</f>
        <v>1500 ~ 1530</v>
      </c>
      <c r="M1" s="6" t="str">
        <f>Monday!M1</f>
        <v>1530 ~ 1600</v>
      </c>
      <c r="N1" s="6" t="str">
        <f>Monday!N1</f>
        <v>1600 ~ 1630</v>
      </c>
      <c r="O1" s="6" t="str">
        <f>Monday!O1</f>
        <v>1630 ~ 1700</v>
      </c>
      <c r="P1" s="6" t="str">
        <f>Monday!P1</f>
        <v>1700 ~ 1730</v>
      </c>
      <c r="Q1" s="6" t="str">
        <f>Monday!Q1</f>
        <v>1730 ~ 1800</v>
      </c>
      <c r="R1" s="6" t="str">
        <f>Monday!R1</f>
        <v>1800 ~ 1830</v>
      </c>
    </row>
    <row r="2" ht="16.5" customHeight="1">
      <c r="A2" s="7" t="str">
        <f>Monday!A2</f>
        <v>Anson(17/11)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1.0</v>
      </c>
      <c r="M2" s="8">
        <v>1.0</v>
      </c>
      <c r="N2" s="8">
        <v>1.0</v>
      </c>
      <c r="O2" s="8">
        <v>1.0</v>
      </c>
      <c r="P2" s="8">
        <v>1.0</v>
      </c>
      <c r="Q2" s="8">
        <v>1.0</v>
      </c>
      <c r="R2" s="8">
        <v>1.0</v>
      </c>
    </row>
    <row r="3" ht="16.5" customHeight="1">
      <c r="A3" s="7" t="str">
        <f>Monday!A3</f>
        <v>阿Hung(79/3)</v>
      </c>
      <c r="B3" s="8">
        <v>1.0</v>
      </c>
      <c r="C3" s="8">
        <v>1.0</v>
      </c>
      <c r="D3" s="8">
        <v>1.0</v>
      </c>
      <c r="E3" s="8">
        <v>1.0</v>
      </c>
      <c r="F3" s="8">
        <v>1.0</v>
      </c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</row>
    <row r="4" ht="16.5" customHeight="1">
      <c r="A4" s="7" t="str">
        <f>Monday!A4</f>
        <v>阿芝(68/3)</v>
      </c>
      <c r="B4" s="8">
        <v>1.0</v>
      </c>
      <c r="C4" s="8">
        <v>1.0</v>
      </c>
      <c r="D4" s="8">
        <v>1.0</v>
      </c>
      <c r="E4" s="8">
        <v>1.0</v>
      </c>
      <c r="F4" s="8">
        <v>1.0</v>
      </c>
      <c r="G4" s="8">
        <v>1.0</v>
      </c>
      <c r="H4" s="8">
        <v>1.0</v>
      </c>
      <c r="I4" s="8">
        <v>1.0</v>
      </c>
      <c r="J4" s="8">
        <v>1.0</v>
      </c>
      <c r="K4" s="8">
        <v>1.0</v>
      </c>
      <c r="L4" s="8">
        <v>1.0</v>
      </c>
      <c r="M4" s="8">
        <v>1.0</v>
      </c>
      <c r="N4" s="8">
        <v>1.0</v>
      </c>
      <c r="O4" s="8">
        <v>1.0</v>
      </c>
      <c r="P4" s="8">
        <v>1.0</v>
      </c>
      <c r="Q4" s="8">
        <v>1.0</v>
      </c>
      <c r="R4" s="8">
        <v>1.0</v>
      </c>
    </row>
    <row r="5" ht="16.5" customHeight="1">
      <c r="A5" s="7" t="str">
        <f>Monday!A5</f>
        <v>Kay(0/0)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.5" customHeight="1">
      <c r="A6" s="7" t="str">
        <f>Monday!A6</f>
        <v>Color(51/0)</v>
      </c>
      <c r="B6" s="8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8">
        <v>1.0</v>
      </c>
      <c r="P6" s="8">
        <v>1.0</v>
      </c>
      <c r="Q6" s="8">
        <v>1.0</v>
      </c>
      <c r="R6" s="8">
        <v>1.0</v>
      </c>
    </row>
    <row r="7" ht="16.5" customHeight="1">
      <c r="A7" s="7" t="str">
        <f>Monday!A7</f>
        <v>Beeno(85/0)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</row>
    <row r="8" ht="16.5" customHeight="1">
      <c r="A8" s="7" t="str">
        <f>Monday!A8</f>
        <v>Chris(85/0)</v>
      </c>
      <c r="B8" s="8">
        <v>1.0</v>
      </c>
      <c r="C8" s="8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8">
        <v>1.0</v>
      </c>
      <c r="M8" s="8">
        <v>1.0</v>
      </c>
      <c r="N8" s="8">
        <v>1.0</v>
      </c>
      <c r="O8" s="8">
        <v>1.0</v>
      </c>
      <c r="P8" s="8">
        <v>1.0</v>
      </c>
      <c r="Q8" s="8">
        <v>1.0</v>
      </c>
      <c r="R8" s="8">
        <v>1.0</v>
      </c>
    </row>
    <row r="9" ht="16.5" customHeight="1">
      <c r="A9" s="7" t="str">
        <f>Monday!A9</f>
        <v>Kelvin(0/8.5)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6.5" customHeight="1">
      <c r="A10" s="7" t="str">
        <f>Monday!A10</f>
        <v>Percy(0/0)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ht="16.5" customHeight="1">
      <c r="A11" s="7" t="str">
        <f>Monday!A11</f>
        <v>Emily(0/17)</v>
      </c>
      <c r="B11" s="19">
        <v>10.0</v>
      </c>
      <c r="C11" s="19">
        <v>10.0</v>
      </c>
      <c r="D11" s="19">
        <v>10.0</v>
      </c>
      <c r="E11" s="19">
        <v>10.0</v>
      </c>
      <c r="F11" s="19">
        <v>10.0</v>
      </c>
      <c r="G11" s="19">
        <v>10.0</v>
      </c>
      <c r="H11" s="19">
        <v>10.0</v>
      </c>
      <c r="I11" s="19">
        <v>10.0</v>
      </c>
      <c r="J11" s="19">
        <v>10.0</v>
      </c>
      <c r="K11" s="19">
        <v>10.0</v>
      </c>
      <c r="L11" s="19">
        <v>10.0</v>
      </c>
      <c r="M11" s="19">
        <v>10.0</v>
      </c>
      <c r="N11" s="19">
        <v>10.0</v>
      </c>
      <c r="O11" s="19">
        <v>10.0</v>
      </c>
      <c r="P11" s="19">
        <v>10.0</v>
      </c>
      <c r="Q11" s="19">
        <v>10.0</v>
      </c>
      <c r="R11" s="19">
        <v>10.0</v>
      </c>
    </row>
    <row r="12" ht="16.5" customHeight="1">
      <c r="A12" s="7" t="str">
        <f>Monday!A12</f>
        <v>&lt;reserved&gt;(0/)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ht="16.5" customHeight="1">
      <c r="A13" s="7" t="str">
        <f>Monday!A13</f>
        <v>&lt;reserved&gt;(0/)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ht="16.5" customHeight="1">
      <c r="A14" s="20" t="s">
        <v>21</v>
      </c>
      <c r="B14" s="25" t="str">
        <f>Monday!B14</f>
        <v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allowBlank="1" showDropDown="1" showErrorMessage="1" sqref="B2:R13">
      <formula1>"1,2,10,20,0"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3" t="str">
        <f>DATEVALUE(Thursday!A1)+1</f>
        <v>22/05/2015</v>
      </c>
      <c r="B1" s="6" t="str">
        <f>Monday!B1</f>
        <v>1000 ~ 1030</v>
      </c>
      <c r="C1" s="6" t="str">
        <f>Monday!C1</f>
        <v>1030 ~ 1100</v>
      </c>
      <c r="D1" s="6" t="str">
        <f>Monday!D1</f>
        <v>1100 ~ 1130</v>
      </c>
      <c r="E1" s="6" t="str">
        <f>Monday!E1</f>
        <v>1130 ~ 1200</v>
      </c>
      <c r="F1" s="6" t="str">
        <f>Monday!F1</f>
        <v>1200 ~ 1230</v>
      </c>
      <c r="G1" s="6" t="str">
        <f>Monday!G1</f>
        <v>1230 ~ 1300</v>
      </c>
      <c r="H1" s="6" t="str">
        <f>Monday!H1</f>
        <v>1300 ~ 1330</v>
      </c>
      <c r="I1" s="6" t="str">
        <f>Monday!I1</f>
        <v>1330 ~ 1400</v>
      </c>
      <c r="J1" s="6" t="str">
        <f>Monday!J1</f>
        <v>1400 ~ 1430</v>
      </c>
      <c r="K1" s="6" t="str">
        <f>Monday!K1</f>
        <v>1430 ~ 1500</v>
      </c>
      <c r="L1" s="6" t="str">
        <f>Monday!L1</f>
        <v>1500 ~ 1530</v>
      </c>
      <c r="M1" s="6" t="str">
        <f>Monday!M1</f>
        <v>1530 ~ 1600</v>
      </c>
      <c r="N1" s="6" t="str">
        <f>Monday!N1</f>
        <v>1600 ~ 1630</v>
      </c>
      <c r="O1" s="6" t="str">
        <f>Monday!O1</f>
        <v>1630 ~ 1700</v>
      </c>
      <c r="P1" s="6" t="str">
        <f>Monday!P1</f>
        <v>1700 ~ 1730</v>
      </c>
      <c r="Q1" s="6" t="str">
        <f>Monday!Q1</f>
        <v>1730 ~ 1800</v>
      </c>
      <c r="R1" s="6" t="str">
        <f>Monday!R1</f>
        <v>1800 ~ 1830</v>
      </c>
    </row>
    <row r="2" ht="16.5" customHeight="1">
      <c r="A2" s="7" t="str">
        <f>Monday!A2</f>
        <v>Anson(17/11)</v>
      </c>
      <c r="B2" s="19">
        <v>10.0</v>
      </c>
      <c r="C2" s="19">
        <v>10.0</v>
      </c>
      <c r="D2" s="19">
        <v>10.0</v>
      </c>
      <c r="E2" s="19">
        <v>10.0</v>
      </c>
      <c r="F2" s="19">
        <v>10.0</v>
      </c>
      <c r="G2" s="19">
        <v>10.0</v>
      </c>
      <c r="H2" s="19">
        <v>10.0</v>
      </c>
      <c r="I2" s="19">
        <v>10.0</v>
      </c>
      <c r="J2" s="19">
        <v>10.0</v>
      </c>
      <c r="K2" s="19">
        <v>10.0</v>
      </c>
      <c r="L2" s="19">
        <v>20.0</v>
      </c>
      <c r="M2" s="19">
        <v>10.0</v>
      </c>
      <c r="N2" s="19">
        <v>10.0</v>
      </c>
      <c r="O2" s="19">
        <v>10.0</v>
      </c>
      <c r="P2" s="19">
        <v>10.0</v>
      </c>
      <c r="Q2" s="19">
        <v>10.0</v>
      </c>
      <c r="R2" s="19">
        <v>10.0</v>
      </c>
    </row>
    <row r="3" ht="16.5" customHeight="1">
      <c r="A3" s="7" t="str">
        <f>Monday!A3</f>
        <v>阿Hung(79/3)</v>
      </c>
      <c r="B3" s="8">
        <v>1.0</v>
      </c>
      <c r="C3" s="8">
        <v>1.0</v>
      </c>
      <c r="D3" s="8">
        <v>1.0</v>
      </c>
      <c r="E3" s="8">
        <v>1.0</v>
      </c>
      <c r="F3" s="8">
        <v>1.0</v>
      </c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</row>
    <row r="4" ht="16.5" customHeight="1">
      <c r="A4" s="7" t="str">
        <f>Monday!A4</f>
        <v>阿芝(68/3)</v>
      </c>
      <c r="B4" s="8">
        <v>1.0</v>
      </c>
      <c r="C4" s="8">
        <v>1.0</v>
      </c>
      <c r="D4" s="8">
        <v>1.0</v>
      </c>
      <c r="E4" s="8">
        <v>1.0</v>
      </c>
      <c r="F4" s="8">
        <v>1.0</v>
      </c>
      <c r="G4" s="8">
        <v>1.0</v>
      </c>
      <c r="H4" s="8">
        <v>1.0</v>
      </c>
      <c r="I4" s="8">
        <v>1.0</v>
      </c>
      <c r="J4" s="8">
        <v>1.0</v>
      </c>
      <c r="K4" s="8">
        <v>1.0</v>
      </c>
      <c r="L4" s="8">
        <v>1.0</v>
      </c>
      <c r="M4" s="8">
        <v>1.0</v>
      </c>
      <c r="N4" s="10"/>
      <c r="O4" s="10"/>
      <c r="P4" s="10"/>
      <c r="Q4" s="10"/>
      <c r="R4" s="10"/>
    </row>
    <row r="5" ht="16.5" customHeight="1">
      <c r="A5" s="7" t="str">
        <f>Monday!A5</f>
        <v>Kay(0/0)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.5" customHeight="1">
      <c r="A6" s="7" t="str">
        <f>Monday!A6</f>
        <v>Color(51/0)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ht="16.5" customHeight="1">
      <c r="A7" s="7" t="str">
        <f>Monday!A7</f>
        <v>Beeno(85/0)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</row>
    <row r="8" ht="16.5" customHeight="1">
      <c r="A8" s="7" t="str">
        <f>Monday!A8</f>
        <v>Chris(85/0)</v>
      </c>
      <c r="B8" s="8">
        <v>1.0</v>
      </c>
      <c r="C8" s="8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8">
        <v>1.0</v>
      </c>
      <c r="M8" s="8">
        <v>1.0</v>
      </c>
      <c r="N8" s="8">
        <v>1.0</v>
      </c>
      <c r="O8" s="8">
        <v>1.0</v>
      </c>
      <c r="P8" s="8">
        <v>1.0</v>
      </c>
      <c r="Q8" s="8">
        <v>1.0</v>
      </c>
      <c r="R8" s="8">
        <v>1.0</v>
      </c>
    </row>
    <row r="9" ht="16.5" customHeight="1">
      <c r="A9" s="7" t="str">
        <f>Monday!A9</f>
        <v>Kelvin(0/8.5)</v>
      </c>
      <c r="B9" s="8">
        <v>2.0</v>
      </c>
      <c r="C9" s="8">
        <v>2.0</v>
      </c>
      <c r="D9" s="8">
        <v>2.0</v>
      </c>
      <c r="E9" s="8">
        <v>2.0</v>
      </c>
      <c r="F9" s="8">
        <v>2.0</v>
      </c>
      <c r="G9" s="8">
        <v>2.0</v>
      </c>
      <c r="H9" s="8">
        <v>2.0</v>
      </c>
      <c r="I9" s="8">
        <v>2.0</v>
      </c>
      <c r="J9" s="8">
        <v>2.0</v>
      </c>
      <c r="K9" s="8">
        <v>2.0</v>
      </c>
      <c r="L9" s="8">
        <v>2.0</v>
      </c>
      <c r="M9" s="8">
        <v>2.0</v>
      </c>
      <c r="N9" s="8">
        <v>2.0</v>
      </c>
      <c r="O9" s="8">
        <v>2.0</v>
      </c>
      <c r="P9" s="8">
        <v>2.0</v>
      </c>
      <c r="Q9" s="8">
        <v>2.0</v>
      </c>
      <c r="R9" s="8">
        <v>2.0</v>
      </c>
    </row>
    <row r="10" ht="16.5" customHeight="1">
      <c r="A10" s="7" t="str">
        <f>Monday!A10</f>
        <v>Percy(0/0)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ht="16.5" customHeight="1">
      <c r="A11" s="7" t="str">
        <f>Monday!A11</f>
        <v>Emily(0/17)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6.5" customHeight="1">
      <c r="A12" s="7" t="str">
        <f>Monday!A12</f>
        <v>&lt;reserved&gt;(0/)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ht="16.5" customHeight="1">
      <c r="A13" s="7" t="str">
        <f>Monday!A13</f>
        <v>&lt;reserved&gt;(0/)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ht="16.5" customHeight="1">
      <c r="A14" s="20" t="s">
        <v>21</v>
      </c>
      <c r="B14" s="25" t="str">
        <f>Monday!B14</f>
        <v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allowBlank="1" showDropDown="1" showErrorMessage="1" sqref="B2:R13">
      <formula1>"1,2,10,20,0"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B1" s="30" t="str">
        <f>MIC!B1</f>
        <v>18/05/2015 (Mon)</v>
      </c>
      <c r="C1" s="30" t="str">
        <f>MIC!C1</f>
        <v>19/05/2015 (Tue)</v>
      </c>
      <c r="D1" s="30" t="str">
        <f>MIC!D1</f>
        <v>20/05/2015 (Wed)</v>
      </c>
      <c r="E1" s="30" t="str">
        <f>MIC!E1</f>
        <v>21/05/2015 (Thu)</v>
      </c>
      <c r="F1" s="30" t="str">
        <f>MIC!F1</f>
        <v>22/05/2015 (Fri)</v>
      </c>
    </row>
    <row r="2">
      <c r="B2" s="30" t="str">
        <f>MIC!B2</f>
        <v>Emily</v>
      </c>
      <c r="C2" s="30" t="str">
        <f>MIC!C2</f>
        <v>Kelvin</v>
      </c>
      <c r="D2" s="30" t="str">
        <f>MIC!D2</f>
        <v>阿芝</v>
      </c>
      <c r="E2" s="30" t="str">
        <f>MIC!E2</f>
        <v>Emily</v>
      </c>
      <c r="F2" s="30" t="str">
        <f>MIC!F2</f>
        <v>Anson</v>
      </c>
    </row>
    <row r="3">
      <c r="B3" s="30" t="str">
        <f>if(MIC!B2=MIC!B3,"..",MIC!B3)</f>
        <v>..</v>
      </c>
      <c r="C3" s="30" t="str">
        <f>if(MIC!C2=MIC!C3,"..",MIC!C3)</f>
        <v>..</v>
      </c>
      <c r="D3" s="30" t="str">
        <f>if(MIC!D2=MIC!D3,"..",MIC!D3)</f>
        <v>..</v>
      </c>
      <c r="E3" s="30" t="str">
        <f>if(MIC!E2=MIC!E3,"..",MIC!E3)</f>
        <v>..</v>
      </c>
      <c r="F3" s="30" t="str">
        <f>if(MIC!F2=MIC!F3,"..",MIC!F3)</f>
        <v>..</v>
      </c>
    </row>
    <row r="4">
      <c r="B4" s="30" t="str">
        <f>if(MIC!B3=MIC!B4,"..",MIC!B4)</f>
        <v>..</v>
      </c>
      <c r="C4" s="30" t="str">
        <f>if(MIC!C3=MIC!C4,"..",MIC!C4)</f>
        <v>..</v>
      </c>
      <c r="D4" s="30" t="str">
        <f>if(MIC!D3=MIC!D4,"..",MIC!D4)</f>
        <v>..</v>
      </c>
      <c r="E4" s="30" t="str">
        <f>if(MIC!E3=MIC!E4,"..",MIC!E4)</f>
        <v>..</v>
      </c>
      <c r="F4" s="30" t="str">
        <f>if(MIC!F3=MIC!F4,"..",MIC!F4)</f>
        <v>..</v>
      </c>
    </row>
    <row r="5">
      <c r="B5" s="30" t="str">
        <f>if(MIC!B4=MIC!B5,"..",MIC!B5)</f>
        <v>..</v>
      </c>
      <c r="C5" s="30" t="str">
        <f>if(MIC!C4=MIC!C5,"..",MIC!C5)</f>
        <v>..</v>
      </c>
      <c r="D5" s="30" t="str">
        <f>if(MIC!D4=MIC!D5,"..",MIC!D5)</f>
        <v>..</v>
      </c>
      <c r="E5" s="30" t="str">
        <f>if(MIC!E4=MIC!E5,"..",MIC!E5)</f>
        <v>..</v>
      </c>
      <c r="F5" s="30" t="str">
        <f>if(MIC!F4=MIC!F5,"..",MIC!F5)</f>
        <v>..</v>
      </c>
    </row>
    <row r="6">
      <c r="B6" s="30" t="str">
        <f>if(MIC!B5=MIC!B6,"..",MIC!B6)</f>
        <v>..</v>
      </c>
      <c r="C6" s="30" t="str">
        <f>if(MIC!C5=MIC!C6,"..",MIC!C6)</f>
        <v>..</v>
      </c>
      <c r="D6" s="30" t="str">
        <f>if(MIC!D5=MIC!D6,"..",MIC!D6)</f>
        <v>..</v>
      </c>
      <c r="E6" s="30" t="str">
        <f>if(MIC!E5=MIC!E6,"..",MIC!E6)</f>
        <v>..</v>
      </c>
      <c r="F6" s="30" t="str">
        <f>if(MIC!F5=MIC!F6,"..",MIC!F6)</f>
        <v>..</v>
      </c>
    </row>
    <row r="7">
      <c r="B7" s="30" t="str">
        <f>if(MIC!B6=MIC!B7,"..",MIC!B7)</f>
        <v>..</v>
      </c>
      <c r="C7" s="30" t="str">
        <f>if(MIC!C6=MIC!C7,"..",MIC!C7)</f>
        <v>..</v>
      </c>
      <c r="D7" s="30" t="str">
        <f>if(MIC!D6=MIC!D7,"..",MIC!D7)</f>
        <v>..</v>
      </c>
      <c r="E7" s="30" t="str">
        <f>if(MIC!E6=MIC!E7,"..",MIC!E7)</f>
        <v>..</v>
      </c>
      <c r="F7" s="30" t="str">
        <f>if(MIC!F6=MIC!F7,"..",MIC!F7)</f>
        <v>..</v>
      </c>
    </row>
    <row r="8">
      <c r="B8" s="30" t="str">
        <f>if(MIC!B7=MIC!B8,"..",MIC!B8)</f>
        <v>..</v>
      </c>
      <c r="C8" s="30" t="str">
        <f>if(MIC!C7=MIC!C8,"..",MIC!C8)</f>
        <v>..</v>
      </c>
      <c r="D8" s="30" t="str">
        <f>if(MIC!D7=MIC!D8,"..",MIC!D8)</f>
        <v>阿Hung</v>
      </c>
      <c r="E8" s="30" t="str">
        <f>if(MIC!E7=MIC!E8,"..",MIC!E8)</f>
        <v>..</v>
      </c>
      <c r="F8" s="30" t="str">
        <f>if(MIC!F7=MIC!F8,"..",MIC!F8)</f>
        <v>..</v>
      </c>
    </row>
    <row r="9">
      <c r="B9" s="30" t="str">
        <f>if(MIC!B8=MIC!B9,"..",MIC!B9)</f>
        <v>..</v>
      </c>
      <c r="C9" s="30" t="str">
        <f>if(MIC!C8=MIC!C9,"..",MIC!C9)</f>
        <v>..</v>
      </c>
      <c r="D9" s="30" t="str">
        <f>if(MIC!D8=MIC!D9,"..",MIC!D9)</f>
        <v>..</v>
      </c>
      <c r="E9" s="30" t="str">
        <f>if(MIC!E8=MIC!E9,"..",MIC!E9)</f>
        <v>..</v>
      </c>
      <c r="F9" s="30" t="str">
        <f>if(MIC!F8=MIC!F9,"..",MIC!F9)</f>
        <v>..</v>
      </c>
    </row>
    <row r="10">
      <c r="B10" s="30" t="str">
        <f>if(MIC!B9=MIC!B10,"..",MIC!B10)</f>
        <v>..</v>
      </c>
      <c r="C10" s="30" t="str">
        <f>if(MIC!C9=MIC!C10,"..",MIC!C10)</f>
        <v>..</v>
      </c>
      <c r="D10" s="30" t="str">
        <f>if(MIC!D9=MIC!D10,"..",MIC!D10)</f>
        <v>..</v>
      </c>
      <c r="E10" s="30" t="str">
        <f>if(MIC!E9=MIC!E10,"..",MIC!E10)</f>
        <v>..</v>
      </c>
      <c r="F10" s="30" t="str">
        <f>if(MIC!F9=MIC!F10,"..",MIC!F10)</f>
        <v>..</v>
      </c>
    </row>
    <row r="11">
      <c r="B11" s="30" t="str">
        <f>if(MIC!B10=MIC!B11,"..",MIC!B11)</f>
        <v>..</v>
      </c>
      <c r="C11" s="30" t="str">
        <f>if(MIC!C10=MIC!C11,"..",MIC!C11)</f>
        <v>..</v>
      </c>
      <c r="D11" s="30" t="str">
        <f>if(MIC!D10=MIC!D11,"..",MIC!D11)</f>
        <v>..</v>
      </c>
      <c r="E11" s="30" t="str">
        <f>if(MIC!E10=MIC!E11,"..",MIC!E11)</f>
        <v>..</v>
      </c>
      <c r="F11" s="30" t="str">
        <f>if(MIC!F10=MIC!F11,"..",MIC!F11)</f>
        <v>..</v>
      </c>
    </row>
    <row r="12">
      <c r="B12" s="30" t="str">
        <f>if(MIC!B11=MIC!B12,"..",MIC!B12)</f>
        <v>..</v>
      </c>
      <c r="C12" s="30" t="str">
        <f>if(MIC!C11=MIC!C12,"..",MIC!C12)</f>
        <v>..</v>
      </c>
      <c r="D12" s="30" t="str">
        <f>if(MIC!D11=MIC!D12,"..",MIC!D12)</f>
        <v>..</v>
      </c>
      <c r="E12" s="30" t="str">
        <f>if(MIC!E11=MIC!E12,"..",MIC!E12)</f>
        <v>..</v>
      </c>
      <c r="F12" s="30" t="str">
        <f>if(MIC!F11=MIC!F12,"..",MIC!F12)</f>
        <v>..</v>
      </c>
    </row>
    <row r="13">
      <c r="B13" s="30" t="str">
        <f>if(MIC!B12=MIC!B13,"..",MIC!B13)</f>
        <v>..</v>
      </c>
      <c r="C13" s="30" t="str">
        <f>if(MIC!C12=MIC!C13,"..",MIC!C13)</f>
        <v>..</v>
      </c>
      <c r="D13" s="30" t="str">
        <f>if(MIC!D12=MIC!D13,"..",MIC!D13)</f>
        <v>..</v>
      </c>
      <c r="E13" s="30" t="str">
        <f>if(MIC!E12=MIC!E13,"..",MIC!E13)</f>
        <v>..</v>
      </c>
      <c r="F13" s="30" t="str">
        <f>if(MIC!F12=MIC!F13,"..",MIC!F13)</f>
        <v>..</v>
      </c>
    </row>
    <row r="14">
      <c r="B14" s="30" t="str">
        <f>if(MIC!B13=MIC!B14,"..",MIC!B14)</f>
        <v>..</v>
      </c>
      <c r="C14" s="30" t="str">
        <f>if(MIC!C13=MIC!C14,"..",MIC!C14)</f>
        <v>..</v>
      </c>
      <c r="D14" s="30" t="str">
        <f>if(MIC!D13=MIC!D14,"..",MIC!D14)</f>
        <v>Anson</v>
      </c>
      <c r="E14" s="30" t="str">
        <f>if(MIC!E13=MIC!E14,"..",MIC!E14)</f>
        <v>..</v>
      </c>
      <c r="F14" s="30" t="str">
        <f>if(MIC!F13=MIC!F14,"..",MIC!F14)</f>
        <v>..</v>
      </c>
    </row>
    <row r="15">
      <c r="B15" s="30" t="str">
        <f>if(MIC!B14=MIC!B15,"..",MIC!B15)</f>
        <v>..</v>
      </c>
      <c r="C15" s="30" t="str">
        <f>if(MIC!C14=MIC!C15,"..",MIC!C15)</f>
        <v>..</v>
      </c>
      <c r="D15" s="30" t="str">
        <f>if(MIC!D14=MIC!D15,"..",MIC!D15)</f>
        <v>..</v>
      </c>
      <c r="E15" s="30" t="str">
        <f>if(MIC!E14=MIC!E15,"..",MIC!E15)</f>
        <v>..</v>
      </c>
      <c r="F15" s="30" t="str">
        <f>if(MIC!F14=MIC!F15,"..",MIC!F15)</f>
        <v>..</v>
      </c>
    </row>
    <row r="16">
      <c r="B16" s="30" t="str">
        <f>if(MIC!B15=MIC!B16,"..",MIC!B16)</f>
        <v>..</v>
      </c>
      <c r="C16" s="30" t="str">
        <f>if(MIC!C15=MIC!C16,"..",MIC!C16)</f>
        <v>..</v>
      </c>
      <c r="D16" s="30" t="str">
        <f>if(MIC!D15=MIC!D16,"..",MIC!D16)</f>
        <v>..</v>
      </c>
      <c r="E16" s="30" t="str">
        <f>if(MIC!E15=MIC!E16,"..",MIC!E16)</f>
        <v>..</v>
      </c>
      <c r="F16" s="30" t="str">
        <f>if(MIC!F15=MIC!F16,"..",MIC!F16)</f>
        <v>..</v>
      </c>
    </row>
    <row r="17">
      <c r="B17" s="30" t="str">
        <f>if(MIC!B16=MIC!B17,"..",MIC!B17)</f>
        <v>..</v>
      </c>
      <c r="C17" s="30" t="str">
        <f>if(MIC!C16=MIC!C17,"..",MIC!C17)</f>
        <v>..</v>
      </c>
      <c r="D17" s="30" t="str">
        <f>if(MIC!D16=MIC!D17,"..",MIC!D17)</f>
        <v>..</v>
      </c>
      <c r="E17" s="30" t="str">
        <f>if(MIC!E16=MIC!E17,"..",MIC!E17)</f>
        <v>..</v>
      </c>
      <c r="F17" s="30" t="str">
        <f>if(MIC!F16=MIC!F17,"..",MIC!F17)</f>
        <v>..</v>
      </c>
    </row>
    <row r="18">
      <c r="B18" s="30" t="str">
        <f>if(MIC!B17=MIC!B18,"..",MIC!B18)</f>
        <v>..</v>
      </c>
      <c r="C18" s="30" t="str">
        <f>if(MIC!C17=MIC!C18,"..",MIC!C18)</f>
        <v>..</v>
      </c>
      <c r="D18" s="30" t="str">
        <f>if(MIC!D17=MIC!D18,"..",MIC!D18)</f>
        <v>..</v>
      </c>
      <c r="E18" s="30" t="str">
        <f>if(MIC!E17=MIC!E18,"..",MIC!E18)</f>
        <v>..</v>
      </c>
      <c r="F18" s="30" t="str">
        <f>if(MIC!F17=MIC!F18,"..",MIC!F18)</f>
        <v>..</v>
      </c>
    </row>
    <row r="20">
      <c r="A20" s="35" t="s">
        <v>28</v>
      </c>
      <c r="B20" s="30" t="str">
        <f>concat(A20," count")</f>
        <v>continous count</v>
      </c>
      <c r="C20" s="30" t="str">
        <f>countif($B$2:$F$18,"..")</f>
        <v>78</v>
      </c>
      <c r="E20" s="35" t="s">
        <v>29</v>
      </c>
      <c r="F20" s="30" t="str">
        <f>F21-counta(MIC!J$4:J$13)</f>
        <v>75</v>
      </c>
    </row>
    <row r="21">
      <c r="A21" s="36">
        <v>0.5</v>
      </c>
      <c r="B21" s="30" t="str">
        <f>concat(A20," score")</f>
        <v>continous score</v>
      </c>
      <c r="C21" s="37" t="str">
        <f>C20/F20</f>
        <v>104.00%</v>
      </c>
      <c r="E21" s="35" t="s">
        <v>30</v>
      </c>
      <c r="F21" s="30" t="str">
        <f>counta($B$2:$F$18)</f>
        <v>85</v>
      </c>
    </row>
    <row r="23">
      <c r="A23" s="35" t="s">
        <v>31</v>
      </c>
      <c r="B23" s="30" t="str">
        <f>concat(A23," count")</f>
        <v>wanted count</v>
      </c>
      <c r="C23" s="30" t="str">
        <f>COUNTIF(Monday!B2:R13,10)+COUNTIF(Tuesday!B2:R13,10)+COUNTIF(Wednesday!B2:R13,10)+COUNTIF(Thursday!B2:R13,10)+COUNTIF(Friday!B2:R13,10)</f>
        <v>79</v>
      </c>
      <c r="E23" s="35" t="s">
        <v>29</v>
      </c>
      <c r="F23" s="30" t="str">
        <f>counta($B$2:$F$18)</f>
        <v>85</v>
      </c>
    </row>
    <row r="24">
      <c r="A24" s="36">
        <v>0.5</v>
      </c>
      <c r="B24" s="30" t="str">
        <f>concat(A23," score")</f>
        <v>wanted score</v>
      </c>
      <c r="C24" s="37" t="str">
        <f>C23/F23</f>
        <v>92.94%</v>
      </c>
    </row>
    <row r="26">
      <c r="A26" s="35" t="s">
        <v>32</v>
      </c>
      <c r="B26" s="30" t="str">
        <f>concat(A45," score")</f>
        <v> score</v>
      </c>
      <c r="C26" s="37" t="str">
        <f>C21*A21+C24*A24</f>
        <v>98.47%</v>
      </c>
    </row>
  </sheetData>
  <conditionalFormatting sqref="B2:F18">
    <cfRule type="notContainsText" dxfId="2" priority="1" operator="notContains" text="..">
      <formula>ISERROR(SEARCH((".."),(B2)))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3" t="str">
        <f>DATEVALUE(Tuesday!A1)+1</f>
        <v>20/05/2015</v>
      </c>
      <c r="B1" s="6" t="str">
        <f>Monday!B1</f>
        <v>1000 ~ 1030</v>
      </c>
      <c r="C1" s="6" t="str">
        <f>Monday!C1</f>
        <v>1030 ~ 1100</v>
      </c>
      <c r="D1" s="6" t="str">
        <f>Monday!D1</f>
        <v>1100 ~ 1130</v>
      </c>
      <c r="E1" s="6" t="str">
        <f>Monday!E1</f>
        <v>1130 ~ 1200</v>
      </c>
      <c r="F1" s="6" t="str">
        <f>Monday!F1</f>
        <v>1200 ~ 1230</v>
      </c>
      <c r="G1" s="6" t="str">
        <f>Monday!G1</f>
        <v>1230 ~ 1300</v>
      </c>
      <c r="H1" s="6" t="str">
        <f>Monday!H1</f>
        <v>1300 ~ 1330</v>
      </c>
      <c r="I1" s="6" t="str">
        <f>Monday!I1</f>
        <v>1330 ~ 1400</v>
      </c>
      <c r="J1" s="6" t="str">
        <f>Monday!J1</f>
        <v>1400 ~ 1430</v>
      </c>
      <c r="K1" s="6" t="str">
        <f>Monday!K1</f>
        <v>1430 ~ 1500</v>
      </c>
      <c r="L1" s="6" t="str">
        <f>Monday!L1</f>
        <v>1500 ~ 1530</v>
      </c>
      <c r="M1" s="6" t="str">
        <f>Monday!M1</f>
        <v>1530 ~ 1600</v>
      </c>
      <c r="N1" s="6" t="str">
        <f>Monday!N1</f>
        <v>1600 ~ 1630</v>
      </c>
      <c r="O1" s="6" t="str">
        <f>Monday!O1</f>
        <v>1630 ~ 1700</v>
      </c>
      <c r="P1" s="6" t="str">
        <f>Monday!P1</f>
        <v>1700 ~ 1730</v>
      </c>
      <c r="Q1" s="6" t="str">
        <f>Monday!Q1</f>
        <v>1730 ~ 1800</v>
      </c>
      <c r="R1" s="6" t="str">
        <f>Monday!R1</f>
        <v>1800 ~ 1830</v>
      </c>
    </row>
    <row r="2" ht="16.5" customHeight="1">
      <c r="A2" s="7" t="str">
        <f>Monday!A2</f>
        <v>Anson(17/11)</v>
      </c>
      <c r="B2" s="8">
        <v>2.0</v>
      </c>
      <c r="C2" s="8">
        <v>2.0</v>
      </c>
      <c r="D2" s="8">
        <v>2.0</v>
      </c>
      <c r="E2" s="8">
        <v>2.0</v>
      </c>
      <c r="F2" s="8">
        <v>2.0</v>
      </c>
      <c r="G2" s="8">
        <v>2.0</v>
      </c>
      <c r="H2" s="8">
        <v>2.0</v>
      </c>
      <c r="I2" s="8">
        <v>2.0</v>
      </c>
      <c r="J2" s="8">
        <v>2.0</v>
      </c>
      <c r="K2" s="8">
        <v>2.0</v>
      </c>
      <c r="L2" s="8">
        <v>2.0</v>
      </c>
      <c r="M2" s="8">
        <v>2.0</v>
      </c>
      <c r="N2" s="18">
        <v>20.0</v>
      </c>
      <c r="O2" s="18">
        <v>20.0</v>
      </c>
      <c r="P2" s="18">
        <v>20.0</v>
      </c>
      <c r="Q2" s="18">
        <v>20.0</v>
      </c>
      <c r="R2" s="18">
        <v>20.0</v>
      </c>
    </row>
    <row r="3" ht="16.5" customHeight="1">
      <c r="A3" s="7" t="str">
        <f>Monday!A3</f>
        <v>阿Hung(79/3)</v>
      </c>
      <c r="B3" s="8">
        <v>1.0</v>
      </c>
      <c r="C3" s="8">
        <v>1.0</v>
      </c>
      <c r="D3" s="8">
        <v>1.0</v>
      </c>
      <c r="E3" s="8">
        <v>1.0</v>
      </c>
      <c r="F3" s="8">
        <v>1.0</v>
      </c>
      <c r="G3" s="8">
        <v>1.0</v>
      </c>
      <c r="H3" s="8">
        <v>10.0</v>
      </c>
      <c r="I3" s="8">
        <v>10.0</v>
      </c>
      <c r="J3" s="8">
        <v>10.0</v>
      </c>
      <c r="K3" s="8">
        <v>10.0</v>
      </c>
      <c r="L3" s="8">
        <v>10.0</v>
      </c>
      <c r="M3" s="8">
        <v>10.0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</row>
    <row r="4" ht="16.5" customHeight="1">
      <c r="A4" s="7" t="str">
        <f>Monday!A4</f>
        <v>阿芝(68/3)</v>
      </c>
      <c r="B4" s="8">
        <v>10.0</v>
      </c>
      <c r="C4" s="8">
        <v>10.0</v>
      </c>
      <c r="D4" s="8">
        <v>10.0</v>
      </c>
      <c r="E4" s="8">
        <v>10.0</v>
      </c>
      <c r="F4" s="8">
        <v>10.0</v>
      </c>
      <c r="G4" s="8">
        <v>10.0</v>
      </c>
      <c r="H4" s="8">
        <v>1.0</v>
      </c>
      <c r="I4" s="8">
        <v>1.0</v>
      </c>
      <c r="J4" s="8">
        <v>1.0</v>
      </c>
      <c r="K4" s="8">
        <v>1.0</v>
      </c>
      <c r="L4" s="8">
        <v>1.0</v>
      </c>
      <c r="M4" s="8">
        <v>1.0</v>
      </c>
      <c r="N4" s="8">
        <v>1.0</v>
      </c>
      <c r="O4" s="8">
        <v>1.0</v>
      </c>
      <c r="P4" s="8">
        <v>1.0</v>
      </c>
      <c r="Q4" s="8">
        <v>1.0</v>
      </c>
      <c r="R4" s="8">
        <v>1.0</v>
      </c>
    </row>
    <row r="5" ht="16.5" customHeight="1">
      <c r="A5" s="7" t="str">
        <f>Monday!A5</f>
        <v>Kay(0/0)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.5" customHeight="1">
      <c r="A6" s="7" t="str">
        <f>Monday!A6</f>
        <v>Color(51/0)</v>
      </c>
      <c r="B6" s="8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8">
        <v>1.0</v>
      </c>
      <c r="P6" s="8">
        <v>1.0</v>
      </c>
      <c r="Q6" s="8">
        <v>1.0</v>
      </c>
      <c r="R6" s="8">
        <v>1.0</v>
      </c>
    </row>
    <row r="7" ht="16.5" customHeight="1">
      <c r="A7" s="7" t="str">
        <f>Monday!A7</f>
        <v>Beeno(85/0)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</row>
    <row r="8" ht="16.5" customHeight="1">
      <c r="A8" s="7" t="str">
        <f>Monday!A8</f>
        <v>Chris(85/0)</v>
      </c>
      <c r="B8" s="8">
        <v>1.0</v>
      </c>
      <c r="C8" s="8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8">
        <v>1.0</v>
      </c>
      <c r="M8" s="8">
        <v>1.0</v>
      </c>
      <c r="N8" s="8">
        <v>1.0</v>
      </c>
      <c r="O8" s="8">
        <v>1.0</v>
      </c>
      <c r="P8" s="8">
        <v>1.0</v>
      </c>
      <c r="Q8" s="8">
        <v>1.0</v>
      </c>
      <c r="R8" s="8">
        <v>1.0</v>
      </c>
    </row>
    <row r="9" ht="16.5" customHeight="1">
      <c r="A9" s="7" t="str">
        <f>Monday!A9</f>
        <v>Kelvin(0/8.5)</v>
      </c>
      <c r="B9" s="8">
        <v>2.0</v>
      </c>
      <c r="C9" s="8">
        <v>2.0</v>
      </c>
      <c r="D9" s="8">
        <v>2.0</v>
      </c>
      <c r="E9" s="8">
        <v>2.0</v>
      </c>
      <c r="F9" s="8">
        <v>2.0</v>
      </c>
      <c r="G9" s="8">
        <v>2.0</v>
      </c>
      <c r="H9" s="8">
        <v>2.0</v>
      </c>
      <c r="I9" s="8">
        <v>2.0</v>
      </c>
      <c r="J9" s="8">
        <v>2.0</v>
      </c>
      <c r="K9" s="8">
        <v>2.0</v>
      </c>
      <c r="L9" s="8">
        <v>2.0</v>
      </c>
      <c r="M9" s="8">
        <v>2.0</v>
      </c>
      <c r="N9" s="8">
        <v>2.0</v>
      </c>
      <c r="O9" s="8">
        <v>2.0</v>
      </c>
      <c r="P9" s="8">
        <v>2.0</v>
      </c>
      <c r="Q9" s="8">
        <v>2.0</v>
      </c>
      <c r="R9" s="8">
        <v>2.0</v>
      </c>
    </row>
    <row r="10" ht="16.5" customHeight="1">
      <c r="A10" s="7" t="str">
        <f>Monday!A10</f>
        <v>Percy(0/0)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</row>
    <row r="11" ht="16.5" customHeight="1">
      <c r="A11" s="7" t="str">
        <f>Monday!A11</f>
        <v>Emily(0/17)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ht="16.5" customHeight="1">
      <c r="A12" s="7" t="str">
        <f>Monday!A12</f>
        <v>&lt;reserved&gt;(0/)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1"/>
      <c r="P12" s="11"/>
      <c r="Q12" s="11"/>
      <c r="R12" s="11"/>
    </row>
    <row r="13" ht="16.5" customHeight="1">
      <c r="A13" s="7" t="str">
        <f>Monday!A13</f>
        <v>&lt;reserved&gt;(0/)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</row>
    <row r="14" ht="16.5" customHeight="1">
      <c r="A14" s="20" t="s">
        <v>21</v>
      </c>
      <c r="B14" s="25" t="str">
        <f>Monday!B14</f>
        <v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allowBlank="1" showDropDown="1" showErrorMessage="1" sqref="B2:R13">
      <formula1>"1,2,10,20,0"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3.57"/>
    <col customWidth="1" min="2" max="6" width="20.43"/>
    <col customWidth="1" min="7" max="7" width="1.57"/>
    <col customWidth="1" min="8" max="8" width="11.86"/>
    <col customWidth="1" min="9" max="9" width="3.29"/>
    <col customWidth="1" min="10" max="10" width="8.71"/>
    <col customWidth="1" min="11" max="11" width="5.29"/>
    <col customWidth="1" min="12" max="12" width="7.57"/>
  </cols>
  <sheetData>
    <row r="1" ht="16.5" customHeight="1">
      <c r="A1" s="1" t="s">
        <v>0</v>
      </c>
      <c r="B1" s="2" t="str">
        <f>CONCAT(TEXT(Monday!A1,"dd/MM/yyyy")," (Mon)")</f>
        <v>18/05/2015 (Mon)</v>
      </c>
      <c r="C1" s="2" t="str">
        <f>CONCAT(TEXT(Tuesday!A1,"dd/MM/yyyy")," (Tue)")</f>
        <v>19/05/2015 (Tue)</v>
      </c>
      <c r="D1" s="2" t="str">
        <f>CONCAT(TEXT(Wednesday!A1,"dd/MM/yyyy")," (Wed)")</f>
        <v>20/05/2015 (Wed)</v>
      </c>
      <c r="E1" s="2" t="str">
        <f>CONCAT(TEXT(Thursday!A1,"dd/MM/yyyy")," (Thu)")</f>
        <v>21/05/2015 (Thu)</v>
      </c>
      <c r="F1" s="2" t="str">
        <f>CONCAT(TEXT(Friday!A1,"dd/MM/yyyy")," (Fri)")</f>
        <v>22/05/2015 (Fri)</v>
      </c>
      <c r="G1" s="4"/>
    </row>
    <row r="2" ht="16.5" customHeight="1">
      <c r="A2" s="5" t="s">
        <v>1</v>
      </c>
      <c r="B2" s="9" t="str">
        <f>IF(Monday!B2&gt;=10, H4,"") &amp; IF(Monday!B3&gt;=10, H5,"") &amp; IF(Monday!B4&gt;=10, H6,"") &amp; IF(Monday!B5&gt;=10, H7,"") &amp; IF(Monday!B6&gt;=10, H8,"") &amp; IF(Monday!B7&gt;=10, H9,"") &amp; IF(Monday!B8&gt;=10, H10,"") &amp; IF(Monday!B9&gt;=10, H11,"") &amp; IF(Monday!B10&gt;=10, H12,"") &amp; IF(Monday!B11&gt;=10, H13,"") &amp; IF(Monday!B12&gt;=10, H14,"") &amp; IF(Monday!B13&gt;=10, H15,"")</f>
        <v>Emily</v>
      </c>
      <c r="C2" s="9" t="str">
        <f>IF(Tuesday!B2&gt;=10, H4,"") &amp; IF(Tuesday!B3&gt;=10, H5,"") &amp; IF(Tuesday!B4&gt;=10, H6,"") &amp; IF(Tuesday!B5&gt;=10, H7,"") &amp; IF(Tuesday!B6&gt;=10, H8,"") &amp; IF(Tuesday!B7&gt;=10, H9,"") &amp; IF(Tuesday!B8&gt;=10, H10,"") &amp; IF(Tuesday!B9&gt;=10, H11,"") &amp; IF(Tuesday!B10&gt;=10, H12,"") &amp; IF(Tuesday!B11&gt;=10, H13,"") &amp; IF(Tuesday!B12&gt;=10, H14,"") &amp; IF(Tuesday!B13&gt;=10, H15,"")</f>
        <v>Kelvin</v>
      </c>
      <c r="D2" s="9" t="str">
        <f>IF(Wednesday!B2&gt;=10, H4,"") &amp; IF(Wednesday!B3&gt;=10, H5,"") &amp; IF(Wednesday!B4&gt;=10, H6,"") &amp; IF(Wednesday!B5&gt;=10, H7,"") &amp; IF(Wednesday!B6&gt;=10, H8,"") &amp; IF(Wednesday!B7&gt;=10, H9,"") &amp; IF(Wednesday!B8&gt;=10, H10,"") &amp; IF(Wednesday!B9&gt;=10, H11,"") &amp; IF(Wednesday!B10&gt;=10, H12,"") &amp; IF(Wednesday!B11&gt;=10, H13,"") &amp; IF(Wednesday!B12&gt;=10, H14,"") &amp; IF(Wednesday!B13&gt;=10, H15,"")</f>
        <v>阿芝</v>
      </c>
      <c r="E2" s="9" t="str">
        <f>IF(Thursday!B2&gt;=10, H4,"") &amp; IF(Thursday!B3&gt;=10, H5,"") &amp; IF(Thursday!B4&gt;=10, H6,"") &amp; IF(Thursday!B5&gt;=10, H7,"") &amp; IF(Thursday!B6&gt;=10, H8,"") &amp; IF(Thursday!B7&gt;=10, H9,"") &amp; IF(Thursday!B8&gt;=10, H10,"") &amp; IF(Thursday!B9&gt;=10, H11,"") &amp; IF(Thursday!B10&gt;=10, H12,"") &amp; IF(Thursday!B11&gt;=10, H13,"") &amp; IF(Thursday!B12&gt;=10, H14,"") &amp; IF(Thursday!B13&gt;=10, H15,"")</f>
        <v>Emily</v>
      </c>
      <c r="F2" s="9" t="str">
        <f>IF(Friday!B2&gt;=10, H4,"") &amp; IF(Friday!B3&gt;=10, H5,"") &amp; IF(Friday!B4&gt;=10, H6,"") &amp; IF(Friday!B5&gt;=10, H7,"") &amp; IF(Friday!B6&gt;=10, H8,"") &amp; IF(Friday!B7&gt;=10, H9,"") &amp; IF(Friday!B8&gt;=10, H10,"") &amp; IF(Friday!B9&gt;=10, H11,"") &amp; IF(Friday!B10&gt;=10, H12,"") &amp; IF(Friday!C11&gt;=10, H13,"") &amp; IF(Friday!B12&gt;=10, H14,"") &amp; IF(Friday!B13&gt;=10, H15,"")</f>
        <v>Anson</v>
      </c>
      <c r="G2" s="12"/>
      <c r="H2" s="13"/>
      <c r="I2" s="13"/>
      <c r="J2" s="13"/>
      <c r="K2" s="13"/>
      <c r="L2" s="13"/>
    </row>
    <row r="3" ht="16.5" customHeight="1">
      <c r="A3" s="5" t="s">
        <v>2</v>
      </c>
      <c r="B3" s="9" t="str">
        <f>IF(Monday!C2&gt;=10, H4,"") &amp; IF(Monday!C3&gt;=10, H5,"") &amp; IF(Monday!C4&gt;=10, H6,"") &amp; IF(Monday!C5&gt;=10, H7,"") &amp; IF(Monday!C6&gt;=10, H8,"") &amp; IF(Monday!C7&gt;=10, H9,"") &amp; IF(Monday!C8&gt;=10, H10,"") &amp; IF(Monday!C9&gt;=10, H11,"") &amp; IF(Monday!C10&gt;=10, H12,"") &amp; IF(Monday!C11&gt;=10, H13,"") &amp; IF(Monday!C12&gt;=10, H14,"") &amp; IF(Monday!C13&gt;=10, H15,"")</f>
        <v>Emily</v>
      </c>
      <c r="C3" s="9" t="str">
        <f>IF(Tuesday!C2&gt;=10, H4,"") &amp; IF(Tuesday!C3&gt;=10, H5,"") &amp; IF(Tuesday!C4&gt;=10, H6,"") &amp; IF(Tuesday!C5&gt;=10, H7,"") &amp; IF(Tuesday!C6&gt;=10, H8,"") &amp; IF(Tuesday!C7&gt;=10, H9,"") &amp; IF(Tuesday!C8&gt;=10, H10,"") &amp; IF(Tuesday!C9&gt;=10, H11,"") &amp; IF(Tuesday!C10&gt;=10, H12,"") &amp; IF(Tuesday!C11&gt;=10, H13,"") &amp; IF(Tuesday!C12&gt;=10, H14,"") &amp; IF(Tuesday!C13&gt;=10, H15,"")</f>
        <v>Kelvin</v>
      </c>
      <c r="D3" s="9" t="str">
        <f>IF(Wednesday!C2&gt;=10, H4,"") &amp; IF(Wednesday!C3&gt;=10, H5,"") &amp; IF(Wednesday!C4&gt;=10, H6,"") &amp; IF(Wednesday!C5&gt;=10, H7,"") &amp; IF(Wednesday!C6&gt;=10, H8,"") &amp; IF(Wednesday!C7&gt;=10, H9,"") &amp; IF(Wednesday!C8&gt;=10, H10,"") &amp; IF(Wednesday!C9&gt;=10, H11,"") &amp; IF(Wednesday!C10&gt;=10, H12,"") &amp; IF(Wednesday!C11&gt;=10, H13,"") &amp; IF(Wednesday!C12&gt;=10, H14,"") &amp; IF(Wednesday!C13&gt;=10, H15,"")</f>
        <v>阿芝</v>
      </c>
      <c r="E3" s="9" t="str">
        <f>IF(Thursday!C2&gt;=10, H4,"") &amp; IF(Thursday!C3&gt;=10, H5,"") &amp; IF(Thursday!C4&gt;=10, H6,"") &amp; IF(Thursday!C5&gt;=10, H7,"") &amp; IF(Thursday!C6&gt;=10, H8,"") &amp; IF(Thursday!C7&gt;=10, H9,"") &amp; IF(Thursday!C8&gt;=10, H10,"") &amp; IF(Thursday!C9&gt;=10, H11,"") &amp; IF(Thursday!C10&gt;=10, H12,"") &amp; IF(Thursday!C11&gt;=10, H13,"") &amp; IF(Thursday!C12&gt;=10, H14,"") &amp; IF(Thursday!C13&gt;=10, H15,"")</f>
        <v>Emily</v>
      </c>
      <c r="F3" s="9" t="str">
        <f>IF(Friday!C2&gt;=10, H4,"") &amp; IF(Friday!C3&gt;=10, H5,"") &amp; IF(Friday!C4&gt;=10, H6,"") &amp; IF(Friday!C5&gt;=10, H7,"") &amp; IF(Friday!C6&gt;=10, H8,"") &amp; IF(Friday!C7&gt;=10, H9,"") &amp; IF(Friday!C8&gt;=10, H10,"") &amp; IF(Friday!C9&gt;=10, H11,"") &amp; IF(Friday!C10&gt;=10, H12,"") &amp; IF(Friday!C11&gt;=10, H13,"") &amp; IF(Friday!C12&gt;=10, H14,"") &amp; IF(Friday!C13&gt;=10, H15,"")</f>
        <v>Anson</v>
      </c>
      <c r="G3" s="14"/>
      <c r="H3" s="15"/>
      <c r="I3" s="15"/>
      <c r="J3" s="16" t="s">
        <v>18</v>
      </c>
      <c r="K3" s="17" t="s">
        <v>19</v>
      </c>
      <c r="L3" s="16" t="s">
        <v>20</v>
      </c>
    </row>
    <row r="4" ht="16.5" customHeight="1">
      <c r="A4" s="5" t="s">
        <v>3</v>
      </c>
      <c r="B4" s="9" t="str">
        <f>IF(Monday!D2&gt;=10, H4,"") &amp; IF(Monday!D3&gt;=10, H5,"") &amp; IF(Monday!D4&gt;=10, H6,"") &amp; IF(Monday!D5&gt;=10, H7,"") &amp; IF(Monday!D6&gt;=10, H8,"") &amp; IF(Monday!D7&gt;=10, H9,"") &amp; IF(Monday!D8&gt;=10, H10,"") &amp; IF(Monday!D9&gt;=10, H11,"") &amp; IF(Monday!D10&gt;=10, H12,"") &amp; IF(Monday!D11&gt;=10, H13,"") &amp; IF(Monday!D12&gt;=10, H14,"") &amp; IF(Monday!D13&gt;=10, H15,"")</f>
        <v>Emily</v>
      </c>
      <c r="C4" s="9" t="str">
        <f>IF(Tuesday!D2&gt;=10, H4,"") &amp; IF(Tuesday!D3&gt;=10, H5,"") &amp; IF(Tuesday!D4&gt;=10, H6,"") &amp; IF(Tuesday!D5&gt;=10, H7,"") &amp; IF(Tuesday!D6&gt;=10, H8,"") &amp; IF(Tuesday!D7&gt;=10, H9,"") &amp; IF(Tuesday!D8&gt;=10, H10,"") &amp; IF(Tuesday!D9&gt;=10, H11,"") &amp; IF(Tuesday!D10&gt;=10, H12,"") &amp; IF(Tuesday!D11&gt;=10, H13,"") &amp; IF(Tuesday!D12&gt;=10, H14,"") &amp; IF(Tuesday!D13&gt;=10, H15,"")</f>
        <v>Kelvin</v>
      </c>
      <c r="D4" s="9" t="str">
        <f>IF(Wednesday!D2&gt;=10, H4,"") &amp; IF(Wednesday!D3&gt;=10, H5,"") &amp; IF(Wednesday!D4&gt;=10, H6,"") &amp; IF(Wednesday!D5&gt;=10, H7,"") &amp; IF(Wednesday!D6&gt;=10, H8,"") &amp; IF(Wednesday!D7&gt;=10, H9,"") &amp; IF(Wednesday!D8&gt;=10, H10,"") &amp; IF(Wednesday!D9&gt;=10, H11,"") &amp; IF(Wednesday!D10&gt;=10, H12,"") &amp; IF(Wednesday!D11&gt;=10, H13,"") &amp; IF(Wednesday!D12&gt;=10, H14,"") &amp; IF(Wednesday!D13&gt;=10, H15,"")</f>
        <v>阿芝</v>
      </c>
      <c r="E4" s="9" t="str">
        <f>IF(Thursday!D2&gt;=10, H4,"") &amp; IF(Thursday!D3&gt;=10, H5,"") &amp; IF(Thursday!D4&gt;=10, H6,"") &amp; IF(Thursday!D5&gt;=10, H7,"") &amp; IF(Thursday!D6&gt;=10, H8,"") &amp; IF(Thursday!D7&gt;=10, H9,"") &amp; IF(Thursday!D8&gt;=10, H10,"") &amp; IF(Thursday!D9&gt;=10, H11,"") &amp; IF(Thursday!D10&gt;=10, H12,"") &amp; IF(Thursday!D11&gt;=10, H13,"") &amp; IF(Thursday!D12&gt;=10, H14,"") &amp; IF(Thursday!D13&gt;=10, H15,"")</f>
        <v>Emily</v>
      </c>
      <c r="F4" s="9" t="str">
        <f>IF(Friday!D2&gt;=10, H4,"") &amp; IF(Friday!D3&gt;=10, H5,"") &amp; IF(Friday!D4&gt;=10, H6,"") &amp; IF(Friday!D5&gt;=10, H7,"") &amp; IF(Friday!D6&gt;=10, H8,"") &amp; IF(Friday!D7&gt;=10, H9,"") &amp; IF(Friday!D8&gt;=10, H10,"") &amp; IF(Friday!D9&gt;=10, H11,"") &amp; IF(Friday!D10&gt;=10, H12,"") &amp; IF(Friday!D11&gt;=10, H13,"") &amp; IF(Friday!D12&gt;=10, H14,"") &amp; IF(Friday!D13&gt;=10, H15,"")</f>
        <v>Anson</v>
      </c>
      <c r="G4" s="14"/>
      <c r="H4" s="24" t="s">
        <v>23</v>
      </c>
      <c r="I4" s="26"/>
      <c r="J4" s="27" t="str">
        <f t="shared" ref="J4:J13" si="1">COUNTIF($B$2:$F$18,H4)*0.5</f>
        <v>11.0</v>
      </c>
      <c r="K4" s="28" t="str">
        <f t="shared" ref="K4:K13" si="2">J4-sum(J$4:J$13)/counta(J$4:J$13)</f>
        <v>6.75</v>
      </c>
      <c r="L4" s="23"/>
    </row>
    <row r="5" ht="16.5" customHeight="1">
      <c r="A5" s="5" t="s">
        <v>4</v>
      </c>
      <c r="B5" s="9" t="str">
        <f>IF(Monday!E2&gt;=10, H4,"") &amp; IF(Monday!E3&gt;=10, H5,"") &amp; IF(Monday!E4&gt;=10, H6,"") &amp; IF(Monday!E5&gt;=10, H7,"") &amp; IF(Monday!E6&gt;=10, H8,"") &amp; IF(Monday!E7&gt;=10, H9,"") &amp; IF(Monday!E8&gt;=10, H10,"") &amp; IF(Monday!E9&gt;=10, H11,"") &amp; IF(Monday!E10&gt;=10, H12,"") &amp; IF(Monday!E11&gt;=10, H13,"") &amp; IF(Monday!E12&gt;=10, H14,"") &amp; IF(Monday!E13&gt;=10, H15,"")</f>
        <v>Emily</v>
      </c>
      <c r="C5" s="9" t="str">
        <f>IF(Tuesday!E2&gt;=10, H4,"") &amp; IF(Tuesday!E3&gt;=10, H5,"") &amp; IF(Tuesday!E4&gt;=10, H6,"") &amp; IF(Tuesday!E5&gt;=10, H7,"") &amp; IF(Tuesday!E6&gt;=10, H8,"") &amp; IF(Tuesday!E7&gt;=10, H9,"") &amp; IF(Tuesday!E8&gt;=10, H10,"") &amp; IF(Tuesday!E9&gt;=10, H11,"") &amp; IF(Tuesday!E10&gt;=10, H12,"") &amp; IF(Tuesday!E11&gt;=10, H13,"") &amp; IF(Tuesday!E12&gt;=10, H14,"") &amp; IF(Tuesday!E13&gt;=10, H15,"")</f>
        <v>Kelvin</v>
      </c>
      <c r="D5" s="9" t="str">
        <f>IF(Wednesday!E2&gt;=10, H4,"") &amp; IF(Wednesday!E3&gt;=10, H5,"") &amp; IF(Wednesday!E4&gt;=10, H6,"") &amp; IF(Wednesday!E5&gt;=10, H7,"") &amp; IF(Wednesday!E6&gt;=10, H8,"") &amp; IF(Wednesday!E7&gt;=10, H9,"") &amp; IF(Wednesday!E8&gt;=10, H10,"") &amp; IF(Wednesday!E9&gt;=10, H11,"") &amp; IF(Wednesday!E10&gt;=10, H12,"") &amp; IF(Wednesday!E11&gt;=10, H13,"") &amp; IF(Wednesday!E12&gt;=10, H14,"") &amp; IF(Wednesday!E13&gt;=10, H15,"")</f>
        <v>阿芝</v>
      </c>
      <c r="E5" s="9" t="str">
        <f>IF(Thursday!E2&gt;=10, H4,"") &amp; IF(Thursday!E3&gt;=10, H5,"") &amp; IF(Thursday!E4&gt;=10, H6,"") &amp; IF(Thursday!E5&gt;=10, H7,"") &amp; IF(Thursday!E6&gt;=10, H8,"") &amp; IF(Thursday!E7&gt;=10, H9,"") &amp; IF(Thursday!E8&gt;=10, H10,"") &amp; IF(Thursday!E9&gt;=10, H11,"") &amp; IF(Thursday!E10&gt;=10, H12,"") &amp; IF(Thursday!E11&gt;=10, H13,"") &amp; IF(Thursday!E12&gt;=10, H14,"") &amp; IF(Thursday!E13&gt;=10, H15,"")</f>
        <v>Emily</v>
      </c>
      <c r="F5" s="9" t="str">
        <f>IF(Friday!E2&gt;=10, H4,"") &amp; IF(Friday!E3&gt;=10, H5,"") &amp; IF(Friday!E4&gt;=10, H6,"") &amp; IF(Friday!E5&gt;=10, H7,"") &amp; IF(Friday!E6&gt;=10, H8,"") &amp; IF(Friday!E7&gt;=10, H9,"") &amp; IF(Friday!E8&gt;=10, H10,"") &amp; IF(Friday!E9&gt;=10, H11,"") &amp; IF(Friday!E10&gt;=10, H12,"") &amp; IF(Friday!E11&gt;=10, H13,"") &amp; IF(Friday!E12&gt;=10, H14,"") &amp; IF(Friday!E13&gt;=10, H15,"")</f>
        <v>Anson</v>
      </c>
      <c r="G5" s="14"/>
      <c r="H5" s="24" t="s">
        <v>24</v>
      </c>
      <c r="I5" s="29"/>
      <c r="J5" s="27" t="str">
        <f t="shared" si="1"/>
        <v>3.0</v>
      </c>
      <c r="K5" s="28" t="str">
        <f t="shared" si="2"/>
        <v>-1.25</v>
      </c>
      <c r="L5" s="17">
        <v>1.0</v>
      </c>
    </row>
    <row r="6" ht="16.5" customHeight="1">
      <c r="A6" s="5" t="s">
        <v>5</v>
      </c>
      <c r="B6" s="9" t="str">
        <f>IF(Monday!F2&gt;=10, H4,"") &amp; IF(Monday!F3&gt;=10, H5,"") &amp; IF(Monday!F4&gt;=10, H6,"") &amp; IF(Monday!F5&gt;=10, H7,"") &amp; IF(Monday!F6&gt;=10, H8,"") &amp; IF(Monday!F7&gt;=10, H9,"") &amp; IF(Monday!F8&gt;=10, H10,"") &amp; IF(Monday!F9&gt;=10, H11,"") &amp; IF(Monday!F10&gt;=10, H12,"") &amp; IF(Monday!F11&gt;=10, H13,"") &amp; IF(Monday!F12&gt;=10, H14,"") &amp; IF(Monday!F13&gt;=10, H15,"")</f>
        <v>Emily</v>
      </c>
      <c r="C6" s="9" t="str">
        <f>IF(Tuesday!F2&gt;=10, H4,"") &amp; IF(Tuesday!F3&gt;=10, H5,"") &amp; IF(Tuesday!F4&gt;=10, H6,"") &amp; IF(Tuesday!F5&gt;=10, H7,"") &amp; IF(Tuesday!F6&gt;=10, H8,"") &amp; IF(Tuesday!F7&gt;=10, H9,"") &amp; IF(Tuesday!F8&gt;=10, H10,"") &amp; IF(Tuesday!F9&gt;=10, H11,"") &amp; IF(Tuesday!F10&gt;=10, H12,"") &amp; IF(Tuesday!F11&gt;=10, H13,"") &amp; IF(Tuesday!F12&gt;=10, H14,"") &amp; IF(Tuesday!F13&gt;=10, H15,"")</f>
        <v>Kelvin</v>
      </c>
      <c r="D6" s="9" t="str">
        <f>IF(Wednesday!F2&gt;=10, H4,"") &amp; IF(Wednesday!F3&gt;=10, H5,"") &amp; IF(Wednesday!F4&gt;=10, H6,"") &amp; IF(Wednesday!F5&gt;=10, H7,"") &amp; IF(Wednesday!F6&gt;=10, H8,"") &amp; IF(Wednesday!F7&gt;=10, H9,"") &amp; IF(Wednesday!F8&gt;=10, H10,"") &amp; IF(Wednesday!F9&gt;=10, H11,"") &amp; IF(Wednesday!F10&gt;=10, H12,"") &amp; IF(Wednesday!F11&gt;=10, H13,"") &amp; IF(Wednesday!F12&gt;=10, H14,"") &amp; IF(Wednesday!F13&gt;=10, H15,"")</f>
        <v>阿芝</v>
      </c>
      <c r="E6" s="31" t="str">
        <f>IF(Thursday!F2&gt;=10, H4,"") &amp; IF(Thursday!F3&gt;=10, H5,"") &amp; IF(Thursday!F4&gt;=10, H6,"") &amp; IF(Thursday!F5&gt;=10, H7,"") &amp; IF(Thursday!F6&gt;=10, H8,"") &amp; IF(Thursday!F7&gt;=10, H9,"") &amp; IF(Thursday!F8&gt;=10, H10,"") &amp; IF(Thursday!F9&gt;=10, H11,"") &amp; IF(Thursday!F10&gt;=10, H12,"") &amp; IF(Thursday!F11&gt;=10, H13,"") &amp; IF(Thursday!F12&gt;=10, H14,"") &amp; IF(Thursday!F13&gt;=10, H15,"")</f>
        <v>Emily</v>
      </c>
      <c r="F6" s="9" t="str">
        <f>IF(Friday!F2&gt;=10, H4,"") &amp; IF(Friday!F3&gt;=10, H5,"") &amp; IF(Friday!F4&gt;=10, H6,"") &amp; IF(Friday!F5&gt;=10, H7,"") &amp; IF(Friday!F6&gt;=10, H8,"") &amp; IF(Friday!F7&gt;=10, H9,"") &amp; IF(Friday!F8&gt;=10, H10,"") &amp; IF(Friday!F9&gt;=10, H11,"") &amp; IF(Friday!F10&gt;=10, H12,"") &amp; IF(Friday!F11&gt;=10, H13,"") &amp; IF(Friday!F12&gt;=10, H14,"") &amp; IF(Friday!F13&gt;=10, H15,"")</f>
        <v>Anson</v>
      </c>
      <c r="G6" s="14"/>
      <c r="H6" s="24" t="s">
        <v>25</v>
      </c>
      <c r="I6" s="32"/>
      <c r="J6" s="27" t="str">
        <f t="shared" si="1"/>
        <v>3.0</v>
      </c>
      <c r="K6" s="28" t="str">
        <f t="shared" si="2"/>
        <v>-1.25</v>
      </c>
      <c r="L6" s="17">
        <v>0.0</v>
      </c>
    </row>
    <row r="7" ht="16.5" customHeight="1">
      <c r="A7" s="5" t="s">
        <v>6</v>
      </c>
      <c r="B7" s="9" t="str">
        <f>IF(Monday!G2&gt;=10, H4,"") &amp; IF(Monday!G3&gt;=10, H5,"") &amp; IF(Monday!G4&gt;=10, H6,"") &amp; IF(Monday!G5&gt;=10, H7,"") &amp; IF(Monday!G6&gt;=10, H8,"") &amp; IF(Monday!G7&gt;=10, H9,"") &amp; IF(Monday!G8&gt;=10, H10,"") &amp; IF(Monday!G9&gt;=10, H11,"") &amp; IF(Monday!G10&gt;=10, H12,"") &amp; IF(Monday!G11&gt;=10, H13,"") &amp; IF(Monday!G12&gt;=10, H14,"") &amp; IF(Monday!G13&gt;=10, H15,"")</f>
        <v>Emily</v>
      </c>
      <c r="C7" s="9" t="str">
        <f>IF(Tuesday!G2&gt;=10, H4,"") &amp; IF(Tuesday!G3&gt;=10, H5,"") &amp; IF(Tuesday!G4&gt;=10, H6,"") &amp; IF(Tuesday!G5&gt;=10, H7,"") &amp; IF(Tuesday!G6&gt;=10, H8,"") &amp; IF(Tuesday!G7&gt;=10, H9,"") &amp; IF(Tuesday!G8&gt;=10, H10,"") &amp; IF(Tuesday!G9&gt;=10, H11,"") &amp; IF(Tuesday!G10&gt;=10, H12,"") &amp; IF(Tuesday!G11&gt;=10, H13,"") &amp; IF(Tuesday!G12&gt;=10, H14,"") &amp; IF(Tuesday!G13&gt;=10, H15,"")</f>
        <v>Kelvin</v>
      </c>
      <c r="D7" s="9" t="str">
        <f>IF(Wednesday!G2&gt;=10, H4,"") &amp; IF(Wednesday!G3&gt;=10, H5,"") &amp; IF(Wednesday!G4&gt;=10, H6,"") &amp; IF(Wednesday!G5&gt;=10, H7,"") &amp; IF(Wednesday!G6&gt;=10, H8,"") &amp; IF(Wednesday!G7&gt;=10, H9,"") &amp; IF(Wednesday!G8&gt;=10, H10,"") &amp; IF(Wednesday!G9&gt;=10, H11,"") &amp; IF(Wednesday!G10&gt;=10, H12,"") &amp; IF(Wednesday!G11&gt;=10, H13,"") &amp; IF(Wednesday!G12&gt;=10, H14,"") &amp; IF(Wednesday!G13&gt;=10, H15,"")</f>
        <v>阿芝</v>
      </c>
      <c r="E7" s="9" t="str">
        <f>IF(Thursday!G2&gt;=10, H4,"") &amp; IF(Thursday!G3&gt;=10, H5,"") &amp; IF(Thursday!G4&gt;=10, H6,"") &amp; IF(Thursday!G5&gt;=10, H7,"") &amp; IF(Thursday!G6&gt;=10, H8,"") &amp; IF(Thursday!G7&gt;=10, H9,"") &amp; IF(Thursday!G8&gt;=10, H10,"") &amp; IF(Thursday!G9&gt;=10, H11,"") &amp; IF(Thursday!G10&gt;=10, H12,"") &amp; IF(Thursday!G11&gt;=10, H13,"") &amp; IF(Thursday!G12&gt;=10, H14,"") &amp; IF(Thursday!G13&gt;=10, H15,"")</f>
        <v>Emily</v>
      </c>
      <c r="F7" s="9" t="str">
        <f>IF(Friday!G2&gt;=10, H4,"") &amp; IF(Friday!G3&gt;=10, H5,"") &amp; IF(Friday!G4&gt;=10, H6,"") &amp; IF(Friday!G5&gt;=10, H7,"") &amp; IF(Friday!G6&gt;=10, H8,"") &amp; IF(Friday!G7&gt;=10, H9,"") &amp; IF(Friday!G8&gt;=10, H10,"") &amp; IF(Friday!G9&gt;=10, H11,"") &amp; IF(Friday!G10&gt;=10, H12,"") &amp; IF(Friday!G11&gt;=10, H13,"") &amp; IF(Friday!G12&gt;=10, H14,"") &amp; IF(Friday!G13&gt;=10, H15,"")</f>
        <v>Anson</v>
      </c>
      <c r="G7" s="14"/>
      <c r="H7" s="24" t="s">
        <v>26</v>
      </c>
      <c r="I7" s="33"/>
      <c r="J7" s="27" t="str">
        <f t="shared" si="1"/>
        <v>0.0</v>
      </c>
      <c r="K7" s="28" t="str">
        <f t="shared" si="2"/>
        <v>-4.25</v>
      </c>
      <c r="L7" s="17">
        <v>2.0</v>
      </c>
    </row>
    <row r="8" ht="16.5" customHeight="1">
      <c r="A8" s="5" t="s">
        <v>7</v>
      </c>
      <c r="B8" s="9" t="str">
        <f>IF(Monday!H2&gt;=10, H4,"") &amp; IF(Monday!H3&gt;=10, H5,"") &amp; IF(Monday!H4&gt;=10, H6,"") &amp; IF(Monday!H5&gt;=10, H7,"") &amp; IF(Monday!H6&gt;=10, H8,"") &amp; IF(Monday!H7&gt;=10, H9,"") &amp; IF(Monday!H8&gt;=10, H10,"") &amp; IF(Monday!H9&gt;=10, H11,"") &amp; IF(Monday!H10&gt;=10, H12,"") &amp; IF(Monday!H11&gt;=10, H13,"") &amp; IF(Monday!H12&gt;=10, H14,"") &amp; IF(Monday!H13&gt;=10, H15,"")</f>
        <v>Emily</v>
      </c>
      <c r="C8" s="9" t="str">
        <f>IF(Tuesday!H2&gt;=10, H4,"") &amp; IF(Tuesday!H3&gt;=10, H5,"") &amp; IF(Tuesday!H4&gt;=10, H6,"") &amp; IF(Tuesday!H5&gt;=10, H7,"") &amp; IF(Tuesday!H6&gt;=10, H8,"") &amp; IF(Tuesday!H7&gt;=10, H9,"") &amp; IF(Tuesday!H8&gt;=10, H10,"") &amp; IF(Tuesday!H9&gt;=10, H11,"") &amp; IF(Tuesday!H10&gt;=10, H12,"") &amp; IF(Tuesday!H11&gt;=10, H13,"") &amp; IF(Tuesday!H12&gt;=10, H14,"") &amp; IF(Tuesday!H13&gt;=10, H15,"")</f>
        <v>Kelvin</v>
      </c>
      <c r="D8" s="9" t="str">
        <f>IF(Wednesday!H2&gt;=10, H4,"") &amp; IF(Wednesday!H3&gt;=10, H5,"") &amp; IF(Wednesday!H4&gt;=10, H6,"") &amp; IF(Wednesday!H5&gt;=10, H7,"") &amp; IF(Wednesday!H6&gt;=10, H8,"") &amp; IF(Wednesday!H7&gt;=10, H9,"") &amp; IF(Wednesday!H8&gt;=10, H10,"") &amp; IF(Wednesday!H9&gt;=10, H11,"") &amp; IF(Wednesday!H10&gt;=10, H12,"") &amp; IF(Wednesday!H11&gt;=10, H13,"") &amp; IF(Wednesday!H12&gt;=10, H14,"") &amp; IF(Wednesday!H13&gt;=10, H15,"")</f>
        <v>阿Hung</v>
      </c>
      <c r="E8" s="9" t="str">
        <f>IF(Thursday!H2&gt;=10, H4,"") &amp; IF(Thursday!H3&gt;=10, H5,"") &amp; IF(Thursday!H4&gt;=10, H6,"") &amp; IF(Thursday!H5&gt;=10, H7,"") &amp; IF(Thursday!H6&gt;=10, H8,"") &amp; IF(Thursday!H7&gt;=10, H9,"") &amp; IF(Thursday!H8&gt;=10, H10,"") &amp; IF(Thursday!H9&gt;=10, H11,"") &amp; IF(Thursday!H10&gt;=10, H12,"") &amp; IF(Thursday!H11&gt;=10, H13,"") &amp; IF(Thursday!H12&gt;=10, H14,"") &amp; IF(Thursday!H13&gt;=10, H15,"")</f>
        <v>Emily</v>
      </c>
      <c r="F8" s="9" t="str">
        <f>IF(Friday!H2&gt;=10, H4,"") &amp; IF(Friday!H3&gt;=10, H5,"") &amp; IF(Friday!H4&gt;=10, H6,"") &amp; IF(Friday!H5&gt;=10, H7,"") &amp; IF(Friday!H6&gt;=10, H8,"") &amp; IF(Friday!H7&gt;=10, H9,"") &amp; IF(Friday!H8&gt;=10, H10,"") &amp; IF(Friday!H9&gt;=10, H11,"") &amp; IF(Friday!H10&gt;=10, H12,"") &amp; IF(Friday!H11&gt;=10, H13,"") &amp; IF(Friday!H12&gt;=10, H14,"") &amp; IF(Friday!H13&gt;=10, H15,"")</f>
        <v>Anson</v>
      </c>
      <c r="G8" s="14"/>
      <c r="H8" s="24" t="s">
        <v>27</v>
      </c>
      <c r="I8" s="34"/>
      <c r="J8" s="27" t="str">
        <f t="shared" si="1"/>
        <v>0.0</v>
      </c>
      <c r="K8" s="28" t="str">
        <f t="shared" si="2"/>
        <v>-4.25</v>
      </c>
      <c r="L8" s="23"/>
    </row>
    <row r="9" ht="16.5" customHeight="1">
      <c r="A9" s="5" t="s">
        <v>8</v>
      </c>
      <c r="B9" s="9" t="str">
        <f>IF(Monday!I2&gt;=10, H4,"") &amp; IF(Monday!I3&gt;=10, H5,"") &amp; IF(Monday!I4&gt;=10, H6,"") &amp; IF(Monday!I5&gt;=10, H7,"") &amp; IF(Monday!I6&gt;=10, H8,"") &amp; IF(Monday!I7&gt;=10, H9,"") &amp; IF(Monday!I8&gt;=10, H10,"") &amp; IF(Monday!I9&gt;=10, H11,"") &amp; IF(Monday!I10&gt;=10, H12,"") &amp; IF(Monday!I11&gt;=10, H13,"") &amp; IF(Monday!I12&gt;=10, H14,"") &amp; IF(Monday!I13&gt;=10, H15,"")</f>
        <v>Emily</v>
      </c>
      <c r="C9" s="9" t="str">
        <f>IF(Tuesday!I2&gt;=10, H4,"") &amp; IF(Tuesday!I3&gt;=10, H5,"") &amp; IF(Tuesday!I4&gt;=10, H6,"") &amp; IF(Tuesday!I5&gt;=10, H7,"") &amp; IF(Tuesday!I6&gt;=10, H8,"") &amp; IF(Tuesday!I7&gt;=10, H9,"") &amp; IF(Tuesday!I8&gt;=10, H10,"") &amp; IF(Tuesday!I9&gt;=10, H11,"") &amp; IF(Tuesday!I10&gt;=10, H12,"") &amp; IF(Tuesday!I11&gt;=10, H13,"") &amp; IF(Tuesday!I12&gt;=10, H14,"") &amp; IF(Tuesday!I13&gt;=10, H15,"")</f>
        <v>Kelvin</v>
      </c>
      <c r="D9" s="9" t="str">
        <f>IF(Wednesday!I2&gt;=10, H4,"") &amp; IF(Wednesday!I3&gt;=10, H5,"") &amp; IF(Wednesday!I4&gt;=10, H6,"") &amp; IF(Wednesday!I5&gt;=10, H7,"") &amp; IF(Wednesday!I6&gt;=10, H8,"") &amp; IF(Wednesday!I7&gt;=10, H9,"") &amp; IF(Wednesday!I8&gt;=10, H10,"") &amp; IF(Wednesday!I9&gt;=10, H11,"") &amp; IF(Wednesday!I10&gt;=10, H12,"") &amp; IF(Wednesday!I11&gt;=10, H13,"") &amp; IF(Wednesday!I12&gt;=10, H14,"") &amp; IF(Wednesday!I13&gt;=10, H15,"")</f>
        <v>阿Hung</v>
      </c>
      <c r="E9" s="9" t="str">
        <f>IF(Thursday!I2&gt;=10, H4,"") &amp; IF(Thursday!I3&gt;=10, H5,"") &amp; IF(Thursday!I4&gt;=10, H6,"") &amp; IF(Thursday!I5&gt;=10, H7,"") &amp; IF(Thursday!I6&gt;=10, H8,"") &amp; IF(Thursday!I7&gt;=10, H9,"") &amp; IF(Thursday!I8&gt;=10, H10,"") &amp; IF(Thursday!I9&gt;=10, H11,"") &amp; IF(Thursday!I10&gt;=10, H12,"") &amp; IF(Thursday!I11&gt;=10, H13,"") &amp; IF(Thursday!I12&gt;=10, H14,"") &amp; IF(Thursday!I13&gt;=10, H15,"")</f>
        <v>Emily</v>
      </c>
      <c r="F9" s="9" t="str">
        <f>IF(Friday!I2&gt;=10, H4,"") &amp; IF(Friday!I3&gt;=10, H5,"") &amp; IF(Friday!I4&gt;=10, H6,"") &amp; IF(Friday!I5&gt;=10, H7,"") &amp; IF(Friday!I6&gt;=10, H8,"") &amp; IF(Friday!I7&gt;=10, H9,"") &amp; IF(Friday!I8&gt;=10, H10,"") &amp; IF(Friday!I9&gt;=10, H11,"") &amp; IF(Friday!I10&gt;=10, H12,"") &amp; IF(Friday!I11&gt;=10, H13,"") &amp; IF(Friday!I12&gt;=10, H14,"") &amp; IF(Friday!I13&gt;=10, H15,"")</f>
        <v>Anson</v>
      </c>
      <c r="G9" s="14"/>
      <c r="H9" s="24" t="s">
        <v>33</v>
      </c>
      <c r="I9" s="38"/>
      <c r="J9" s="27" t="str">
        <f t="shared" si="1"/>
        <v>0.0</v>
      </c>
      <c r="K9" s="28" t="str">
        <f t="shared" si="2"/>
        <v>-4.25</v>
      </c>
      <c r="L9" s="17">
        <v>0.0</v>
      </c>
    </row>
    <row r="10" ht="16.5" customHeight="1">
      <c r="A10" s="5" t="s">
        <v>9</v>
      </c>
      <c r="B10" s="9" t="str">
        <f>IF(Monday!J2&gt;=10, H4,"") &amp; IF(Monday!J3&gt;=10, H5,"") &amp; IF(Monday!J4&gt;=10, H6,"") &amp; IF(Monday!J5&gt;=10, H7,"") &amp; IF(Monday!J6&gt;=10, H8,"") &amp; IF(Monday!J7&gt;=10, H9,"") &amp; IF(Monday!J8&gt;=10, H10,"") &amp; IF(Monday!J9&gt;=10, H11,"") &amp; IF(Monday!J10&gt;=10, H12,"") &amp; IF(Monday!J11&gt;=10, H13,"") &amp; IF(Monday!J12&gt;=10, H14,"") &amp; IF(Monday!J13&gt;=10, H15,"")</f>
        <v>Emily</v>
      </c>
      <c r="C10" s="9" t="str">
        <f>IF(Tuesday!J2&gt;=10, H4,"") &amp; IF(Tuesday!J3&gt;=10, H5,"") &amp; IF(Tuesday!J4&gt;=10, H6,"") &amp; IF(Tuesday!J5&gt;=10, H7,"") &amp; IF(Tuesday!J6&gt;=10, H8,"") &amp; IF(Tuesday!J7&gt;=10, H9,"") &amp; IF(Tuesday!J8&gt;=10, H10,"") &amp; IF(Tuesday!J9&gt;=10, H11,"") &amp; IF(Tuesday!J10&gt;=10, H12,"") &amp; IF(Tuesday!J11&gt;=10, H13,"") &amp; IF(Tuesday!J12&gt;=10, H14,"") &amp; IF(Tuesday!J13&gt;=10, H15,"")</f>
        <v>Kelvin</v>
      </c>
      <c r="D10" s="9" t="str">
        <f>IF(Wednesday!J2&gt;=10, H4,"") &amp; IF(Wednesday!J3&gt;=10, H5,"") &amp; IF(Wednesday!J4&gt;=10, H6,"") &amp; IF(Wednesday!J5&gt;=10, H7,"") &amp; IF(Wednesday!J6&gt;=10, H8,"") &amp; IF(Wednesday!J7&gt;=10, H9,"") &amp; IF(Wednesday!J8&gt;=10, H10,"") &amp; IF(Wednesday!J9&gt;=10, H11,"") &amp; IF(Wednesday!J10&gt;=10, H12,"") &amp; IF(Wednesday!J11&gt;=10, H13,"") &amp; IF(Wednesday!J12&gt;=10, H14,"") &amp; IF(Wednesday!J13&gt;=10, H15,"")</f>
        <v>阿Hung</v>
      </c>
      <c r="E10" s="9" t="str">
        <f>IF(Thursday!J2&gt;=10, H4,"") &amp; IF(Thursday!J3&gt;=10, H5,"") &amp; IF(Thursday!J4&gt;=10, H6,"") &amp; IF(Thursday!J5&gt;=10, H7,"") &amp; IF(Thursday!J6&gt;=10, H8,"") &amp; IF(Thursday!J7&gt;=10, H9,"") &amp; IF(Thursday!J8&gt;=10, H10,"") &amp; IF(Thursday!J9&gt;=10, H11,"") &amp; IF(Thursday!J10&gt;=10, H12,"") &amp; IF(Thursday!J11&gt;=10, H13,"") &amp; IF(Thursday!J12&gt;=10, H14,"") &amp; IF(Thursday!J13&gt;=10, H15,"")</f>
        <v>Emily</v>
      </c>
      <c r="F10" s="9" t="str">
        <f>IF(Friday!J2&gt;=10, H4,"") &amp; IF(Friday!J3&gt;=10, H5,"") &amp; IF(Friday!J4&gt;=10, H6,"") &amp; IF(Friday!J5&gt;=10, H7,"") &amp; IF(Friday!J6&gt;=10, H8,"") &amp; IF(Friday!J7&gt;=10, H9,"") &amp; IF(Friday!J8&gt;=10, H10,"") &amp; IF(Friday!J9&gt;=10, H11,"") &amp; IF(Friday!J10&gt;=10, H12,"") &amp; IF(Friday!J11&gt;=10, H13,"") &amp; IF(Friday!J12&gt;=10, H14,"") &amp; IF(Friday!J13&gt;=10, H15,"")</f>
        <v>Anson</v>
      </c>
      <c r="G10" s="14"/>
      <c r="H10" s="24" t="s">
        <v>34</v>
      </c>
      <c r="I10" s="39"/>
      <c r="J10" s="27" t="str">
        <f t="shared" si="1"/>
        <v>0.0</v>
      </c>
      <c r="K10" s="28" t="str">
        <f t="shared" si="2"/>
        <v>-4.25</v>
      </c>
      <c r="L10" s="23"/>
    </row>
    <row r="11" ht="16.5" customHeight="1">
      <c r="A11" s="5" t="s">
        <v>10</v>
      </c>
      <c r="B11" s="9" t="str">
        <f>IF(Monday!K2&gt;=10, H4,"") &amp; IF(Monday!K3&gt;=10, H5,"") &amp; IF(Monday!K4&gt;=10, H6,"") &amp; IF(Monday!K5&gt;=10, H7,"") &amp; IF(Monday!K6&gt;=10, H8,"") &amp; IF(Monday!K7&gt;=10, H9,"") &amp; IF(Monday!K8&gt;=10, H10,"") &amp; IF(Monday!K9&gt;=10, H11,"") &amp; IF(Monday!K10&gt;=10, H12,"") &amp; IF(Monday!K11&gt;=10, H13,"") &amp; IF(Monday!K12&gt;=10, H14,"") &amp; IF(Monday!K13&gt;=10, H15,"")</f>
        <v>Emily</v>
      </c>
      <c r="C11" s="9" t="str">
        <f>IF(Tuesday!K2&gt;=10, H4,"") &amp; IF(Tuesday!K3&gt;=10, H5,"") &amp; IF(Tuesday!K4&gt;=10, H6,"") &amp; IF(Tuesday!K5&gt;=10, H7,"") &amp; IF(Tuesday!K6&gt;=10, H8,"") &amp; IF(Tuesday!K7&gt;=10, H9,"") &amp; IF(Tuesday!K8&gt;=10, H10,"") &amp; IF(Tuesday!K9&gt;=10, H11,"") &amp; IF(Tuesday!K10&gt;=10, H12,"") &amp; IF(Tuesday!K11&gt;=10, H13,"") &amp; IF(Tuesday!K12&gt;=10, H14,"") &amp; IF(Tuesday!K13&gt;=10, H15,"")</f>
        <v>Kelvin</v>
      </c>
      <c r="D11" s="9" t="str">
        <f>IF(Wednesday!K2&gt;=10, H4,"") &amp; IF(Wednesday!K3&gt;=10, H5,"") &amp; IF(Wednesday!K4&gt;=10, H6,"") &amp; IF(Wednesday!K5&gt;=10, H7,"") &amp; IF(Wednesday!K6&gt;=10, H8,"") &amp; IF(Wednesday!K7&gt;=10, H9,"") &amp; IF(Wednesday!K8&gt;=10, H10,"") &amp; IF(Wednesday!K9&gt;=10, H11,"") &amp; IF(Wednesday!K10&gt;=10, H12,"") &amp; IF(Wednesday!K11&gt;=10, H13,"") &amp; IF(Wednesday!K12&gt;=10, H14,"") &amp; IF(Wednesday!K13&gt;=10, H15,"")</f>
        <v>阿Hung</v>
      </c>
      <c r="E11" s="9" t="str">
        <f>IF(Thursday!K2&gt;=10, H4,"") &amp; IF(Thursday!K3&gt;=10, H5,"") &amp; IF(Thursday!K4&gt;=10, H6,"") &amp; IF(Thursday!K5&gt;=10, H7,"") &amp; IF(Thursday!K6&gt;=10, H8,"") &amp; IF(Thursday!K7&gt;=10, H9,"") &amp; IF(Thursday!K8&gt;=10, H10,"") &amp; IF(Thursday!K9&gt;=10, H11,"") &amp; IF(Thursday!K10&gt;=10, H12,"") &amp; IF(Thursday!K11&gt;=10, H13,"") &amp; IF(Thursday!K12&gt;=10, H14,"") &amp; IF(Thursday!K13&gt;=10, H15,"")</f>
        <v>Emily</v>
      </c>
      <c r="F11" s="9" t="str">
        <f>IF(Friday!K2&gt;=10, H4,"") &amp; IF(Friday!K3&gt;=10, H5,"") &amp; IF(Friday!K4&gt;=10, H6,"") &amp; IF(Friday!K5&gt;=10, H7,"") &amp; IF(Friday!K6&gt;=10, H8,"") &amp; IF(Friday!K7&gt;=10, H9,"") &amp; IF(Friday!K8&gt;=10, H10,"") &amp; IF(Friday!K9&gt;=10, H11,"") &amp; IF(Friday!K10&gt;=10, H12,"") &amp; IF(Friday!K11&gt;=10, H13,"") &amp; IF(Friday!K12&gt;=10, H14,"") &amp; IF(Friday!K13&gt;=10, H15,"")</f>
        <v>Anson</v>
      </c>
      <c r="G11" s="14"/>
      <c r="H11" s="24" t="s">
        <v>35</v>
      </c>
      <c r="I11" s="40"/>
      <c r="J11" s="27" t="str">
        <f t="shared" si="1"/>
        <v>8.5</v>
      </c>
      <c r="K11" s="28" t="str">
        <f t="shared" si="2"/>
        <v>4.25</v>
      </c>
      <c r="L11" s="17">
        <v>2.0</v>
      </c>
    </row>
    <row r="12" ht="16.5" customHeight="1">
      <c r="A12" s="5" t="s">
        <v>11</v>
      </c>
      <c r="B12" s="9" t="str">
        <f>IF(Monday!L2&gt;=10, H4,"") &amp; IF(Monday!L3&gt;=10, H5,"") &amp; IF(Monday!L4&gt;=10, H6,"") &amp; IF(Monday!L5&gt;=10, H7,"") &amp; IF(Monday!L6&gt;=10, H8,"") &amp; IF(Monday!L7&gt;=10, H9,"") &amp; IF(Monday!L8&gt;=10, H10,"") &amp; IF(Monday!L9&gt;=10, H11,"") &amp; IF(Monday!L10&gt;=10, H12,"") &amp; IF(Monday!L11&gt;=10, H13,"") &amp; IF(Monday!L12&gt;=10, H14,"") &amp; IF(Monday!L13&gt;=10, H15,"")</f>
        <v>Emily</v>
      </c>
      <c r="C12" s="9" t="str">
        <f>IF(Tuesday!L2&gt;=10, H4,"") &amp; IF(Tuesday!L3&gt;=10, H5,"") &amp; IF(Tuesday!L4&gt;=10, H6,"") &amp; IF(Tuesday!L5&gt;=10, H7,"") &amp; IF(Tuesday!L6&gt;=10, H8,"") &amp; IF(Tuesday!L7&gt;=10, H9,"") &amp; IF(Tuesday!L8&gt;=10, H10,"") &amp; IF(Tuesday!L9&gt;=10, H11,"") &amp; IF(Tuesday!L10&gt;=10, H12,"") &amp; IF(Tuesday!L11&gt;=10, H13,"") &amp; IF(Tuesday!L12&gt;=10, H14,"") &amp; IF(Tuesday!L13&gt;=10, H15,"")</f>
        <v>Kelvin</v>
      </c>
      <c r="D12" s="9" t="str">
        <f>IF(Wednesday!L2&gt;=10, H4,"") &amp; IF(Wednesday!L3&gt;=10, H5,"") &amp; IF(Wednesday!L4&gt;=10, H6,"") &amp; IF(Wednesday!L5&gt;=10, H7,"") &amp; IF(Wednesday!L6&gt;=10, H8,"") &amp; IF(Wednesday!L7&gt;=10, H9,"") &amp; IF(Wednesday!L8&gt;=10, H10,"") &amp; IF(Wednesday!L9&gt;=10, H11,"") &amp; IF(Wednesday!L10&gt;=10, H12,"") &amp; IF(Wednesday!L11&gt;=10, H13,"") &amp; IF(Wednesday!L12&gt;=10, H14,"") &amp; IF(Wednesday!L13&gt;=10, H15,"")</f>
        <v>阿Hung</v>
      </c>
      <c r="E12" s="9" t="str">
        <f>IF(Thursday!L2&gt;=10, H4,"") &amp; IF(Thursday!L3&gt;=10, H5,"") &amp; IF(Thursday!L4&gt;=10, H6,"") &amp; IF(Thursday!L5&gt;=10, H7,"") &amp; IF(Thursday!L6&gt;=10, H8,"") &amp; IF(Thursday!L7&gt;=10, H9,"") &amp; IF(Thursday!L8&gt;=10, H10,"") &amp; IF(Thursday!L9&gt;=10, H11,"") &amp; IF(Thursday!L10&gt;=10, H12,"") &amp; IF(Thursday!L11&gt;=10, H13,"") &amp; IF(Thursday!L12&gt;=10, H14,"") &amp; IF(Thursday!L13&gt;=10, H15,"")</f>
        <v>Emily</v>
      </c>
      <c r="F12" s="9" t="str">
        <f>IF(Friday!L2&gt;=10, H4,"") &amp; IF(Friday!L3&gt;=10, H5,"") &amp; IF(Friday!L4&gt;=10, H6,"") &amp; IF(Friday!L5&gt;=10, H7,"") &amp; IF(Friday!L6&gt;=10, H8,"") &amp; IF(Friday!L7&gt;=10, H9,"") &amp; IF(Friday!L8&gt;=10, H10,"") &amp; IF(Friday!L9&gt;=10, H11,"") &amp; IF(Friday!L10&gt;=10, H12,"") &amp; IF(Friday!L11&gt;=10, H13,"") &amp; IF(Friday!L12&gt;=10, H14,"") &amp; IF(Friday!L13&gt;=10, H15,"")</f>
        <v>Anson</v>
      </c>
      <c r="G12" s="14"/>
      <c r="H12" s="24" t="s">
        <v>36</v>
      </c>
      <c r="I12" s="41"/>
      <c r="J12" s="27" t="str">
        <f t="shared" si="1"/>
        <v>0.0</v>
      </c>
      <c r="K12" s="28" t="str">
        <f t="shared" si="2"/>
        <v>-4.25</v>
      </c>
      <c r="L12" s="23"/>
    </row>
    <row r="13" ht="16.5" customHeight="1">
      <c r="A13" s="5" t="s">
        <v>12</v>
      </c>
      <c r="B13" s="9" t="str">
        <f>IF(Monday!M2&gt;=10, H4,"") &amp; IF(Monday!M3&gt;=10, H5,"") &amp; IF(Monday!M4&gt;=10, H6,"") &amp; IF(Monday!M5&gt;=10, H7,"") &amp; IF(Monday!M6&gt;=10, H8,"") &amp; IF(Monday!M7&gt;=10, H9,"") &amp; IF(Monday!M8&gt;=10, H10,"") &amp; IF(Monday!M9&gt;=10, H11,"") &amp; IF(Monday!M10&gt;=10, H12,"") &amp; IF(Monday!M11&gt;=10, H13,"") &amp; IF(Monday!M12&gt;=10, H14,"") &amp; IF(Monday!M13&gt;=10, H15,"")</f>
        <v>Emily</v>
      </c>
      <c r="C13" s="9" t="str">
        <f>IF(Tuesday!M2&gt;=10, H4,"") &amp; IF(Tuesday!M3&gt;=10, H5,"") &amp; IF(Tuesday!M4&gt;=10, H6,"") &amp; IF(Tuesday!M5&gt;=10, H7,"") &amp; IF(Tuesday!M6&gt;=10, H8,"") &amp; IF(Tuesday!M7&gt;=10, H9,"") &amp; IF(Tuesday!M8&gt;=10, H10,"") &amp; IF(Tuesday!M9&gt;=10, H11,"") &amp; IF(Tuesday!M10&gt;=10, H12,"") &amp; IF(Tuesday!M11&gt;=10, H13,"") &amp; IF(Tuesday!M12&gt;=10, H14,"") &amp; IF(Tuesday!M13&gt;=10, H15,"")</f>
        <v>Kelvin</v>
      </c>
      <c r="D13" s="9" t="str">
        <f>IF(Wednesday!M2&gt;=10, H4,"") &amp; IF(Wednesday!M3&gt;=10, H5,"") &amp; IF(Wednesday!M4&gt;=10, H6,"") &amp; IF(Wednesday!M5&gt;=10, H7,"") &amp; IF(Wednesday!M6&gt;=10, H8,"") &amp; IF(Wednesday!M7&gt;=10, H9,"") &amp; IF(Wednesday!M8&gt;=10, H10,"") &amp; IF(Wednesday!M9&gt;=10, H11,"") &amp; IF(Wednesday!M10&gt;=10, H12,"") &amp; IF(Wednesday!M11&gt;=10, H13,"") &amp; IF(Wednesday!M12&gt;=10, H14,"") &amp; IF(Wednesday!M13&gt;=10, H15,"")</f>
        <v>阿Hung</v>
      </c>
      <c r="E13" s="9" t="str">
        <f>IF(Thursday!M2&gt;=10, H4,"") &amp; IF(Thursday!M3&gt;=10, H5,"") &amp; IF(Thursday!M4&gt;=10, H6,"") &amp; IF(Thursday!M5&gt;=10, H7,"") &amp; IF(Thursday!M6&gt;=10, H8,"") &amp; IF(Thursday!M7&gt;=10, H9,"") &amp; IF(Thursday!M8&gt;=10, H10,"") &amp; IF(Thursday!M9&gt;=10, H11,"") &amp; IF(Thursday!M10&gt;=10, H12,"") &amp; IF(Thursday!M11&gt;=10, H13,"") &amp; IF(Thursday!M12&gt;=10, H14,"") &amp; IF(Thursday!M13&gt;=10, H15,"")</f>
        <v>Emily</v>
      </c>
      <c r="F13" s="9" t="str">
        <f>IF(Friday!M2&gt;=10, H4,"") &amp; IF(Friday!M3&gt;=10, H5,"") &amp; IF(Friday!M4&gt;=10, H6,"") &amp; IF(Friday!M5&gt;=10, H7,"") &amp; IF(Friday!M6&gt;=10, H8,"") &amp; IF(Friday!M7&gt;=10, H9,"") &amp; IF(Friday!M8&gt;=10, H10,"") &amp; IF(Friday!M9&gt;=10, H11,"") &amp; IF(Friday!M10&gt;=10, H12,"") &amp; IF(Friday!M11&gt;=10, H13,"") &amp; IF(Friday!M12&gt;=10, H14,"") &amp; IF(Friday!M13&gt;=10, H15,"")</f>
        <v>Anson</v>
      </c>
      <c r="G13" s="14"/>
      <c r="H13" s="24" t="s">
        <v>37</v>
      </c>
      <c r="I13" s="42"/>
      <c r="J13" s="27" t="str">
        <f t="shared" si="1"/>
        <v>17.0</v>
      </c>
      <c r="K13" s="28" t="str">
        <f t="shared" si="2"/>
        <v>12.75</v>
      </c>
      <c r="L13" s="17">
        <v>0.0</v>
      </c>
    </row>
    <row r="14" ht="16.5" customHeight="1">
      <c r="A14" s="5" t="s">
        <v>13</v>
      </c>
      <c r="B14" s="9" t="str">
        <f>IF(Monday!N2&gt;=10, H4,"") &amp; IF(Monday!N3&gt;=10, H5,"") &amp; IF(Monday!N4&gt;=10, H6,"") &amp; IF(Monday!N5&gt;=10, H7,"") &amp; IF(Monday!N6&gt;=10, H8,"") &amp; IF(Monday!N7&gt;=10, H9,"") &amp; IF(Monday!N8&gt;=10, H10,"") &amp; IF(Monday!N9&gt;=10, H11,"") &amp; IF(Monday!N10&gt;=10, H12,"") &amp; IF(Monday!N11&gt;=10, H13,"") &amp; IF(Monday!N12&gt;=10, H14,"") &amp; IF(Monday!N13&gt;=10, H15,"")</f>
        <v>Emily</v>
      </c>
      <c r="C14" s="9" t="str">
        <f>IF(Tuesday!N2&gt;=10, H4,"") &amp; IF(Tuesday!N3&gt;=10, H5,"") &amp; IF(Tuesday!N4&gt;=10, H6,"") &amp; IF(Tuesday!N5&gt;=10, H7,"") &amp; IF(Tuesday!N6&gt;=10, H8,"") &amp; IF(Tuesday!N7&gt;=10, H9,"") &amp; IF(Tuesday!N8&gt;=10, H10,"") &amp; IF(Tuesday!N9&gt;=10, H11,"") &amp; IF(Tuesday!N10&gt;=10, H12,"") &amp; IF(Tuesday!N11&gt;=10, H13,"") &amp; IF(Tuesday!N12&gt;=10, H14,"") &amp; IF(Tuesday!N13&gt;=10, H15,"")</f>
        <v>Kelvin</v>
      </c>
      <c r="D14" s="9" t="str">
        <f>IF(Wednesday!N2&gt;=10, H4,"") &amp; IF(Wednesday!N3&gt;=10, H5,"") &amp; IF(Wednesday!N4&gt;=10, H6,"") &amp; IF(Wednesday!N5&gt;=10, H7,"") &amp; IF(Wednesday!N6&gt;=10, H8,"") &amp; IF(Wednesday!N7&gt;=10, H9,"") &amp; IF(Wednesday!N8&gt;=10, H10,"") &amp; IF(Wednesday!N9&gt;=10, H11,"") &amp; IF(Wednesday!N10&gt;=10, H12,"") &amp; IF(Wednesday!N11&gt;=10, H13,"") &amp; IF(Wednesday!N12&gt;=10, H14,"") &amp; IF(Wednesday!N13&gt;=10, H15,"")</f>
        <v>Anson</v>
      </c>
      <c r="E14" s="9" t="str">
        <f>IF(Thursday!N2&gt;=10, H4,"") &amp; IF(Thursday!N3&gt;=10, H5,"") &amp; IF(Thursday!N4&gt;=10, H6,"") &amp; IF(Thursday!N5&gt;=10, H7,"") &amp; IF(Thursday!N6&gt;=10, H8,"") &amp; IF(Thursday!N7&gt;=10, H9,"") &amp; IF(Thursday!N8&gt;=10, H10,"") &amp; IF(Thursday!N9&gt;=10, H11,"") &amp; IF(Thursday!N10&gt;=10, H12,"") &amp; IF(Thursday!N11&gt;=10, H13,"") &amp; IF(Thursday!N12&gt;=10, H14,"") &amp; IF(Thursday!N13&gt;=10, H15,"")</f>
        <v>Emily</v>
      </c>
      <c r="F14" s="9" t="str">
        <f>IF(Friday!N2&gt;=10, H4,"") &amp; IF(Friday!N3&gt;=10, H5,"") &amp; IF(Friday!N4&gt;=10, H6,"") &amp; IF(Friday!N5&gt;=10, H7,"") &amp; IF(Friday!N6&gt;=10, H8,"") &amp; IF(Friday!N7&gt;=10, H9,"") &amp; IF(Friday!N8&gt;=10, H10,"") &amp; IF(Friday!O9&gt;=10, H11,"") &amp; IF(Friday!N10&gt;=10, H12,"") &amp; IF(Friday!N11&gt;=10, H13,"") &amp; IF(Friday!N12&gt;=10, H14,"") &amp; IF(Friday!N13&gt;=10, H15,"")</f>
        <v>Anson</v>
      </c>
      <c r="G14" s="14"/>
      <c r="H14" s="24" t="s">
        <v>38</v>
      </c>
      <c r="I14" s="26"/>
      <c r="J14" s="27"/>
      <c r="K14" s="22"/>
      <c r="L14" s="23"/>
    </row>
    <row r="15" ht="16.5" customHeight="1">
      <c r="A15" s="5" t="s">
        <v>14</v>
      </c>
      <c r="B15" s="9" t="str">
        <f>IF(Monday!O2&gt;=10, H4,"") &amp; IF(Monday!O3&gt;=10, H5,"") &amp; IF(Monday!O4&gt;=10, H6,"") &amp; IF(Monday!O5&gt;=10, H7,"") &amp; IF(Monday!O6&gt;=10, H8,"") &amp; IF(Monday!O7&gt;=10, H9,"") &amp; IF(Monday!O8&gt;=10, H10,"") &amp; IF(Monday!O9&gt;=10, H11,"") &amp; IF(Monday!O10&gt;=10, H12,"") &amp; IF(Monday!O11&gt;=10, H13,"") &amp; IF(Monday!O12&gt;=10, H14,"") &amp; IF(Monday!O13&gt;=10, H15,"")</f>
        <v>Emily</v>
      </c>
      <c r="C15" s="9" t="str">
        <f>IF(Tuesday!O2&gt;=10, H4,"") &amp; IF(Tuesday!O3&gt;=10, H5,"") &amp; IF(Tuesday!O4&gt;=10, H6,"") &amp; IF(Tuesday!O5&gt;=10, H7,"") &amp; IF(Tuesday!O6&gt;=10, H8,"") &amp; IF(Tuesday!O7&gt;=10, H9,"") &amp; IF(Tuesday!O8&gt;=10, H10,"") &amp; IF(Tuesday!O9&gt;=10, H11,"") &amp; IF(Tuesday!O10&gt;=10, H12,"") &amp; IF(Tuesday!O11&gt;=10, H13,"") &amp; IF(Tuesday!O12&gt;=10, H14,"") &amp; IF(Tuesday!O13&gt;=10, H15,"")</f>
        <v>Kelvin</v>
      </c>
      <c r="D15" s="9" t="str">
        <f>IF(Wednesday!O2&gt;=10, H4,"") &amp; IF(Wednesday!O3&gt;=10, H5,"") &amp; IF(Wednesday!O4&gt;=10, H6,"") &amp; IF(Wednesday!O5&gt;=10, H7,"") &amp; IF(Wednesday!O6&gt;=10, H8,"") &amp; IF(Wednesday!O7&gt;=10, H9,"") &amp; IF(Wednesday!O8&gt;=10, H10,"") &amp; IF(Wednesday!O9&gt;=10, H11,"") &amp; IF(Wednesday!O10&gt;=10, H12,"") &amp; IF(Wednesday!O11&gt;=10, H13,"") &amp; IF(Wednesday!O12&gt;=10, H14,"") &amp; IF(Wednesday!O13&gt;=10, H15,"")</f>
        <v>Anson</v>
      </c>
      <c r="E15" s="9" t="str">
        <f>IF(Thursday!O2&gt;=10, H4,"") &amp; IF(Thursday!O3&gt;=10, H5,"") &amp; IF(Thursday!O4&gt;=10, H6,"") &amp; IF(Thursday!O5&gt;=10, H7,"") &amp; IF(Thursday!O6&gt;=10, H8,"") &amp; IF(Thursday!O7&gt;=10, H9,"") &amp; IF(Thursday!O8&gt;=10, H10,"") &amp; IF(Thursday!O9&gt;=10, H11,"") &amp; IF(Thursday!O10&gt;=10, H12,"") &amp; IF(Thursday!O11&gt;=10, H13,"") &amp; IF(Thursday!O12&gt;=10, H14,"") &amp; IF(Thursday!O13&gt;=10, H15,"")</f>
        <v>Emily</v>
      </c>
      <c r="F15" s="9" t="str">
        <f>IF(Friday!O2&gt;=10, H4,"") &amp; IF(Friday!O3&gt;=10, H5,"") &amp; IF(Friday!O4&gt;=10, H6,"") &amp; IF(Friday!O5&gt;=10, H7,"") &amp; IF(Friday!O6&gt;=10, H8,"") &amp; IF(Friday!O7&gt;=10, H9,"") &amp; IF(Friday!O8&gt;=10, H10,"") &amp; IF(Friday!O9&gt;=10, H11,"") &amp; IF(Friday!O10&gt;=10, H12,"") &amp; IF(Friday!O11&gt;=10, H13,"") &amp; IF(Friday!O12&gt;=10, H14,"") &amp; IF(Friday!O13&gt;=10, H15,"")</f>
        <v>Anson</v>
      </c>
      <c r="G15" s="14"/>
      <c r="H15" s="24" t="s">
        <v>38</v>
      </c>
      <c r="I15" s="26"/>
      <c r="J15" s="27"/>
      <c r="K15" s="22"/>
      <c r="L15" s="23"/>
    </row>
    <row r="16" ht="16.5" customHeight="1">
      <c r="A16" s="5" t="s">
        <v>15</v>
      </c>
      <c r="B16" s="9" t="str">
        <f>IF(Monday!P2&gt;=10, H4,"") &amp; IF(Monday!P3&gt;=10, H5,"") &amp; IF(Monday!P4&gt;=10, H6,"") &amp; IF(Monday!P5&gt;=10, H7,"") &amp; IF(Monday!P6&gt;=10, H8,"") &amp; IF(Monday!P7&gt;=10, H9,"") &amp; IF(Monday!P8&gt;=10, H10,"") &amp; IF(Monday!P9&gt;=10, H11,"") &amp; IF(Monday!P10&gt;=10, H12,"") &amp; IF(Monday!P11&gt;=10, H13,"") &amp; IF(Monday!P12&gt;=10, H14,"") &amp; IF(Monday!P13&gt;=10, H15,"")</f>
        <v>Emily</v>
      </c>
      <c r="C16" s="9" t="str">
        <f>IF(Tuesday!P2&gt;=10, H4,"") &amp; IF(Tuesday!P3&gt;=10, H5,"") &amp; IF(Tuesday!P4&gt;=10, H6,"") &amp; IF(Tuesday!P5&gt;=10, H7,"") &amp; IF(Tuesday!P6&gt;=10, H8,"") &amp; IF(Tuesday!P7&gt;=10, H9,"") &amp; IF(Tuesday!P8&gt;=10, H10,"") &amp; IF(Tuesday!P9&gt;=10, H11,"") &amp; IF(Tuesday!P10&gt;=10, H12,"") &amp; IF(Tuesday!P11&gt;=10, H13,"") &amp; IF(Tuesday!P12&gt;=10, H14,"") &amp; IF(Tuesday!P13&gt;=10, H15,"")</f>
        <v>Kelvin</v>
      </c>
      <c r="D16" s="9" t="str">
        <f>IF(Wednesday!P2&gt;=10, H4,"") &amp; IF(Wednesday!P3&gt;=10, H5,"") &amp; IF(Wednesday!P4&gt;=10, H6,"") &amp; IF(Wednesday!P5&gt;=10, H7,"") &amp; IF(Wednesday!P6&gt;=10, H8,"") &amp; IF(Wednesday!P7&gt;=10, H9,"") &amp; IF(Wednesday!P8&gt;=10, H10,"") &amp; IF(Wednesday!P9&gt;=10, H11,"") &amp; IF(Wednesday!P10&gt;=10, H12,"") &amp; IF(Wednesday!P11&gt;=10, H13,"") &amp; IF(Wednesday!P12&gt;=10, H14,"") &amp; IF(Wednesday!P13&gt;=10, H15,"")</f>
        <v>Anson</v>
      </c>
      <c r="E16" s="9" t="str">
        <f>IF(Thursday!P2&gt;=10, H4,"") &amp; IF(Thursday!P3&gt;=10, H5,"") &amp; IF(Thursday!P4&gt;=10, H6,"") &amp; IF(Thursday!P5&gt;=10, H7,"") &amp; IF(Thursday!P6&gt;=10, H8,"") &amp; IF(Thursday!P7&gt;=10, H9,"") &amp; IF(Thursday!P8&gt;=10, H10,"") &amp; IF(Thursday!P9&gt;=10, H11,"") &amp; IF(Thursday!P10&gt;=10, H12,"") &amp; IF(Thursday!P11&gt;=10, H13,"") &amp; IF(Thursday!P12&gt;=10, H14,"") &amp; IF(Thursday!P13&gt;=10, H15,"")</f>
        <v>Emily</v>
      </c>
      <c r="F16" s="9" t="str">
        <f>IF(Friday!P2&gt;=10, H4,"") &amp; IF(Friday!P3&gt;=10, H5,"") &amp; IF(Friday!P4&gt;=10, H6,"") &amp; IF(Friday!P5&gt;=10, H7,"") &amp; IF(Friday!P6&gt;=10, H8,"") &amp; IF(Friday!P7&gt;=10, H9,"") &amp; IF(Friday!P8&gt;=10, H10,"") &amp; IF(Friday!P9&gt;=10, H11,"") &amp; IF(Friday!P10&gt;=10, H12,"") &amp; IF(Friday!P11&gt;=10, H13,"") &amp; IF(Friday!P12&gt;=10, H14,"") &amp; IF(Friday!P13&gt;=10, H15,"")</f>
        <v>Anson</v>
      </c>
      <c r="G16" s="12"/>
      <c r="H16" s="43"/>
      <c r="I16" s="43"/>
      <c r="J16" s="43"/>
      <c r="K16" s="43"/>
      <c r="L16" s="43"/>
    </row>
    <row r="17" ht="16.5" customHeight="1">
      <c r="A17" s="5" t="s">
        <v>16</v>
      </c>
      <c r="B17" s="9" t="str">
        <f>IF(Monday!Q2&gt;=10, H4,"") &amp; IF(Monday!Q3&gt;=10, H5,"") &amp; IF(Monday!Q4&gt;=10, H6,"") &amp; IF(Monday!Q5&gt;=10, H7,"") &amp; IF(Monday!Q6&gt;=10, H8,"") &amp; IF(Monday!Q7&gt;=10, H9,"") &amp; IF(Monday!Q8&gt;=10, H10,"") &amp; IF(Monday!Q9&gt;=10, H11,"") &amp; IF(Monday!Q10&gt;=10, H12,"") &amp; IF(Monday!Q11&gt;=10, H13,"") &amp; IF(Monday!Q12&gt;=10, H14,"") &amp; IF(Monday!Q13&gt;=10, H15,"")</f>
        <v>Emily</v>
      </c>
      <c r="C17" s="9" t="str">
        <f>IF(Tuesday!Q2&gt;=10, H4,"") &amp; IF(Tuesday!Q3&gt;=10, H5,"") &amp; IF(Tuesday!Q4&gt;=10, H6,"") &amp; IF(Tuesday!Q5&gt;=10, H7,"") &amp; IF(Tuesday!Q6&gt;=10, H8,"") &amp; IF(Tuesday!Q7&gt;=10, H9,"") &amp; IF(Tuesday!Q8&gt;=10, H10,"") &amp; IF(Tuesday!Q9&gt;=10, H11,"") &amp; IF(Tuesday!Q10&gt;=10, H12,"") &amp; IF(Tuesday!Q11&gt;=10, H13,"") &amp; IF(Tuesday!Q12&gt;=10, H14,"") &amp; IF(Tuesday!Q13&gt;=10, H15,"")</f>
        <v>Kelvin</v>
      </c>
      <c r="D17" s="9" t="str">
        <f>IF(Wednesday!Q2&gt;=10, H4,"") &amp; IF(Wednesday!Q3&gt;=10, H5,"") &amp; IF(Wednesday!Q4&gt;=10, H6,"") &amp; IF(Wednesday!Q5&gt;=10, H7,"") &amp; IF(Wednesday!Q6&gt;=10, H8,"") &amp; IF(Wednesday!Q7&gt;=10, H9,"") &amp; IF(Wednesday!Q8&gt;=10, H10,"") &amp; IF(Wednesday!Q9&gt;=10, H11,"") &amp; IF(Wednesday!Q10&gt;=10, H12,"") &amp; IF(Wednesday!Q11&gt;=10, H13,"") &amp; IF(Wednesday!Q12&gt;=10, H14,"") &amp; IF(Wednesday!Q13&gt;=10, H15,"")</f>
        <v>Anson</v>
      </c>
      <c r="E17" s="9" t="str">
        <f>IF(Thursday!Q2&gt;=10, H4,"") &amp; IF(Thursday!Q3&gt;=10, H5,"") &amp; IF(Thursday!Q4&gt;=10, H6,"") &amp; IF(Thursday!Q5&gt;=10, H7,"") &amp; IF(Thursday!Q6&gt;=10, H8,"") &amp; IF(Thursday!Q7&gt;=10, H9,"") &amp; IF(Thursday!Q8&gt;=10, H10,"") &amp; IF(Thursday!Q9&gt;=10, H11,"") &amp; IF(Thursday!Q10&gt;=10, H12,"") &amp; IF(Thursday!Q11&gt;=10, H13,"") &amp; IF(Thursday!Q12&gt;=10, H14,"") &amp; IF(Thursday!Q13&gt;=10, H15,"")</f>
        <v>Emily</v>
      </c>
      <c r="F17" s="9" t="str">
        <f>IF(Friday!Q2&gt;=10, H4,"") &amp; IF(Friday!Q3&gt;=10, H5,"") &amp; IF(Friday!Q4&gt;=10, H6,"") &amp; IF(Friday!Q5&gt;=10, H7,"") &amp; IF(Friday!Q6&gt;=10, H8,"") &amp; IF(Friday!Q7&gt;=10, H9,"") &amp; IF(Friday!Q8&gt;=10, H10,"") &amp; IF(Friday!Q9&gt;=10, H11,"") &amp; IF(Friday!Q10&gt;=10, H12,"") &amp; IF(Friday!Q11&gt;=10, H13,"") &amp; IF(Friday!Q12&gt;=10, H14,"") &amp; IF(Friday!Q13&gt;=10, H15,"")</f>
        <v>Anson</v>
      </c>
      <c r="G17" s="12"/>
      <c r="H17" s="35" t="s">
        <v>39</v>
      </c>
      <c r="I17" s="37" t="str">
        <f>score!C26</f>
        <v>98.47%</v>
      </c>
    </row>
    <row r="18" ht="16.5" customHeight="1">
      <c r="A18" s="5" t="s">
        <v>17</v>
      </c>
      <c r="B18" s="9" t="str">
        <f>IF(Monday!R2&gt;=10, H4,"") &amp; IF(Monday!R3&gt;=10, H5,"") &amp; IF(Monday!R4&gt;=10, H6,"") &amp; IF(Monday!R5&gt;=10, H7,"") &amp; IF(Monday!R6&gt;=10, H8,"") &amp; IF(Monday!R7&gt;=10, H9,"") &amp; IF(Monday!R8&gt;=10, H10,"") &amp; IF(Monday!R9&gt;=10, H11,"") &amp; IF(Monday!R10&gt;=10, H12,"") &amp; IF(Monday!R11&gt;=10, H13,"") &amp; IF(Monday!R12&gt;=10, H14,"") &amp; IF(Monday!R13&gt;=10, H15,"")</f>
        <v>Emily</v>
      </c>
      <c r="C18" s="9" t="str">
        <f>IF(Tuesday!R2&gt;=10, H4,"") &amp; IF(Tuesday!R3&gt;=10, H5,"") &amp; IF(Tuesday!R4&gt;=10, H6,"") &amp; IF(Tuesday!R5&gt;=10, H7,"") &amp; IF(Tuesday!R6&gt;=10, H8,"") &amp; IF(Tuesday!R7&gt;=10, H9,"") &amp; IF(Tuesday!R8&gt;=10, H10,"") &amp; IF(Tuesday!R9&gt;=10, H11,"") &amp; IF(Tuesday!R10&gt;=10, H12,"") &amp; IF(Tuesday!R11&gt;=10, H13,"") &amp; IF(Tuesday!R12&gt;=10, H14,"") &amp; IF(Tuesday!R13&gt;=10, H15,"")</f>
        <v>Kelvin</v>
      </c>
      <c r="D18" s="9" t="str">
        <f>IF(Wednesday!R2&gt;=10, H4,"") &amp; IF(Wednesday!R3&gt;=10, H5,"") &amp; IF(Wednesday!R4&gt;=10, H6,"") &amp; IF(Wednesday!R5&gt;=10, H7,"") &amp; IF(Wednesday!R6&gt;=10, H8,"") &amp; IF(Wednesday!R7&gt;=10, H9,"") &amp; IF(Wednesday!R8&gt;=10, H10,"") &amp; IF(Wednesday!R9&gt;=10, H11,"") &amp; IF(Wednesday!R10&gt;=10, H12,"") &amp; IF(Wednesday!R11&gt;=10, H13,"") &amp; IF(Wednesday!R12&gt;=10, H14,"") &amp; IF(Wednesday!R13&gt;=10, H15,"")</f>
        <v>Anson</v>
      </c>
      <c r="E18" s="9" t="str">
        <f>IF(Thursday!R2&gt;=10, H4,"") &amp; IF(Thursday!R3&gt;=10, H5,"") &amp; IF(Thursday!R4&gt;=10, H6,"") &amp; IF(Thursday!R5&gt;=10, H7,"") &amp; IF(Thursday!R6&gt;=10, H8,"") &amp; IF(Thursday!R7&gt;=10, H9,"") &amp; IF(Thursday!R8&gt;=10, H10,"") &amp; IF(Thursday!R9&gt;=10, H11,"") &amp; IF(Thursday!R10&gt;=10, H12,"") &amp; IF(Thursday!R11&gt;=10, H13,"") &amp; IF(Thursday!R12&gt;=10, H14,"") &amp; IF(Thursday!R13&gt;=10, H15,"")</f>
        <v>Emily</v>
      </c>
      <c r="F18" s="9" t="str">
        <f>IF(Friday!R2&gt;=10, H4,"") &amp; IF(Friday!R3&gt;=10, H5,"") &amp; IF(Friday!R4&gt;=10, H6,"") &amp; IF(Friday!R5&gt;=10, H7,"") &amp; IF(Friday!R6&gt;=10, H8,"") &amp; IF(Friday!R7&gt;=10, H9,"") &amp; IF(Friday!R8&gt;=10, H10,"") &amp; IF(Friday!R9&gt;=10, H11,"") &amp; IF(Friday!R10&gt;=10, H12,"") &amp; IF(Friday!R11&gt;=10, H13,"") &amp; IF(Friday!R12&gt;=10, H14,"") &amp; IF(Friday!R13&gt;=10, H15,"")</f>
        <v>Anson</v>
      </c>
      <c r="G18" s="12"/>
    </row>
    <row r="19" ht="16.5" customHeight="1">
      <c r="A19" s="44"/>
      <c r="B19" s="45" t="s">
        <v>40</v>
      </c>
      <c r="C19" s="22"/>
      <c r="D19" s="22"/>
      <c r="E19" s="22"/>
      <c r="F19" s="23"/>
      <c r="G19" s="4"/>
    </row>
  </sheetData>
  <mergeCells count="2">
    <mergeCell ref="I17:J17"/>
    <mergeCell ref="B19:F19"/>
  </mergeCells>
  <conditionalFormatting sqref="B2:F18">
    <cfRule type="containsBlanks" dxfId="7" priority="1">
      <formula>LEN(TRIM(B2))=0</formula>
    </cfRule>
  </conditionalFormatting>
  <conditionalFormatting sqref="J4:J15">
    <cfRule type="cellIs" dxfId="8" priority="2" operator="greaterThan">
      <formula>5</formula>
    </cfRule>
  </conditionalFormatting>
  <conditionalFormatting sqref="J4:J15">
    <cfRule type="cellIs" dxfId="9" priority="3" operator="lessThan">
      <formula>4.5</formula>
    </cfRule>
  </conditionalFormatting>
  <conditionalFormatting sqref="B2:F18">
    <cfRule type="cellIs" dxfId="10" priority="4" operator="equal">
      <formula>"Emily"</formula>
    </cfRule>
  </conditionalFormatting>
  <conditionalFormatting sqref="B2:F18">
    <cfRule type="cellIs" dxfId="11" priority="5" operator="equal">
      <formula>"阿Hung"</formula>
    </cfRule>
  </conditionalFormatting>
  <conditionalFormatting sqref="B2:F18">
    <cfRule type="containsText" dxfId="12" priority="6" operator="containsText" text="阿芝">
      <formula>NOT(ISERROR(SEARCH(("阿芝"),(B2))))</formula>
    </cfRule>
  </conditionalFormatting>
  <conditionalFormatting sqref="B2:F18">
    <cfRule type="containsText" dxfId="13" priority="7" operator="containsText" text="Kay">
      <formula>NOT(ISERROR(SEARCH(("Kay"),(B2))))</formula>
    </cfRule>
  </conditionalFormatting>
  <conditionalFormatting sqref="B2:F18">
    <cfRule type="containsText" dxfId="14" priority="8" operator="containsText" text="Color">
      <formula>NOT(ISERROR(SEARCH(("Color"),(B2))))</formula>
    </cfRule>
  </conditionalFormatting>
  <conditionalFormatting sqref="B2:F18">
    <cfRule type="containsText" dxfId="15" priority="9" operator="containsText" text="Beeno">
      <formula>NOT(ISERROR(SEARCH(("Beeno"),(B2))))</formula>
    </cfRule>
  </conditionalFormatting>
  <conditionalFormatting sqref="B2:F18">
    <cfRule type="containsText" dxfId="16" priority="10" operator="containsText" text="Chris">
      <formula>NOT(ISERROR(SEARCH(("Chris"),(B2))))</formula>
    </cfRule>
  </conditionalFormatting>
  <conditionalFormatting sqref="B2:F18">
    <cfRule type="containsText" dxfId="17" priority="11" operator="containsText" text="Kelvin">
      <formula>NOT(ISERROR(SEARCH(("Kelvin"),(B2))))</formula>
    </cfRule>
  </conditionalFormatting>
  <conditionalFormatting sqref="B2:F18">
    <cfRule type="containsText" dxfId="18" priority="12" operator="containsText" text="Percy">
      <formula>NOT(ISERROR(SEARCH(("Percy"),(B2))))</formula>
    </cfRule>
  </conditionalFormatting>
  <dataValidations>
    <dataValidation type="list" allowBlank="1" showDropDown="1" showErrorMessage="1" sqref="B2:F18">
      <formula1>MIC!$H$4:$H$15</formula1>
    </dataValidation>
  </dataValidations>
  <drawing r:id="rId1"/>
</worksheet>
</file>